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C:\Users\H019162\OneDrive - HUNTINGTON BANCSHARES INC\Desktop\Adam Clous\Adam - Personal\PDC\Week Three\"/>
    </mc:Choice>
  </mc:AlternateContent>
  <xr:revisionPtr revIDLastSave="0" documentId="8_{3FFBF974-220C-4B0F-8240-DC6FF0C9177F}" xr6:coauthVersionLast="47" xr6:coauthVersionMax="47" xr10:uidLastSave="{00000000-0000-0000-0000-000000000000}"/>
  <bookViews>
    <workbookView xWindow="1050" yWindow="300" windowWidth="24525" windowHeight="15150" activeTab="3" xr2:uid="{00000000-000D-0000-FFFF-FFFF00000000}"/>
  </bookViews>
  <sheets>
    <sheet name="Registration Data" sheetId="1" r:id="rId1"/>
    <sheet name="Sortable Results" sheetId="10" r:id="rId2"/>
    <sheet name="Historical Registration Data" sheetId="6" state="hidden" r:id="rId3"/>
    <sheet name="Dashboard" sheetId="2" r:id="rId4"/>
    <sheet name="RIDE DATA" sheetId="4" state="hidden" r:id="rId5"/>
    <sheet name="Results Data" sheetId="3" state="hidden" r:id="rId6"/>
  </sheets>
  <definedNames>
    <definedName name="_xlnm._FilterDatabase" localSheetId="0" hidden="1">'Registration Data'!$A$1:$W$694</definedName>
    <definedName name="_xlnm._FilterDatabase" localSheetId="5" hidden="1">'Results Data'!$A$1:$S$1</definedName>
    <definedName name="_xlnm._FilterDatabase" localSheetId="1" hidden="1">'Sortable Results'!$A$1:$W$1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3" i="1" l="1"/>
  <c r="Q3" i="1" s="1"/>
  <c r="P4" i="1"/>
  <c r="Q4" i="1" s="1"/>
  <c r="P5" i="1"/>
  <c r="Q5" i="1" s="1"/>
  <c r="P6" i="1"/>
  <c r="Q6" i="1" s="1"/>
  <c r="P7" i="1"/>
  <c r="Q7" i="1" s="1"/>
  <c r="P8" i="1"/>
  <c r="Q8" i="1" s="1"/>
  <c r="P9" i="1"/>
  <c r="Q9" i="1" s="1"/>
  <c r="P10" i="1"/>
  <c r="Q10" i="1" s="1"/>
  <c r="P11" i="1"/>
  <c r="Q11" i="1" s="1"/>
  <c r="P12" i="1"/>
  <c r="Q12" i="1" s="1"/>
  <c r="P13" i="1"/>
  <c r="Q13" i="1" s="1"/>
  <c r="P14" i="1"/>
  <c r="Q14" i="1" s="1"/>
  <c r="P15" i="1"/>
  <c r="Q15" i="1" s="1"/>
  <c r="P16" i="1"/>
  <c r="Q16" i="1" s="1"/>
  <c r="P17" i="1"/>
  <c r="Q17" i="1" s="1"/>
  <c r="P18" i="1"/>
  <c r="Q18" i="1" s="1"/>
  <c r="P19" i="1"/>
  <c r="Q19" i="1" s="1"/>
  <c r="P20" i="1"/>
  <c r="Q20" i="1" s="1"/>
  <c r="P21" i="1"/>
  <c r="Q21" i="1" s="1"/>
  <c r="P22" i="1"/>
  <c r="Q22" i="1" s="1"/>
  <c r="P23" i="1"/>
  <c r="Q23" i="1" s="1"/>
  <c r="P24" i="1"/>
  <c r="Q24" i="1" s="1"/>
  <c r="P25" i="1"/>
  <c r="Q25" i="1" s="1"/>
  <c r="P26" i="1"/>
  <c r="Q26" i="1" s="1"/>
  <c r="P27" i="1"/>
  <c r="Q27" i="1" s="1"/>
  <c r="P28" i="1"/>
  <c r="Q28" i="1" s="1"/>
  <c r="P29" i="1"/>
  <c r="Q29" i="1" s="1"/>
  <c r="P30" i="1"/>
  <c r="P31" i="1"/>
  <c r="Q31" i="1" s="1"/>
  <c r="P32" i="1"/>
  <c r="Q32" i="1" s="1"/>
  <c r="P33" i="1"/>
  <c r="Q33" i="1" s="1"/>
  <c r="P34" i="1"/>
  <c r="Q34" i="1" s="1"/>
  <c r="P35" i="1"/>
  <c r="Q35" i="1" s="1"/>
  <c r="P36" i="1"/>
  <c r="Q36" i="1" s="1"/>
  <c r="P37" i="1"/>
  <c r="Q37" i="1" s="1"/>
  <c r="P38" i="1"/>
  <c r="Q38" i="1" s="1"/>
  <c r="P39" i="1"/>
  <c r="Q39" i="1" s="1"/>
  <c r="P40" i="1"/>
  <c r="Q40" i="1" s="1"/>
  <c r="P41" i="1"/>
  <c r="Q41" i="1" s="1"/>
  <c r="P42" i="1"/>
  <c r="Q42" i="1" s="1"/>
  <c r="P43" i="1"/>
  <c r="Q43" i="1" s="1"/>
  <c r="P44" i="1"/>
  <c r="Q44" i="1" s="1"/>
  <c r="P45" i="1"/>
  <c r="Q45" i="1" s="1"/>
  <c r="P46" i="1"/>
  <c r="Q46" i="1" s="1"/>
  <c r="P47" i="1"/>
  <c r="Q47" i="1" s="1"/>
  <c r="P48" i="1"/>
  <c r="Q48" i="1" s="1"/>
  <c r="P49" i="1"/>
  <c r="P50" i="1"/>
  <c r="Q50" i="1" s="1"/>
  <c r="P51" i="1"/>
  <c r="Q51" i="1" s="1"/>
  <c r="P52" i="1"/>
  <c r="Q52" i="1" s="1"/>
  <c r="P53" i="1"/>
  <c r="Q53" i="1" s="1"/>
  <c r="P54" i="1"/>
  <c r="Q54" i="1" s="1"/>
  <c r="P55" i="1"/>
  <c r="Q55" i="1" s="1"/>
  <c r="P56" i="1"/>
  <c r="Q56" i="1" s="1"/>
  <c r="P57" i="1"/>
  <c r="Q57" i="1" s="1"/>
  <c r="P58" i="1"/>
  <c r="Q58" i="1" s="1"/>
  <c r="P59" i="1"/>
  <c r="Q59" i="1" s="1"/>
  <c r="P60" i="1"/>
  <c r="Q60" i="1" s="1"/>
  <c r="P61" i="1"/>
  <c r="Q61" i="1" s="1"/>
  <c r="P62" i="1"/>
  <c r="Q62" i="1" s="1"/>
  <c r="P63" i="1"/>
  <c r="Q63" i="1" s="1"/>
  <c r="P64" i="1"/>
  <c r="Q64" i="1" s="1"/>
  <c r="P65" i="1"/>
  <c r="Q65" i="1" s="1"/>
  <c r="P66" i="1"/>
  <c r="Q66" i="1" s="1"/>
  <c r="P67" i="1"/>
  <c r="Q67" i="1" s="1"/>
  <c r="P68" i="1"/>
  <c r="Q68" i="1" s="1"/>
  <c r="P69" i="1"/>
  <c r="Q69" i="1" s="1"/>
  <c r="P70" i="1"/>
  <c r="Q70" i="1" s="1"/>
  <c r="P71" i="1"/>
  <c r="Q71" i="1" s="1"/>
  <c r="P72" i="1"/>
  <c r="Q72" i="1" s="1"/>
  <c r="P73" i="1"/>
  <c r="Q73" i="1" s="1"/>
  <c r="P74" i="1"/>
  <c r="Q74" i="1" s="1"/>
  <c r="P75" i="1"/>
  <c r="Q75" i="1" s="1"/>
  <c r="P76" i="1"/>
  <c r="P77" i="1"/>
  <c r="Q77" i="1" s="1"/>
  <c r="P78" i="1"/>
  <c r="Q78" i="1" s="1"/>
  <c r="P79" i="1"/>
  <c r="Q79" i="1" s="1"/>
  <c r="P80" i="1"/>
  <c r="Q80" i="1" s="1"/>
  <c r="P81" i="1"/>
  <c r="Q81" i="1" s="1"/>
  <c r="P82" i="1"/>
  <c r="Q82" i="1" s="1"/>
  <c r="P83" i="1"/>
  <c r="Q83" i="1" s="1"/>
  <c r="P84" i="1"/>
  <c r="P85" i="1"/>
  <c r="Q85" i="1" s="1"/>
  <c r="P86" i="1"/>
  <c r="Q86" i="1" s="1"/>
  <c r="P87" i="1"/>
  <c r="Q87" i="1" s="1"/>
  <c r="P88" i="1"/>
  <c r="Q88" i="1" s="1"/>
  <c r="P89" i="1"/>
  <c r="Q89" i="1" s="1"/>
  <c r="P90" i="1"/>
  <c r="Q90" i="1" s="1"/>
  <c r="P91" i="1"/>
  <c r="Q91" i="1" s="1"/>
  <c r="P92" i="1"/>
  <c r="Q92" i="1" s="1"/>
  <c r="P93" i="1"/>
  <c r="P94" i="1"/>
  <c r="Q94" i="1" s="1"/>
  <c r="P95" i="1"/>
  <c r="Q95" i="1" s="1"/>
  <c r="P96" i="1"/>
  <c r="Q96" i="1" s="1"/>
  <c r="P97" i="1"/>
  <c r="Q97" i="1" s="1"/>
  <c r="P98" i="1"/>
  <c r="P99" i="1"/>
  <c r="Q99" i="1" s="1"/>
  <c r="P100" i="1"/>
  <c r="Q100" i="1" s="1"/>
  <c r="P101" i="1"/>
  <c r="Q101" i="1" s="1"/>
  <c r="P102" i="1"/>
  <c r="Q102" i="1" s="1"/>
  <c r="P103" i="1"/>
  <c r="Q103" i="1" s="1"/>
  <c r="P104" i="1"/>
  <c r="P105" i="1"/>
  <c r="Q105" i="1" s="1"/>
  <c r="P106" i="1"/>
  <c r="Q106" i="1" s="1"/>
  <c r="P107" i="1"/>
  <c r="Q107" i="1" s="1"/>
  <c r="P108" i="1"/>
  <c r="Q108" i="1" s="1"/>
  <c r="P109" i="1"/>
  <c r="Q109" i="1" s="1"/>
  <c r="P110" i="1"/>
  <c r="Q110" i="1" s="1"/>
  <c r="P111" i="1"/>
  <c r="Q111" i="1" s="1"/>
  <c r="P112" i="1"/>
  <c r="Q112" i="1" s="1"/>
  <c r="P113" i="1"/>
  <c r="Q113" i="1" s="1"/>
  <c r="P114" i="1"/>
  <c r="Q114" i="1" s="1"/>
  <c r="P115" i="1"/>
  <c r="P116" i="1"/>
  <c r="Q116" i="1" s="1"/>
  <c r="P117" i="1"/>
  <c r="Q117" i="1" s="1"/>
  <c r="P118" i="1"/>
  <c r="P119" i="1"/>
  <c r="Q119" i="1" s="1"/>
  <c r="P120" i="1"/>
  <c r="Q120" i="1" s="1"/>
  <c r="P121" i="1"/>
  <c r="Q121" i="1" s="1"/>
  <c r="P122" i="1"/>
  <c r="Q122" i="1" s="1"/>
  <c r="P123" i="1"/>
  <c r="Q123" i="1" s="1"/>
  <c r="P124" i="1"/>
  <c r="Q124" i="1" s="1"/>
  <c r="P125" i="1"/>
  <c r="Q125" i="1" s="1"/>
  <c r="P126" i="1"/>
  <c r="Q126" i="1" s="1"/>
  <c r="P127" i="1"/>
  <c r="Q127" i="1" s="1"/>
  <c r="P128" i="1"/>
  <c r="Q128" i="1" s="1"/>
  <c r="P129" i="1"/>
  <c r="Q129" i="1" s="1"/>
  <c r="P130" i="1"/>
  <c r="Q130" i="1" s="1"/>
  <c r="P131" i="1"/>
  <c r="Q131" i="1" s="1"/>
  <c r="P132" i="1"/>
  <c r="P133" i="1"/>
  <c r="Q133" i="1" s="1"/>
  <c r="P134" i="1"/>
  <c r="Q134" i="1" s="1"/>
  <c r="P135" i="1"/>
  <c r="Q135" i="1" s="1"/>
  <c r="P136" i="1"/>
  <c r="Q136" i="1" s="1"/>
  <c r="P137" i="1"/>
  <c r="Q137" i="1" s="1"/>
  <c r="P138" i="1"/>
  <c r="Q138" i="1" s="1"/>
  <c r="P139" i="1"/>
  <c r="Q139" i="1" s="1"/>
  <c r="P140" i="1"/>
  <c r="Q140" i="1" s="1"/>
  <c r="P141" i="1"/>
  <c r="Q141" i="1" s="1"/>
  <c r="P142" i="1"/>
  <c r="Q142" i="1" s="1"/>
  <c r="P143" i="1"/>
  <c r="Q143" i="1" s="1"/>
  <c r="P144" i="1"/>
  <c r="Q144" i="1" s="1"/>
  <c r="P145" i="1"/>
  <c r="Q145" i="1" s="1"/>
  <c r="P146" i="1"/>
  <c r="Q146" i="1" s="1"/>
  <c r="P147" i="1"/>
  <c r="Q147" i="1" s="1"/>
  <c r="P148" i="1"/>
  <c r="Q148" i="1" s="1"/>
  <c r="P149" i="1"/>
  <c r="Q149" i="1" s="1"/>
  <c r="P150" i="1"/>
  <c r="Q150" i="1" s="1"/>
  <c r="P151" i="1"/>
  <c r="Q151" i="1" s="1"/>
  <c r="P152" i="1"/>
  <c r="Q152" i="1" s="1"/>
  <c r="P153" i="1"/>
  <c r="Q153" i="1" s="1"/>
  <c r="P154" i="1"/>
  <c r="Q154" i="1" s="1"/>
  <c r="P155" i="1"/>
  <c r="Q155" i="1" s="1"/>
  <c r="P156" i="1"/>
  <c r="Q156" i="1" s="1"/>
  <c r="P157" i="1"/>
  <c r="Q157" i="1" s="1"/>
  <c r="P158" i="1"/>
  <c r="Q158" i="1" s="1"/>
  <c r="P159" i="1"/>
  <c r="Q159" i="1" s="1"/>
  <c r="P160" i="1"/>
  <c r="Q160" i="1" s="1"/>
  <c r="P161" i="1"/>
  <c r="Q161" i="1" s="1"/>
  <c r="P162" i="1"/>
  <c r="Q162" i="1" s="1"/>
  <c r="P163" i="1"/>
  <c r="Q163" i="1" s="1"/>
  <c r="P164" i="1"/>
  <c r="Q164" i="1" s="1"/>
  <c r="P165" i="1"/>
  <c r="Q165" i="1" s="1"/>
  <c r="P166" i="1"/>
  <c r="Q166" i="1" s="1"/>
  <c r="P167" i="1"/>
  <c r="Q167" i="1" s="1"/>
  <c r="P168" i="1"/>
  <c r="Q168" i="1" s="1"/>
  <c r="P169" i="1"/>
  <c r="Q169" i="1" s="1"/>
  <c r="P170" i="1"/>
  <c r="Q170" i="1" s="1"/>
  <c r="P171" i="1"/>
  <c r="Q171" i="1" s="1"/>
  <c r="P172" i="1"/>
  <c r="Q172" i="1" s="1"/>
  <c r="P173" i="1"/>
  <c r="Q173" i="1" s="1"/>
  <c r="P174" i="1"/>
  <c r="Q174" i="1" s="1"/>
  <c r="P175" i="1"/>
  <c r="Q175" i="1" s="1"/>
  <c r="P176" i="1"/>
  <c r="Q176" i="1" s="1"/>
  <c r="P177" i="1"/>
  <c r="Q177" i="1" s="1"/>
  <c r="P178" i="1"/>
  <c r="Q178" i="1" s="1"/>
  <c r="P179" i="1"/>
  <c r="Q179" i="1" s="1"/>
  <c r="P180" i="1"/>
  <c r="Q180" i="1" s="1"/>
  <c r="P181" i="1"/>
  <c r="Q181" i="1" s="1"/>
  <c r="P182" i="1"/>
  <c r="Q182" i="1" s="1"/>
  <c r="P183" i="1"/>
  <c r="Q183" i="1" s="1"/>
  <c r="P184" i="1"/>
  <c r="Q184" i="1" s="1"/>
  <c r="P185" i="1"/>
  <c r="Q185" i="1" s="1"/>
  <c r="P186" i="1"/>
  <c r="Q186" i="1" s="1"/>
  <c r="P187" i="1"/>
  <c r="P188" i="1"/>
  <c r="Q188" i="1" s="1"/>
  <c r="P189" i="1"/>
  <c r="Q189" i="1" s="1"/>
  <c r="P190" i="1"/>
  <c r="Q190" i="1" s="1"/>
  <c r="P191" i="1"/>
  <c r="Q191" i="1" s="1"/>
  <c r="P192" i="1"/>
  <c r="Q192" i="1" s="1"/>
  <c r="P193" i="1"/>
  <c r="Q193" i="1" s="1"/>
  <c r="P194" i="1"/>
  <c r="Q194" i="1" s="1"/>
  <c r="P195" i="1"/>
  <c r="Q195" i="1" s="1"/>
  <c r="P196" i="1"/>
  <c r="Q196" i="1" s="1"/>
  <c r="P197" i="1"/>
  <c r="Q197" i="1" s="1"/>
  <c r="P198" i="1"/>
  <c r="Q198" i="1" s="1"/>
  <c r="P199" i="1"/>
  <c r="Q199" i="1" s="1"/>
  <c r="P200" i="1"/>
  <c r="Q200" i="1" s="1"/>
  <c r="P201" i="1"/>
  <c r="Q201" i="1" s="1"/>
  <c r="P202" i="1"/>
  <c r="Q202" i="1" s="1"/>
  <c r="P203" i="1"/>
  <c r="Q203" i="1" s="1"/>
  <c r="P204" i="1"/>
  <c r="Q204" i="1" s="1"/>
  <c r="P205" i="1"/>
  <c r="Q205" i="1" s="1"/>
  <c r="P206" i="1"/>
  <c r="Q206" i="1" s="1"/>
  <c r="P207" i="1"/>
  <c r="Q207" i="1" s="1"/>
  <c r="P208" i="1"/>
  <c r="Q208" i="1" s="1"/>
  <c r="P209" i="1"/>
  <c r="P210" i="1"/>
  <c r="Q210" i="1" s="1"/>
  <c r="P211" i="1"/>
  <c r="Q211" i="1" s="1"/>
  <c r="P212" i="1"/>
  <c r="Q212" i="1" s="1"/>
  <c r="P213" i="1"/>
  <c r="Q213" i="1" s="1"/>
  <c r="P214" i="1"/>
  <c r="Q214" i="1" s="1"/>
  <c r="P215" i="1"/>
  <c r="Q215" i="1" s="1"/>
  <c r="P216" i="1"/>
  <c r="P217" i="1"/>
  <c r="Q217" i="1" s="1"/>
  <c r="P218" i="1"/>
  <c r="Q218" i="1" s="1"/>
  <c r="P219" i="1"/>
  <c r="P220" i="1"/>
  <c r="Q220" i="1" s="1"/>
  <c r="P221" i="1"/>
  <c r="Q221" i="1" s="1"/>
  <c r="P222" i="1"/>
  <c r="Q222" i="1" s="1"/>
  <c r="P223" i="1"/>
  <c r="Q223" i="1" s="1"/>
  <c r="P224" i="1"/>
  <c r="Q224" i="1" s="1"/>
  <c r="P225" i="1"/>
  <c r="Q225" i="1" s="1"/>
  <c r="P226" i="1"/>
  <c r="Q226" i="1" s="1"/>
  <c r="P227" i="1"/>
  <c r="Q227" i="1" s="1"/>
  <c r="P228" i="1"/>
  <c r="Q228" i="1" s="1"/>
  <c r="P229" i="1"/>
  <c r="Q229" i="1" s="1"/>
  <c r="P230" i="1"/>
  <c r="Q230" i="1" s="1"/>
  <c r="P231" i="1"/>
  <c r="Q231" i="1" s="1"/>
  <c r="P232" i="1"/>
  <c r="Q232" i="1" s="1"/>
  <c r="P233" i="1"/>
  <c r="Q233" i="1" s="1"/>
  <c r="P234" i="1"/>
  <c r="Q234" i="1" s="1"/>
  <c r="P235" i="1"/>
  <c r="Q235" i="1" s="1"/>
  <c r="P236" i="1"/>
  <c r="Q236" i="1" s="1"/>
  <c r="P2" i="1"/>
  <c r="Q2" i="1" s="1"/>
  <c r="F33" i="1"/>
  <c r="O33" i="1"/>
  <c r="F227" i="1"/>
  <c r="O227" i="1"/>
  <c r="G227" i="1" s="1"/>
  <c r="F193" i="1"/>
  <c r="O193" i="1"/>
  <c r="F5" i="1"/>
  <c r="O5" i="1"/>
  <c r="F182" i="1"/>
  <c r="O182" i="1"/>
  <c r="F167" i="1"/>
  <c r="O167" i="1"/>
  <c r="F10" i="1"/>
  <c r="O10" i="1"/>
  <c r="F120" i="1"/>
  <c r="O120" i="1"/>
  <c r="G120" i="1" s="1"/>
  <c r="F165" i="1"/>
  <c r="O165" i="1"/>
  <c r="F217" i="1"/>
  <c r="O217" i="1"/>
  <c r="F96" i="1"/>
  <c r="O96" i="1"/>
  <c r="F207" i="1"/>
  <c r="O207" i="1"/>
  <c r="F169" i="1"/>
  <c r="O169" i="1"/>
  <c r="F195" i="1"/>
  <c r="O195" i="1"/>
  <c r="G195" i="1" s="1"/>
  <c r="F188" i="1"/>
  <c r="O188" i="1"/>
  <c r="F111" i="1"/>
  <c r="O111" i="1"/>
  <c r="F172" i="1"/>
  <c r="O172" i="1"/>
  <c r="F46" i="1"/>
  <c r="O46" i="1"/>
  <c r="F93" i="1"/>
  <c r="O93" i="1"/>
  <c r="F23" i="1"/>
  <c r="O23" i="1"/>
  <c r="G23" i="1" s="1"/>
  <c r="F90" i="1"/>
  <c r="O90" i="1"/>
  <c r="F40" i="1"/>
  <c r="O40" i="1"/>
  <c r="F27" i="1"/>
  <c r="O27" i="1"/>
  <c r="F42" i="1"/>
  <c r="O42" i="1"/>
  <c r="F15" i="1"/>
  <c r="O15" i="1"/>
  <c r="F177" i="1"/>
  <c r="O177" i="1"/>
  <c r="G177" i="1" s="1"/>
  <c r="F51" i="1"/>
  <c r="O51" i="1"/>
  <c r="F115" i="1"/>
  <c r="O115" i="1"/>
  <c r="F64" i="1"/>
  <c r="O64" i="1"/>
  <c r="F183" i="1"/>
  <c r="O183" i="1"/>
  <c r="G183" i="1" s="1"/>
  <c r="F100" i="1"/>
  <c r="O100" i="1"/>
  <c r="F189" i="1"/>
  <c r="O189" i="1"/>
  <c r="G189" i="1" s="1"/>
  <c r="F198" i="1"/>
  <c r="O198" i="1"/>
  <c r="F106" i="1"/>
  <c r="O106" i="1"/>
  <c r="F179" i="1"/>
  <c r="O179" i="1"/>
  <c r="F213" i="1"/>
  <c r="O213" i="1"/>
  <c r="G213" i="1" s="1"/>
  <c r="F123" i="1"/>
  <c r="O123" i="1"/>
  <c r="F216" i="1"/>
  <c r="O216" i="1"/>
  <c r="G216" i="1" s="1"/>
  <c r="F94" i="1"/>
  <c r="O94" i="1"/>
  <c r="F226" i="1"/>
  <c r="O226" i="1"/>
  <c r="F76" i="1"/>
  <c r="O76" i="1"/>
  <c r="F79" i="1"/>
  <c r="O79" i="1"/>
  <c r="G79" i="1" s="1"/>
  <c r="F86" i="1"/>
  <c r="O86" i="1"/>
  <c r="F154" i="1"/>
  <c r="O154" i="1"/>
  <c r="G154" i="1" s="1"/>
  <c r="F74" i="1"/>
  <c r="O74" i="1"/>
  <c r="F55" i="1"/>
  <c r="O55" i="1"/>
  <c r="F6" i="1"/>
  <c r="O6" i="1"/>
  <c r="F152" i="1"/>
  <c r="O152" i="1"/>
  <c r="G152" i="1" s="1"/>
  <c r="F82" i="1"/>
  <c r="O82" i="1"/>
  <c r="F43" i="1"/>
  <c r="O43" i="1"/>
  <c r="G43" i="1" s="1"/>
  <c r="F14" i="1"/>
  <c r="O14" i="1"/>
  <c r="F181" i="1"/>
  <c r="O181" i="1"/>
  <c r="F118" i="1"/>
  <c r="O118" i="1"/>
  <c r="F41" i="1"/>
  <c r="O41" i="1"/>
  <c r="G41" i="1" s="1"/>
  <c r="F48" i="1"/>
  <c r="O48" i="1"/>
  <c r="F84" i="1"/>
  <c r="O84" i="1"/>
  <c r="G84" i="1" s="1"/>
  <c r="F26" i="1"/>
  <c r="O26" i="1"/>
  <c r="F173" i="1"/>
  <c r="O173" i="1"/>
  <c r="F218" i="1"/>
  <c r="O218" i="1"/>
  <c r="F38" i="1"/>
  <c r="O38" i="1"/>
  <c r="G38" i="1" s="1"/>
  <c r="F201" i="1"/>
  <c r="O201" i="1"/>
  <c r="F21" i="1"/>
  <c r="O21" i="1"/>
  <c r="G21" i="1" s="1"/>
  <c r="F134" i="1"/>
  <c r="O134" i="1"/>
  <c r="F162" i="1"/>
  <c r="O162" i="1"/>
  <c r="F208" i="1"/>
  <c r="O208" i="1"/>
  <c r="F138" i="1"/>
  <c r="O138" i="1"/>
  <c r="G138" i="1" s="1"/>
  <c r="F8" i="1"/>
  <c r="O8" i="1"/>
  <c r="F144" i="1"/>
  <c r="O144" i="1"/>
  <c r="G144" i="1" s="1"/>
  <c r="F127" i="1"/>
  <c r="O127" i="1"/>
  <c r="F228" i="1"/>
  <c r="O228" i="1"/>
  <c r="F67" i="1"/>
  <c r="O67" i="1"/>
  <c r="F105" i="1"/>
  <c r="O105" i="1"/>
  <c r="G105" i="1" s="1"/>
  <c r="F89" i="1"/>
  <c r="O89" i="1"/>
  <c r="F71" i="1"/>
  <c r="O71" i="1"/>
  <c r="G71" i="1" s="1"/>
  <c r="F196" i="1"/>
  <c r="O196" i="1"/>
  <c r="G196" i="1" s="1"/>
  <c r="F163" i="1"/>
  <c r="O163" i="1"/>
  <c r="F132" i="1"/>
  <c r="O132" i="1"/>
  <c r="F164" i="1"/>
  <c r="O164" i="1"/>
  <c r="G164" i="1" s="1"/>
  <c r="F28" i="1"/>
  <c r="O28" i="1"/>
  <c r="F229" i="1"/>
  <c r="O229" i="1"/>
  <c r="G229" i="1" s="1"/>
  <c r="F87" i="1"/>
  <c r="O87" i="1"/>
  <c r="F3" i="1"/>
  <c r="O3" i="1"/>
  <c r="F233" i="1"/>
  <c r="O233" i="1"/>
  <c r="F192" i="1"/>
  <c r="O192" i="1"/>
  <c r="G192" i="1" s="1"/>
  <c r="F117" i="1"/>
  <c r="O117" i="1"/>
  <c r="F190" i="1"/>
  <c r="O190" i="1"/>
  <c r="G190" i="1" s="1"/>
  <c r="F166" i="1"/>
  <c r="O166" i="1"/>
  <c r="F219" i="1"/>
  <c r="O219" i="1"/>
  <c r="F210" i="1"/>
  <c r="O210" i="1"/>
  <c r="F212" i="1"/>
  <c r="O212" i="1"/>
  <c r="G212" i="1" s="1"/>
  <c r="F230" i="1"/>
  <c r="O230" i="1"/>
  <c r="F129" i="1"/>
  <c r="O129" i="1"/>
  <c r="G129" i="1" s="1"/>
  <c r="F80" i="1"/>
  <c r="O80" i="1"/>
  <c r="F101" i="1"/>
  <c r="O101" i="1"/>
  <c r="F11" i="1"/>
  <c r="O11" i="1"/>
  <c r="F59" i="1"/>
  <c r="O59" i="1"/>
  <c r="G59" i="1" s="1"/>
  <c r="F176" i="1"/>
  <c r="O176" i="1"/>
  <c r="F224" i="1"/>
  <c r="O224" i="1"/>
  <c r="G224" i="1" s="1"/>
  <c r="F122" i="1"/>
  <c r="O122" i="1"/>
  <c r="F170" i="1"/>
  <c r="O170" i="1"/>
  <c r="F235" i="1"/>
  <c r="O235" i="1"/>
  <c r="F204" i="1"/>
  <c r="O204" i="1"/>
  <c r="G204" i="1" s="1"/>
  <c r="F214" i="1"/>
  <c r="O214" i="1"/>
  <c r="F131" i="1"/>
  <c r="O131" i="1"/>
  <c r="G131" i="1" s="1"/>
  <c r="F102" i="1"/>
  <c r="O102" i="1"/>
  <c r="F136" i="1"/>
  <c r="O136" i="1"/>
  <c r="F146" i="1"/>
  <c r="O146" i="1"/>
  <c r="F174" i="1"/>
  <c r="O174" i="1"/>
  <c r="G174" i="1" s="1"/>
  <c r="F148" i="1"/>
  <c r="O148" i="1"/>
  <c r="F70" i="1"/>
  <c r="O70" i="1"/>
  <c r="G70" i="1" s="1"/>
  <c r="F160" i="1"/>
  <c r="O160" i="1"/>
  <c r="F128" i="1"/>
  <c r="O128" i="1"/>
  <c r="F7" i="1"/>
  <c r="O7" i="1"/>
  <c r="F77" i="1"/>
  <c r="O77" i="1"/>
  <c r="G77" i="1" s="1"/>
  <c r="F187" i="1"/>
  <c r="O187" i="1"/>
  <c r="F147" i="1"/>
  <c r="O147" i="1"/>
  <c r="G147" i="1" s="1"/>
  <c r="F119" i="1"/>
  <c r="O119" i="1"/>
  <c r="F13" i="1"/>
  <c r="O13" i="1"/>
  <c r="F145" i="1"/>
  <c r="O145" i="1"/>
  <c r="F186" i="1"/>
  <c r="O186" i="1"/>
  <c r="G186" i="1" s="1"/>
  <c r="F95" i="1"/>
  <c r="O95" i="1"/>
  <c r="F39" i="1"/>
  <c r="O39" i="1"/>
  <c r="G39" i="1" s="1"/>
  <c r="F220" i="1"/>
  <c r="O220" i="1"/>
  <c r="F45" i="1"/>
  <c r="O45" i="1"/>
  <c r="F107" i="1"/>
  <c r="O107" i="1"/>
  <c r="F47" i="1"/>
  <c r="O47" i="1"/>
  <c r="G47" i="1" s="1"/>
  <c r="F155" i="1"/>
  <c r="O155" i="1"/>
  <c r="F121" i="1"/>
  <c r="O121" i="1"/>
  <c r="G121" i="1" s="1"/>
  <c r="F110" i="1"/>
  <c r="O110" i="1"/>
  <c r="F171" i="1"/>
  <c r="O171" i="1"/>
  <c r="F97" i="1"/>
  <c r="O97" i="1"/>
  <c r="F103" i="1"/>
  <c r="O103" i="1"/>
  <c r="G103" i="1" s="1"/>
  <c r="F12" i="1"/>
  <c r="O12" i="1"/>
  <c r="F108" i="1"/>
  <c r="O108" i="1"/>
  <c r="G108" i="1" s="1"/>
  <c r="F133" i="1"/>
  <c r="O133" i="1"/>
  <c r="F69" i="1"/>
  <c r="O69" i="1"/>
  <c r="F50" i="1"/>
  <c r="O50" i="1"/>
  <c r="F194" i="1"/>
  <c r="O194" i="1"/>
  <c r="G194" i="1" s="1"/>
  <c r="F161" i="1"/>
  <c r="O161" i="1"/>
  <c r="F139" i="1"/>
  <c r="O139" i="1"/>
  <c r="G139" i="1" s="1"/>
  <c r="F83" i="1"/>
  <c r="O83" i="1"/>
  <c r="F168" i="1"/>
  <c r="O168" i="1"/>
  <c r="F65" i="1"/>
  <c r="O65" i="1"/>
  <c r="F49" i="1"/>
  <c r="O49" i="1"/>
  <c r="G49" i="1" s="1"/>
  <c r="F159" i="1"/>
  <c r="O159" i="1"/>
  <c r="F92" i="1"/>
  <c r="O92" i="1"/>
  <c r="G92" i="1" s="1"/>
  <c r="F205" i="1"/>
  <c r="O205" i="1"/>
  <c r="F35" i="1"/>
  <c r="O35" i="1"/>
  <c r="F62" i="1"/>
  <c r="O62" i="1"/>
  <c r="F221" i="1"/>
  <c r="O221" i="1"/>
  <c r="G221" i="1" s="1"/>
  <c r="F150" i="1"/>
  <c r="O150" i="1"/>
  <c r="F142" i="1"/>
  <c r="O142" i="1"/>
  <c r="G142" i="1" s="1"/>
  <c r="F184" i="1"/>
  <c r="O184" i="1"/>
  <c r="F36" i="1"/>
  <c r="O36" i="1"/>
  <c r="F153" i="1"/>
  <c r="O153" i="1"/>
  <c r="F73" i="1"/>
  <c r="O73" i="1"/>
  <c r="G73" i="1" s="1"/>
  <c r="F58" i="1"/>
  <c r="O58" i="1"/>
  <c r="F52" i="1"/>
  <c r="O52" i="1"/>
  <c r="G52" i="1" s="1"/>
  <c r="F109" i="1"/>
  <c r="O109" i="1"/>
  <c r="F37" i="1"/>
  <c r="O37" i="1"/>
  <c r="F225" i="1"/>
  <c r="O225" i="1"/>
  <c r="F22" i="1"/>
  <c r="O22" i="1"/>
  <c r="G22" i="1" s="1"/>
  <c r="F68" i="1"/>
  <c r="O68" i="1"/>
  <c r="F75" i="1"/>
  <c r="O75" i="1"/>
  <c r="G75" i="1" s="1"/>
  <c r="F157" i="1"/>
  <c r="O157" i="1"/>
  <c r="F9" i="1"/>
  <c r="O9" i="1"/>
  <c r="F126" i="1"/>
  <c r="O126" i="1"/>
  <c r="F114" i="1"/>
  <c r="O114" i="1"/>
  <c r="G114" i="1" s="1"/>
  <c r="F60" i="1"/>
  <c r="O60" i="1"/>
  <c r="F53" i="1"/>
  <c r="O53" i="1"/>
  <c r="G53" i="1" s="1"/>
  <c r="F211" i="1"/>
  <c r="O211" i="1"/>
  <c r="F44" i="1"/>
  <c r="O44" i="1"/>
  <c r="F112" i="1"/>
  <c r="O112" i="1"/>
  <c r="F2" i="1"/>
  <c r="O2" i="1"/>
  <c r="G2" i="1" s="1"/>
  <c r="F99" i="1"/>
  <c r="O99" i="1"/>
  <c r="F197" i="1"/>
  <c r="O197" i="1"/>
  <c r="G197" i="1" s="1"/>
  <c r="F25" i="1"/>
  <c r="O25" i="1"/>
  <c r="F66" i="1"/>
  <c r="O66" i="1"/>
  <c r="F63" i="1"/>
  <c r="O63" i="1"/>
  <c r="F200" i="1"/>
  <c r="O200" i="1"/>
  <c r="G200" i="1" s="1"/>
  <c r="F4" i="1"/>
  <c r="O4" i="1"/>
  <c r="F78" i="1"/>
  <c r="O78" i="1"/>
  <c r="G78" i="1" s="1"/>
  <c r="F130" i="1"/>
  <c r="O130" i="1"/>
  <c r="F180" i="1"/>
  <c r="O180" i="1"/>
  <c r="F203" i="1"/>
  <c r="O203" i="1"/>
  <c r="F88" i="1"/>
  <c r="O88" i="1"/>
  <c r="G88" i="1" s="1"/>
  <c r="F30" i="1"/>
  <c r="O30" i="1"/>
  <c r="F215" i="1"/>
  <c r="O215" i="1"/>
  <c r="G215" i="1" s="1"/>
  <c r="F209" i="1"/>
  <c r="O209" i="1"/>
  <c r="F32" i="1"/>
  <c r="O32" i="1"/>
  <c r="F232" i="1"/>
  <c r="O232" i="1"/>
  <c r="F124" i="1"/>
  <c r="O124" i="1"/>
  <c r="G124" i="1" s="1"/>
  <c r="F191" i="1"/>
  <c r="O191" i="1"/>
  <c r="F143" i="1"/>
  <c r="O143" i="1"/>
  <c r="G143" i="1" s="1"/>
  <c r="F104" i="1"/>
  <c r="O104" i="1"/>
  <c r="F137" i="1"/>
  <c r="O137" i="1"/>
  <c r="F202" i="1"/>
  <c r="O202" i="1"/>
  <c r="F56" i="1"/>
  <c r="O56" i="1"/>
  <c r="G56" i="1" s="1"/>
  <c r="F72" i="1"/>
  <c r="O72" i="1"/>
  <c r="F178" i="1"/>
  <c r="O178" i="1"/>
  <c r="G178" i="1" s="1"/>
  <c r="F98" i="1"/>
  <c r="O98" i="1"/>
  <c r="F85" i="1"/>
  <c r="O85" i="1"/>
  <c r="G85" i="1" s="1"/>
  <c r="F158" i="1"/>
  <c r="O158" i="1"/>
  <c r="F116" i="1"/>
  <c r="O116" i="1"/>
  <c r="G116" i="1" s="1"/>
  <c r="F156" i="1"/>
  <c r="O156" i="1"/>
  <c r="F18" i="1"/>
  <c r="O18" i="1"/>
  <c r="G18" i="1" s="1"/>
  <c r="F29" i="1"/>
  <c r="O29" i="1"/>
  <c r="F34" i="1"/>
  <c r="O34" i="1"/>
  <c r="F113" i="1"/>
  <c r="O113" i="1"/>
  <c r="F125" i="1"/>
  <c r="O125" i="1"/>
  <c r="G125" i="1" s="1"/>
  <c r="F206" i="1"/>
  <c r="O206" i="1"/>
  <c r="F81" i="1"/>
  <c r="O81" i="1"/>
  <c r="G81" i="1" s="1"/>
  <c r="F141" i="1"/>
  <c r="O141" i="1"/>
  <c r="F140" i="1"/>
  <c r="O140" i="1"/>
  <c r="F151" i="1"/>
  <c r="O151" i="1"/>
  <c r="F24" i="1"/>
  <c r="O24" i="1"/>
  <c r="G24" i="1" s="1"/>
  <c r="F31" i="1"/>
  <c r="O31" i="1"/>
  <c r="F61" i="1"/>
  <c r="O61" i="1"/>
  <c r="G61" i="1" s="1"/>
  <c r="F54" i="1"/>
  <c r="O54" i="1"/>
  <c r="F223" i="1"/>
  <c r="O223" i="1"/>
  <c r="F175" i="1"/>
  <c r="O175" i="1"/>
  <c r="F17" i="1"/>
  <c r="O17" i="1"/>
  <c r="G17" i="1" s="1"/>
  <c r="F19" i="1"/>
  <c r="O19" i="1"/>
  <c r="F199" i="1"/>
  <c r="O199" i="1"/>
  <c r="G199" i="1" s="1"/>
  <c r="F149" i="1"/>
  <c r="O149" i="1"/>
  <c r="F234" i="1"/>
  <c r="O234" i="1"/>
  <c r="F135" i="1"/>
  <c r="O135" i="1"/>
  <c r="F20" i="1"/>
  <c r="O20" i="1"/>
  <c r="G20" i="1" s="1"/>
  <c r="F16" i="1"/>
  <c r="O16" i="1"/>
  <c r="F222" i="1"/>
  <c r="O222" i="1"/>
  <c r="G222" i="1" s="1"/>
  <c r="F57" i="1"/>
  <c r="O57" i="1"/>
  <c r="F185" i="1"/>
  <c r="O185" i="1"/>
  <c r="F231" i="1"/>
  <c r="O231" i="1"/>
  <c r="F91" i="1"/>
  <c r="O91" i="1"/>
  <c r="G91" i="1" s="1"/>
  <c r="F236" i="1"/>
  <c r="O236" i="1"/>
  <c r="F237" i="1"/>
  <c r="O237" i="1"/>
  <c r="P237" i="1"/>
  <c r="F238" i="1"/>
  <c r="O238" i="1"/>
  <c r="G238" i="1" s="1"/>
  <c r="P238" i="1"/>
  <c r="F239" i="1"/>
  <c r="O239" i="1"/>
  <c r="G239" i="1" s="1"/>
  <c r="P239" i="1"/>
  <c r="F240" i="1"/>
  <c r="O240" i="1"/>
  <c r="G240" i="1" s="1"/>
  <c r="P240" i="1"/>
  <c r="F241" i="1"/>
  <c r="O241" i="1"/>
  <c r="G241" i="1" s="1"/>
  <c r="P241" i="1"/>
  <c r="F242" i="1"/>
  <c r="O242" i="1"/>
  <c r="G242" i="1" s="1"/>
  <c r="P242" i="1"/>
  <c r="F243" i="1"/>
  <c r="O243" i="1"/>
  <c r="G243" i="1" s="1"/>
  <c r="P243" i="1"/>
  <c r="F244" i="1"/>
  <c r="O244" i="1"/>
  <c r="G244" i="1" s="1"/>
  <c r="P244" i="1"/>
  <c r="F245" i="1"/>
  <c r="O245" i="1"/>
  <c r="G245" i="1" s="1"/>
  <c r="P245" i="1"/>
  <c r="F246" i="1"/>
  <c r="O246" i="1"/>
  <c r="G246" i="1" s="1"/>
  <c r="P246" i="1"/>
  <c r="F247" i="1"/>
  <c r="O247" i="1"/>
  <c r="G247" i="1" s="1"/>
  <c r="P247" i="1"/>
  <c r="F248" i="1"/>
  <c r="O248" i="1"/>
  <c r="P248" i="1"/>
  <c r="F249" i="1"/>
  <c r="O249" i="1"/>
  <c r="G249" i="1" s="1"/>
  <c r="P249" i="1"/>
  <c r="F250" i="1"/>
  <c r="O250" i="1"/>
  <c r="G250" i="1" s="1"/>
  <c r="P250" i="1"/>
  <c r="F251" i="1"/>
  <c r="O251" i="1"/>
  <c r="G251" i="1" s="1"/>
  <c r="P251" i="1"/>
  <c r="F252" i="1"/>
  <c r="O252" i="1"/>
  <c r="G252" i="1" s="1"/>
  <c r="P252" i="1"/>
  <c r="F253" i="1"/>
  <c r="O253" i="1"/>
  <c r="G253" i="1" s="1"/>
  <c r="P253" i="1"/>
  <c r="F254" i="1"/>
  <c r="O254" i="1"/>
  <c r="P254" i="1"/>
  <c r="F255" i="1"/>
  <c r="O255" i="1"/>
  <c r="G255" i="1" s="1"/>
  <c r="P255" i="1"/>
  <c r="F256" i="1"/>
  <c r="O256" i="1"/>
  <c r="G256" i="1" s="1"/>
  <c r="P256" i="1"/>
  <c r="F257" i="1"/>
  <c r="O257" i="1"/>
  <c r="G257" i="1" s="1"/>
  <c r="P257" i="1"/>
  <c r="F258" i="1"/>
  <c r="O258" i="1"/>
  <c r="G258" i="1" s="1"/>
  <c r="P258" i="1"/>
  <c r="F259" i="1"/>
  <c r="O259" i="1"/>
  <c r="G259" i="1" s="1"/>
  <c r="P259" i="1"/>
  <c r="F260" i="1"/>
  <c r="O260" i="1"/>
  <c r="G260" i="1" s="1"/>
  <c r="P260" i="1"/>
  <c r="F261" i="1"/>
  <c r="O261" i="1"/>
  <c r="G261" i="1" s="1"/>
  <c r="P261" i="1"/>
  <c r="F262" i="1"/>
  <c r="O262" i="1"/>
  <c r="G262" i="1" s="1"/>
  <c r="P262" i="1"/>
  <c r="F263" i="1"/>
  <c r="O263" i="1"/>
  <c r="G263" i="1" s="1"/>
  <c r="P263" i="1"/>
  <c r="F264" i="1"/>
  <c r="O264" i="1"/>
  <c r="G264" i="1" s="1"/>
  <c r="P264" i="1"/>
  <c r="F265" i="1"/>
  <c r="O265" i="1"/>
  <c r="G265" i="1" s="1"/>
  <c r="P265" i="1"/>
  <c r="F266" i="1"/>
  <c r="O266" i="1"/>
  <c r="G266" i="1" s="1"/>
  <c r="P266" i="1"/>
  <c r="F267" i="1"/>
  <c r="O267" i="1"/>
  <c r="G267" i="1" s="1"/>
  <c r="P267" i="1"/>
  <c r="F268" i="1"/>
  <c r="O268" i="1"/>
  <c r="G268" i="1" s="1"/>
  <c r="P268" i="1"/>
  <c r="F269" i="1"/>
  <c r="O269" i="1"/>
  <c r="G269" i="1" s="1"/>
  <c r="P269" i="1"/>
  <c r="F270" i="1"/>
  <c r="O270" i="1"/>
  <c r="G270" i="1" s="1"/>
  <c r="P270" i="1"/>
  <c r="F271" i="1"/>
  <c r="O271" i="1"/>
  <c r="G271" i="1" s="1"/>
  <c r="P271" i="1"/>
  <c r="F272" i="1"/>
  <c r="O272" i="1"/>
  <c r="G272" i="1" s="1"/>
  <c r="P272" i="1"/>
  <c r="F273" i="1"/>
  <c r="O273" i="1"/>
  <c r="P273" i="1"/>
  <c r="F274" i="1"/>
  <c r="O274" i="1"/>
  <c r="G274" i="1" s="1"/>
  <c r="P274" i="1"/>
  <c r="F275" i="1"/>
  <c r="O275" i="1"/>
  <c r="G275" i="1" s="1"/>
  <c r="P275" i="1"/>
  <c r="F276" i="1"/>
  <c r="O276" i="1"/>
  <c r="G276" i="1" s="1"/>
  <c r="P276" i="1"/>
  <c r="F277" i="1"/>
  <c r="O277" i="1"/>
  <c r="G277" i="1" s="1"/>
  <c r="P277" i="1"/>
  <c r="F278" i="1"/>
  <c r="O278" i="1"/>
  <c r="G278" i="1" s="1"/>
  <c r="P278" i="1"/>
  <c r="F279" i="1"/>
  <c r="O279" i="1"/>
  <c r="G279" i="1" s="1"/>
  <c r="P279" i="1"/>
  <c r="F280" i="1"/>
  <c r="O280" i="1"/>
  <c r="G280" i="1" s="1"/>
  <c r="P280" i="1"/>
  <c r="F281" i="1"/>
  <c r="O281" i="1"/>
  <c r="G281" i="1" s="1"/>
  <c r="P281" i="1"/>
  <c r="F282" i="1"/>
  <c r="O282" i="1"/>
  <c r="G282" i="1" s="1"/>
  <c r="P282" i="1"/>
  <c r="F283" i="1"/>
  <c r="O283" i="1"/>
  <c r="G283" i="1" s="1"/>
  <c r="P283" i="1"/>
  <c r="F284" i="1"/>
  <c r="O284" i="1"/>
  <c r="P284" i="1"/>
  <c r="F285" i="1"/>
  <c r="O285" i="1"/>
  <c r="G285" i="1" s="1"/>
  <c r="P285" i="1"/>
  <c r="F286" i="1"/>
  <c r="O286" i="1"/>
  <c r="G286" i="1" s="1"/>
  <c r="P286" i="1"/>
  <c r="F287" i="1"/>
  <c r="O287" i="1"/>
  <c r="G287" i="1" s="1"/>
  <c r="P287" i="1"/>
  <c r="F288" i="1"/>
  <c r="O288" i="1"/>
  <c r="G288" i="1" s="1"/>
  <c r="P288" i="1"/>
  <c r="F289" i="1"/>
  <c r="O289" i="1"/>
  <c r="G289" i="1" s="1"/>
  <c r="P289" i="1"/>
  <c r="F290" i="1"/>
  <c r="O290" i="1"/>
  <c r="P290" i="1"/>
  <c r="F291" i="1"/>
  <c r="O291" i="1"/>
  <c r="G291" i="1" s="1"/>
  <c r="P291" i="1"/>
  <c r="F292" i="1"/>
  <c r="O292" i="1"/>
  <c r="P292" i="1"/>
  <c r="F293" i="1"/>
  <c r="O293" i="1"/>
  <c r="G293" i="1" s="1"/>
  <c r="P293" i="1"/>
  <c r="F294" i="1"/>
  <c r="O294" i="1"/>
  <c r="G294" i="1" s="1"/>
  <c r="P294" i="1"/>
  <c r="F295" i="1"/>
  <c r="O295" i="1"/>
  <c r="G295" i="1" s="1"/>
  <c r="P295" i="1"/>
  <c r="F296" i="1"/>
  <c r="O296" i="1"/>
  <c r="G296" i="1" s="1"/>
  <c r="P296" i="1"/>
  <c r="F297" i="1"/>
  <c r="O297" i="1"/>
  <c r="G297" i="1" s="1"/>
  <c r="P297" i="1"/>
  <c r="F298" i="1"/>
  <c r="O298" i="1"/>
  <c r="G298" i="1" s="1"/>
  <c r="P298" i="1"/>
  <c r="F299" i="1"/>
  <c r="O299" i="1"/>
  <c r="G299" i="1" s="1"/>
  <c r="P299" i="1"/>
  <c r="F300" i="1"/>
  <c r="O300" i="1"/>
  <c r="G300" i="1" s="1"/>
  <c r="P300" i="1"/>
  <c r="F301" i="1"/>
  <c r="O301" i="1"/>
  <c r="G301" i="1" s="1"/>
  <c r="P301" i="1"/>
  <c r="F302" i="1"/>
  <c r="O302" i="1"/>
  <c r="G302" i="1" s="1"/>
  <c r="P302" i="1"/>
  <c r="F303" i="1"/>
  <c r="O303" i="1"/>
  <c r="P303" i="1"/>
  <c r="F304" i="1"/>
  <c r="O304" i="1"/>
  <c r="G304" i="1" s="1"/>
  <c r="P304" i="1"/>
  <c r="F305" i="1"/>
  <c r="O305" i="1"/>
  <c r="G305" i="1" s="1"/>
  <c r="P305" i="1"/>
  <c r="F306" i="1"/>
  <c r="O306" i="1"/>
  <c r="G306" i="1" s="1"/>
  <c r="P306" i="1"/>
  <c r="F307" i="1"/>
  <c r="O307" i="1"/>
  <c r="G307" i="1" s="1"/>
  <c r="P307" i="1"/>
  <c r="F308" i="1"/>
  <c r="O308" i="1"/>
  <c r="G308" i="1" s="1"/>
  <c r="P308" i="1"/>
  <c r="F309" i="1"/>
  <c r="O309" i="1"/>
  <c r="G309" i="1" s="1"/>
  <c r="P309" i="1"/>
  <c r="F310" i="1"/>
  <c r="O310" i="1"/>
  <c r="G310" i="1" s="1"/>
  <c r="P310" i="1"/>
  <c r="F311" i="1"/>
  <c r="O311" i="1"/>
  <c r="G311" i="1" s="1"/>
  <c r="P311" i="1"/>
  <c r="F312" i="1"/>
  <c r="O312" i="1"/>
  <c r="P312" i="1"/>
  <c r="F313" i="1"/>
  <c r="O313" i="1"/>
  <c r="G313" i="1" s="1"/>
  <c r="P313" i="1"/>
  <c r="F314" i="1"/>
  <c r="O314" i="1"/>
  <c r="G314" i="1" s="1"/>
  <c r="P314" i="1"/>
  <c r="F315" i="1"/>
  <c r="O315" i="1"/>
  <c r="G315" i="1" s="1"/>
  <c r="P315" i="1"/>
  <c r="F316" i="1"/>
  <c r="O316" i="1"/>
  <c r="G316" i="1" s="1"/>
  <c r="P316" i="1"/>
  <c r="F317" i="1"/>
  <c r="O317" i="1"/>
  <c r="G317" i="1" s="1"/>
  <c r="P317" i="1"/>
  <c r="F318" i="1"/>
  <c r="O318" i="1"/>
  <c r="G318" i="1" s="1"/>
  <c r="P318" i="1"/>
  <c r="F319" i="1"/>
  <c r="O319" i="1"/>
  <c r="G319" i="1" s="1"/>
  <c r="P319" i="1"/>
  <c r="F320" i="1"/>
  <c r="O320" i="1"/>
  <c r="G320" i="1" s="1"/>
  <c r="P320" i="1"/>
  <c r="F321" i="1"/>
  <c r="O321" i="1"/>
  <c r="G321" i="1" s="1"/>
  <c r="P321" i="1"/>
  <c r="F322" i="1"/>
  <c r="O322" i="1"/>
  <c r="G322" i="1" s="1"/>
  <c r="P322" i="1"/>
  <c r="F323" i="1"/>
  <c r="O323" i="1"/>
  <c r="G323" i="1" s="1"/>
  <c r="P323" i="1"/>
  <c r="F324" i="1"/>
  <c r="O324" i="1"/>
  <c r="G324" i="1" s="1"/>
  <c r="P324" i="1"/>
  <c r="F325" i="1"/>
  <c r="O325" i="1"/>
  <c r="G325" i="1" s="1"/>
  <c r="P325" i="1"/>
  <c r="F326" i="1"/>
  <c r="O326" i="1"/>
  <c r="G326" i="1" s="1"/>
  <c r="P326" i="1"/>
  <c r="F327" i="1"/>
  <c r="O327" i="1"/>
  <c r="G327" i="1" s="1"/>
  <c r="P327" i="1"/>
  <c r="F328" i="1"/>
  <c r="O328" i="1"/>
  <c r="G328" i="1" s="1"/>
  <c r="P328" i="1"/>
  <c r="F329" i="1"/>
  <c r="O329" i="1"/>
  <c r="G329" i="1" s="1"/>
  <c r="P329" i="1"/>
  <c r="F330" i="1"/>
  <c r="O330" i="1"/>
  <c r="G330" i="1" s="1"/>
  <c r="P330" i="1"/>
  <c r="F331" i="1"/>
  <c r="O331" i="1"/>
  <c r="G331" i="1" s="1"/>
  <c r="P331" i="1"/>
  <c r="F332" i="1"/>
  <c r="O332" i="1"/>
  <c r="G332" i="1" s="1"/>
  <c r="P332" i="1"/>
  <c r="F333" i="1"/>
  <c r="O333" i="1"/>
  <c r="G333" i="1" s="1"/>
  <c r="P333" i="1"/>
  <c r="F334" i="1"/>
  <c r="O334" i="1"/>
  <c r="G334" i="1" s="1"/>
  <c r="P334" i="1"/>
  <c r="F335" i="1"/>
  <c r="O335" i="1"/>
  <c r="G335" i="1" s="1"/>
  <c r="P335" i="1"/>
  <c r="F336" i="1"/>
  <c r="O336" i="1"/>
  <c r="G336" i="1" s="1"/>
  <c r="P336" i="1"/>
  <c r="F337" i="1"/>
  <c r="O337" i="1"/>
  <c r="G337" i="1" s="1"/>
  <c r="P337" i="1"/>
  <c r="F338" i="1"/>
  <c r="O338" i="1"/>
  <c r="G338" i="1" s="1"/>
  <c r="P338" i="1"/>
  <c r="F339" i="1"/>
  <c r="O339" i="1"/>
  <c r="G339" i="1" s="1"/>
  <c r="P339" i="1"/>
  <c r="F340" i="1"/>
  <c r="O340" i="1"/>
  <c r="G340" i="1" s="1"/>
  <c r="P340" i="1"/>
  <c r="F341" i="1"/>
  <c r="O341" i="1"/>
  <c r="G341" i="1" s="1"/>
  <c r="P341" i="1"/>
  <c r="F342" i="1"/>
  <c r="O342" i="1"/>
  <c r="G342" i="1" s="1"/>
  <c r="P342" i="1"/>
  <c r="F343" i="1"/>
  <c r="O343" i="1"/>
  <c r="G343" i="1" s="1"/>
  <c r="P343" i="1"/>
  <c r="F344" i="1"/>
  <c r="O344" i="1"/>
  <c r="G344" i="1" s="1"/>
  <c r="P344" i="1"/>
  <c r="F345" i="1"/>
  <c r="O345" i="1"/>
  <c r="G345" i="1" s="1"/>
  <c r="P345" i="1"/>
  <c r="F346" i="1"/>
  <c r="O346" i="1"/>
  <c r="G346" i="1" s="1"/>
  <c r="P346" i="1"/>
  <c r="F347" i="1"/>
  <c r="O347" i="1"/>
  <c r="G347" i="1" s="1"/>
  <c r="P347" i="1"/>
  <c r="F348" i="1"/>
  <c r="O348" i="1"/>
  <c r="G348" i="1" s="1"/>
  <c r="P348" i="1"/>
  <c r="F349" i="1"/>
  <c r="O349" i="1"/>
  <c r="G349" i="1" s="1"/>
  <c r="P349" i="1"/>
  <c r="F350" i="1"/>
  <c r="O350" i="1"/>
  <c r="P350" i="1"/>
  <c r="F351" i="1"/>
  <c r="O351" i="1"/>
  <c r="G351" i="1" s="1"/>
  <c r="P351" i="1"/>
  <c r="F352" i="1"/>
  <c r="O352" i="1"/>
  <c r="G352" i="1" s="1"/>
  <c r="P352" i="1"/>
  <c r="F353" i="1"/>
  <c r="O353" i="1"/>
  <c r="G353" i="1" s="1"/>
  <c r="P353" i="1"/>
  <c r="F354" i="1"/>
  <c r="O354" i="1"/>
  <c r="G354" i="1" s="1"/>
  <c r="P354" i="1"/>
  <c r="F355" i="1"/>
  <c r="O355" i="1"/>
  <c r="G355" i="1" s="1"/>
  <c r="P355" i="1"/>
  <c r="F356" i="1"/>
  <c r="O356" i="1"/>
  <c r="G356" i="1" s="1"/>
  <c r="P356" i="1"/>
  <c r="F357" i="1"/>
  <c r="O357" i="1"/>
  <c r="G357" i="1" s="1"/>
  <c r="P357" i="1"/>
  <c r="F358" i="1"/>
  <c r="O358" i="1"/>
  <c r="G358" i="1" s="1"/>
  <c r="P358" i="1"/>
  <c r="F359" i="1"/>
  <c r="O359" i="1"/>
  <c r="G359" i="1" s="1"/>
  <c r="P359" i="1"/>
  <c r="F360" i="1"/>
  <c r="O360" i="1"/>
  <c r="G360" i="1" s="1"/>
  <c r="P360" i="1"/>
  <c r="F361" i="1"/>
  <c r="O361" i="1"/>
  <c r="G361" i="1" s="1"/>
  <c r="P361" i="1"/>
  <c r="F362" i="1"/>
  <c r="O362" i="1"/>
  <c r="G362" i="1" s="1"/>
  <c r="P362" i="1"/>
  <c r="F363" i="1"/>
  <c r="O363" i="1"/>
  <c r="G363" i="1" s="1"/>
  <c r="P363" i="1"/>
  <c r="F364" i="1"/>
  <c r="O364" i="1"/>
  <c r="G364" i="1" s="1"/>
  <c r="P364" i="1"/>
  <c r="F365" i="1"/>
  <c r="O365" i="1"/>
  <c r="G365" i="1" s="1"/>
  <c r="P365" i="1"/>
  <c r="F366" i="1"/>
  <c r="O366" i="1"/>
  <c r="G366" i="1" s="1"/>
  <c r="P366" i="1"/>
  <c r="F367" i="1"/>
  <c r="O367" i="1"/>
  <c r="G367" i="1" s="1"/>
  <c r="P367" i="1"/>
  <c r="F368" i="1"/>
  <c r="O368" i="1"/>
  <c r="G368" i="1" s="1"/>
  <c r="P368" i="1"/>
  <c r="F369" i="1"/>
  <c r="O369" i="1"/>
  <c r="G369" i="1" s="1"/>
  <c r="P369" i="1"/>
  <c r="F370" i="1"/>
  <c r="O370" i="1"/>
  <c r="G370" i="1" s="1"/>
  <c r="P370" i="1"/>
  <c r="F371" i="1"/>
  <c r="O371" i="1"/>
  <c r="G371" i="1" s="1"/>
  <c r="P371" i="1"/>
  <c r="F372" i="1"/>
  <c r="O372" i="1"/>
  <c r="G372" i="1" s="1"/>
  <c r="P372" i="1"/>
  <c r="F373" i="1"/>
  <c r="O373" i="1"/>
  <c r="G373" i="1" s="1"/>
  <c r="P373" i="1"/>
  <c r="F374" i="1"/>
  <c r="O374" i="1"/>
  <c r="G374" i="1" s="1"/>
  <c r="P374" i="1"/>
  <c r="F375" i="1"/>
  <c r="O375" i="1"/>
  <c r="G375" i="1" s="1"/>
  <c r="P375" i="1"/>
  <c r="F376" i="1"/>
  <c r="O376" i="1"/>
  <c r="G376" i="1" s="1"/>
  <c r="P376" i="1"/>
  <c r="F377" i="1"/>
  <c r="O377" i="1"/>
  <c r="G377" i="1" s="1"/>
  <c r="P377" i="1"/>
  <c r="F378" i="1"/>
  <c r="O378" i="1"/>
  <c r="G378" i="1" s="1"/>
  <c r="P378" i="1"/>
  <c r="F379" i="1"/>
  <c r="O379" i="1"/>
  <c r="G379" i="1" s="1"/>
  <c r="P379" i="1"/>
  <c r="F380" i="1"/>
  <c r="O380" i="1"/>
  <c r="G380" i="1" s="1"/>
  <c r="P380" i="1"/>
  <c r="F381" i="1"/>
  <c r="O381" i="1"/>
  <c r="G381" i="1" s="1"/>
  <c r="P381" i="1"/>
  <c r="F382" i="1"/>
  <c r="O382" i="1"/>
  <c r="G382" i="1" s="1"/>
  <c r="P382" i="1"/>
  <c r="F383" i="1"/>
  <c r="O383" i="1"/>
  <c r="G383" i="1" s="1"/>
  <c r="P383" i="1"/>
  <c r="F384" i="1"/>
  <c r="O384" i="1"/>
  <c r="G384" i="1" s="1"/>
  <c r="P384" i="1"/>
  <c r="F385" i="1"/>
  <c r="O385" i="1"/>
  <c r="G385" i="1" s="1"/>
  <c r="P385" i="1"/>
  <c r="F386" i="1"/>
  <c r="O386" i="1"/>
  <c r="G386" i="1" s="1"/>
  <c r="P386" i="1"/>
  <c r="F387" i="1"/>
  <c r="O387" i="1"/>
  <c r="G387" i="1" s="1"/>
  <c r="P387" i="1"/>
  <c r="F388" i="1"/>
  <c r="O388" i="1"/>
  <c r="G388" i="1" s="1"/>
  <c r="P388" i="1"/>
  <c r="F389" i="1"/>
  <c r="O389" i="1"/>
  <c r="G389" i="1" s="1"/>
  <c r="P389" i="1"/>
  <c r="F390" i="1"/>
  <c r="O390" i="1"/>
  <c r="G390" i="1" s="1"/>
  <c r="P390" i="1"/>
  <c r="F391" i="1"/>
  <c r="O391" i="1"/>
  <c r="G391" i="1" s="1"/>
  <c r="P391" i="1"/>
  <c r="F392" i="1"/>
  <c r="O392" i="1"/>
  <c r="G392" i="1" s="1"/>
  <c r="P392" i="1"/>
  <c r="F393" i="1"/>
  <c r="O393" i="1"/>
  <c r="G393" i="1" s="1"/>
  <c r="P393" i="1"/>
  <c r="F394" i="1"/>
  <c r="O394" i="1"/>
  <c r="G394" i="1" s="1"/>
  <c r="P394" i="1"/>
  <c r="F395" i="1"/>
  <c r="O395" i="1"/>
  <c r="G395" i="1" s="1"/>
  <c r="P395" i="1"/>
  <c r="F396" i="1"/>
  <c r="O396" i="1"/>
  <c r="G396" i="1" s="1"/>
  <c r="P396" i="1"/>
  <c r="F397" i="1"/>
  <c r="O397" i="1"/>
  <c r="G397" i="1" s="1"/>
  <c r="P397" i="1"/>
  <c r="F398" i="1"/>
  <c r="O398" i="1"/>
  <c r="G398" i="1" s="1"/>
  <c r="P398" i="1"/>
  <c r="F399" i="1"/>
  <c r="O399" i="1"/>
  <c r="G399" i="1" s="1"/>
  <c r="P399" i="1"/>
  <c r="F400" i="1"/>
  <c r="O400" i="1"/>
  <c r="G400" i="1" s="1"/>
  <c r="P400" i="1"/>
  <c r="F401" i="1"/>
  <c r="O401" i="1"/>
  <c r="G401" i="1" s="1"/>
  <c r="P401" i="1"/>
  <c r="F402" i="1"/>
  <c r="O402" i="1"/>
  <c r="G402" i="1" s="1"/>
  <c r="P402" i="1"/>
  <c r="F403" i="1"/>
  <c r="O403" i="1"/>
  <c r="G403" i="1" s="1"/>
  <c r="P403" i="1"/>
  <c r="F404" i="1"/>
  <c r="O404" i="1"/>
  <c r="G404" i="1" s="1"/>
  <c r="P404" i="1"/>
  <c r="F405" i="1"/>
  <c r="O405" i="1"/>
  <c r="G405" i="1" s="1"/>
  <c r="P405" i="1"/>
  <c r="F406" i="1"/>
  <c r="O406" i="1"/>
  <c r="G406" i="1" s="1"/>
  <c r="P406" i="1"/>
  <c r="F407" i="1"/>
  <c r="O407" i="1"/>
  <c r="G407" i="1" s="1"/>
  <c r="P407" i="1"/>
  <c r="F408" i="1"/>
  <c r="O408" i="1"/>
  <c r="G408" i="1" s="1"/>
  <c r="P408" i="1"/>
  <c r="F409" i="1"/>
  <c r="O409" i="1"/>
  <c r="G409" i="1" s="1"/>
  <c r="P409" i="1"/>
  <c r="F410" i="1"/>
  <c r="O410" i="1"/>
  <c r="G410" i="1" s="1"/>
  <c r="P410" i="1"/>
  <c r="F411" i="1"/>
  <c r="O411" i="1"/>
  <c r="G411" i="1" s="1"/>
  <c r="P411" i="1"/>
  <c r="F412" i="1"/>
  <c r="O412" i="1"/>
  <c r="G412" i="1" s="1"/>
  <c r="P412" i="1"/>
  <c r="F413" i="1"/>
  <c r="O413" i="1"/>
  <c r="G413" i="1" s="1"/>
  <c r="P413" i="1"/>
  <c r="F414" i="1"/>
  <c r="O414" i="1"/>
  <c r="G414" i="1" s="1"/>
  <c r="P414" i="1"/>
  <c r="F415" i="1"/>
  <c r="O415" i="1"/>
  <c r="G415" i="1" s="1"/>
  <c r="P415" i="1"/>
  <c r="F416" i="1"/>
  <c r="O416" i="1"/>
  <c r="G416" i="1" s="1"/>
  <c r="P416" i="1"/>
  <c r="F417" i="1"/>
  <c r="O417" i="1"/>
  <c r="G417" i="1" s="1"/>
  <c r="P417" i="1"/>
  <c r="F418" i="1"/>
  <c r="O418" i="1"/>
  <c r="G418" i="1" s="1"/>
  <c r="P418" i="1"/>
  <c r="F419" i="1"/>
  <c r="O419" i="1"/>
  <c r="G419" i="1" s="1"/>
  <c r="P419" i="1"/>
  <c r="F420" i="1"/>
  <c r="O420" i="1"/>
  <c r="G420" i="1" s="1"/>
  <c r="P420" i="1"/>
  <c r="F421" i="1"/>
  <c r="O421" i="1"/>
  <c r="G421" i="1" s="1"/>
  <c r="P421" i="1"/>
  <c r="F422" i="1"/>
  <c r="O422" i="1"/>
  <c r="G422" i="1" s="1"/>
  <c r="P422" i="1"/>
  <c r="F423" i="1"/>
  <c r="O423" i="1"/>
  <c r="G423" i="1" s="1"/>
  <c r="P423" i="1"/>
  <c r="F424" i="1"/>
  <c r="O424" i="1"/>
  <c r="P424" i="1"/>
  <c r="F425" i="1"/>
  <c r="O425" i="1"/>
  <c r="G425" i="1" s="1"/>
  <c r="P425" i="1"/>
  <c r="F426" i="1"/>
  <c r="O426" i="1"/>
  <c r="G426" i="1" s="1"/>
  <c r="P426" i="1"/>
  <c r="F427" i="1"/>
  <c r="O427" i="1"/>
  <c r="G427" i="1" s="1"/>
  <c r="P427" i="1"/>
  <c r="F428" i="1"/>
  <c r="O428" i="1"/>
  <c r="G428" i="1" s="1"/>
  <c r="P428" i="1"/>
  <c r="F429" i="1"/>
  <c r="O429" i="1"/>
  <c r="G429" i="1" s="1"/>
  <c r="P429" i="1"/>
  <c r="F430" i="1"/>
  <c r="O430" i="1"/>
  <c r="G430" i="1" s="1"/>
  <c r="P430" i="1"/>
  <c r="F431" i="1"/>
  <c r="O431" i="1"/>
  <c r="G431" i="1" s="1"/>
  <c r="P431" i="1"/>
  <c r="F432" i="1"/>
  <c r="O432" i="1"/>
  <c r="G432" i="1" s="1"/>
  <c r="P432" i="1"/>
  <c r="F433" i="1"/>
  <c r="O433" i="1"/>
  <c r="G433" i="1" s="1"/>
  <c r="P433" i="1"/>
  <c r="F434" i="1"/>
  <c r="O434" i="1"/>
  <c r="G434" i="1" s="1"/>
  <c r="P434" i="1"/>
  <c r="F435" i="1"/>
  <c r="O435" i="1"/>
  <c r="G435" i="1" s="1"/>
  <c r="P435" i="1"/>
  <c r="F436" i="1"/>
  <c r="O436" i="1"/>
  <c r="G436" i="1" s="1"/>
  <c r="P436" i="1"/>
  <c r="F437" i="1"/>
  <c r="O437" i="1"/>
  <c r="G437" i="1" s="1"/>
  <c r="P437" i="1"/>
  <c r="F438" i="1"/>
  <c r="O438" i="1"/>
  <c r="G438" i="1" s="1"/>
  <c r="P438" i="1"/>
  <c r="F439" i="1"/>
  <c r="O439" i="1"/>
  <c r="G439" i="1" s="1"/>
  <c r="P439" i="1"/>
  <c r="F440" i="1"/>
  <c r="O440" i="1"/>
  <c r="G440" i="1" s="1"/>
  <c r="P440" i="1"/>
  <c r="F441" i="1"/>
  <c r="O441" i="1"/>
  <c r="G441" i="1" s="1"/>
  <c r="P441" i="1"/>
  <c r="F442" i="1"/>
  <c r="O442" i="1"/>
  <c r="G442" i="1" s="1"/>
  <c r="P442" i="1"/>
  <c r="F443" i="1"/>
  <c r="O443" i="1"/>
  <c r="G443" i="1" s="1"/>
  <c r="P443" i="1"/>
  <c r="F444" i="1"/>
  <c r="O444" i="1"/>
  <c r="G444" i="1" s="1"/>
  <c r="P444" i="1"/>
  <c r="F445" i="1"/>
  <c r="O445" i="1"/>
  <c r="G445" i="1" s="1"/>
  <c r="P445" i="1"/>
  <c r="F446" i="1"/>
  <c r="O446" i="1"/>
  <c r="G446" i="1" s="1"/>
  <c r="P446" i="1"/>
  <c r="F447" i="1"/>
  <c r="O447" i="1"/>
  <c r="G447" i="1" s="1"/>
  <c r="P447" i="1"/>
  <c r="F448" i="1"/>
  <c r="O448" i="1"/>
  <c r="G448" i="1" s="1"/>
  <c r="P448" i="1"/>
  <c r="F449" i="1"/>
  <c r="O449" i="1"/>
  <c r="G449" i="1" s="1"/>
  <c r="P449" i="1"/>
  <c r="F450" i="1"/>
  <c r="O450" i="1"/>
  <c r="G450" i="1" s="1"/>
  <c r="P450" i="1"/>
  <c r="F451" i="1"/>
  <c r="O451" i="1"/>
  <c r="G451" i="1" s="1"/>
  <c r="P451" i="1"/>
  <c r="F452" i="1"/>
  <c r="O452" i="1"/>
  <c r="G452" i="1" s="1"/>
  <c r="P452" i="1"/>
  <c r="F453" i="1"/>
  <c r="O453" i="1"/>
  <c r="G453" i="1" s="1"/>
  <c r="P453" i="1"/>
  <c r="F454" i="1"/>
  <c r="O454" i="1"/>
  <c r="G454" i="1" s="1"/>
  <c r="P454" i="1"/>
  <c r="F455" i="1"/>
  <c r="O455" i="1"/>
  <c r="G455" i="1" s="1"/>
  <c r="P455" i="1"/>
  <c r="F456" i="1"/>
  <c r="O456" i="1"/>
  <c r="G456" i="1" s="1"/>
  <c r="P456" i="1"/>
  <c r="F457" i="1"/>
  <c r="O457" i="1"/>
  <c r="G457" i="1" s="1"/>
  <c r="P457" i="1"/>
  <c r="F458" i="1"/>
  <c r="O458" i="1"/>
  <c r="G458" i="1" s="1"/>
  <c r="P458" i="1"/>
  <c r="F459" i="1"/>
  <c r="O459" i="1"/>
  <c r="G459" i="1" s="1"/>
  <c r="P459" i="1"/>
  <c r="F460" i="1"/>
  <c r="O460" i="1"/>
  <c r="G460" i="1" s="1"/>
  <c r="P460" i="1"/>
  <c r="F461" i="1"/>
  <c r="O461" i="1"/>
  <c r="G461" i="1" s="1"/>
  <c r="P461" i="1"/>
  <c r="F462" i="1"/>
  <c r="O462" i="1"/>
  <c r="G462" i="1" s="1"/>
  <c r="P462" i="1"/>
  <c r="F463" i="1"/>
  <c r="O463" i="1"/>
  <c r="G463" i="1" s="1"/>
  <c r="P463" i="1"/>
  <c r="F464" i="1"/>
  <c r="O464" i="1"/>
  <c r="G464" i="1" s="1"/>
  <c r="P464" i="1"/>
  <c r="F465" i="1"/>
  <c r="O465" i="1"/>
  <c r="G465" i="1" s="1"/>
  <c r="P465" i="1"/>
  <c r="F466" i="1"/>
  <c r="O466" i="1"/>
  <c r="G466" i="1" s="1"/>
  <c r="P466" i="1"/>
  <c r="F467" i="1"/>
  <c r="O467" i="1"/>
  <c r="G467" i="1" s="1"/>
  <c r="P467" i="1"/>
  <c r="F468" i="1"/>
  <c r="O468" i="1"/>
  <c r="G468" i="1" s="1"/>
  <c r="P468" i="1"/>
  <c r="F469" i="1"/>
  <c r="O469" i="1"/>
  <c r="G469" i="1" s="1"/>
  <c r="P469" i="1"/>
  <c r="F470" i="1"/>
  <c r="O470" i="1"/>
  <c r="G470" i="1" s="1"/>
  <c r="P470" i="1"/>
  <c r="F471" i="1"/>
  <c r="O471" i="1"/>
  <c r="G471" i="1" s="1"/>
  <c r="P471" i="1"/>
  <c r="F472" i="1"/>
  <c r="O472" i="1"/>
  <c r="G472" i="1" s="1"/>
  <c r="P472" i="1"/>
  <c r="F473" i="1"/>
  <c r="O473" i="1"/>
  <c r="G473" i="1" s="1"/>
  <c r="P473" i="1"/>
  <c r="F474" i="1"/>
  <c r="O474" i="1"/>
  <c r="G474" i="1" s="1"/>
  <c r="P474" i="1"/>
  <c r="F475" i="1"/>
  <c r="O475" i="1"/>
  <c r="G475" i="1" s="1"/>
  <c r="P475" i="1"/>
  <c r="F476" i="1"/>
  <c r="O476" i="1"/>
  <c r="G476" i="1" s="1"/>
  <c r="P476" i="1"/>
  <c r="F477" i="1"/>
  <c r="O477" i="1"/>
  <c r="G477" i="1" s="1"/>
  <c r="P477" i="1"/>
  <c r="F478" i="1"/>
  <c r="O478" i="1"/>
  <c r="G478" i="1" s="1"/>
  <c r="P478" i="1"/>
  <c r="F479" i="1"/>
  <c r="O479" i="1"/>
  <c r="G479" i="1" s="1"/>
  <c r="P479" i="1"/>
  <c r="F480" i="1"/>
  <c r="O480" i="1"/>
  <c r="G480" i="1" s="1"/>
  <c r="P480" i="1"/>
  <c r="F481" i="1"/>
  <c r="O481" i="1"/>
  <c r="G481" i="1" s="1"/>
  <c r="P481" i="1"/>
  <c r="F482" i="1"/>
  <c r="O482" i="1"/>
  <c r="G482" i="1" s="1"/>
  <c r="P482" i="1"/>
  <c r="F483" i="1"/>
  <c r="O483" i="1"/>
  <c r="G483" i="1" s="1"/>
  <c r="P483" i="1"/>
  <c r="F484" i="1"/>
  <c r="O484" i="1"/>
  <c r="G484" i="1" s="1"/>
  <c r="P484" i="1"/>
  <c r="F485" i="1"/>
  <c r="O485" i="1"/>
  <c r="G485" i="1" s="1"/>
  <c r="P485" i="1"/>
  <c r="F486" i="1"/>
  <c r="O486" i="1"/>
  <c r="G486" i="1" s="1"/>
  <c r="P486" i="1"/>
  <c r="F487" i="1"/>
  <c r="O487" i="1"/>
  <c r="G487" i="1" s="1"/>
  <c r="P487" i="1"/>
  <c r="F488" i="1"/>
  <c r="O488" i="1"/>
  <c r="G488" i="1" s="1"/>
  <c r="P488" i="1"/>
  <c r="F489" i="1"/>
  <c r="O489" i="1"/>
  <c r="G489" i="1" s="1"/>
  <c r="P489" i="1"/>
  <c r="F490" i="1"/>
  <c r="O490" i="1"/>
  <c r="G490" i="1" s="1"/>
  <c r="P490" i="1"/>
  <c r="F491" i="1"/>
  <c r="O491" i="1"/>
  <c r="G491" i="1" s="1"/>
  <c r="P491" i="1"/>
  <c r="F492" i="1"/>
  <c r="O492" i="1"/>
  <c r="G492" i="1" s="1"/>
  <c r="P492" i="1"/>
  <c r="F493" i="1"/>
  <c r="O493" i="1"/>
  <c r="G493" i="1" s="1"/>
  <c r="P493" i="1"/>
  <c r="F494" i="1"/>
  <c r="O494" i="1"/>
  <c r="G494" i="1" s="1"/>
  <c r="P494" i="1"/>
  <c r="F495" i="1"/>
  <c r="O495" i="1"/>
  <c r="G495" i="1" s="1"/>
  <c r="P495" i="1"/>
  <c r="F496" i="1"/>
  <c r="O496" i="1"/>
  <c r="G496" i="1" s="1"/>
  <c r="P496" i="1"/>
  <c r="F497" i="1"/>
  <c r="O497" i="1"/>
  <c r="G497" i="1" s="1"/>
  <c r="P497" i="1"/>
  <c r="F498" i="1"/>
  <c r="O498" i="1"/>
  <c r="G498" i="1" s="1"/>
  <c r="P498" i="1"/>
  <c r="F499" i="1"/>
  <c r="O499" i="1"/>
  <c r="G499" i="1" s="1"/>
  <c r="P499" i="1"/>
  <c r="F500" i="1"/>
  <c r="O500" i="1"/>
  <c r="G500" i="1" s="1"/>
  <c r="P500" i="1"/>
  <c r="F501" i="1"/>
  <c r="O501" i="1"/>
  <c r="G501" i="1" s="1"/>
  <c r="P501" i="1"/>
  <c r="F502" i="1"/>
  <c r="O502" i="1"/>
  <c r="G502" i="1" s="1"/>
  <c r="P502" i="1"/>
  <c r="F503" i="1"/>
  <c r="O503" i="1"/>
  <c r="G503" i="1" s="1"/>
  <c r="P503" i="1"/>
  <c r="F504" i="1"/>
  <c r="O504" i="1"/>
  <c r="G504" i="1" s="1"/>
  <c r="P504" i="1"/>
  <c r="F505" i="1"/>
  <c r="O505" i="1"/>
  <c r="G505" i="1" s="1"/>
  <c r="P505" i="1"/>
  <c r="F506" i="1"/>
  <c r="O506" i="1"/>
  <c r="G506" i="1" s="1"/>
  <c r="P506" i="1"/>
  <c r="F507" i="1"/>
  <c r="O507" i="1"/>
  <c r="G507" i="1" s="1"/>
  <c r="P507" i="1"/>
  <c r="F508" i="1"/>
  <c r="O508" i="1"/>
  <c r="G508" i="1" s="1"/>
  <c r="P508" i="1"/>
  <c r="F509" i="1"/>
  <c r="O509" i="1"/>
  <c r="G509" i="1" s="1"/>
  <c r="P509" i="1"/>
  <c r="F510" i="1"/>
  <c r="O510" i="1"/>
  <c r="G510" i="1" s="1"/>
  <c r="P510" i="1"/>
  <c r="F511" i="1"/>
  <c r="O511" i="1"/>
  <c r="G511" i="1" s="1"/>
  <c r="P511" i="1"/>
  <c r="F512" i="1"/>
  <c r="O512" i="1"/>
  <c r="G512" i="1" s="1"/>
  <c r="P512" i="1"/>
  <c r="F513" i="1"/>
  <c r="O513" i="1"/>
  <c r="G513" i="1" s="1"/>
  <c r="P513" i="1"/>
  <c r="F514" i="1"/>
  <c r="O514" i="1"/>
  <c r="G514" i="1" s="1"/>
  <c r="P514" i="1"/>
  <c r="F515" i="1"/>
  <c r="O515" i="1"/>
  <c r="G515" i="1" s="1"/>
  <c r="P515" i="1"/>
  <c r="F516" i="1"/>
  <c r="O516" i="1"/>
  <c r="G516" i="1" s="1"/>
  <c r="P516" i="1"/>
  <c r="F517" i="1"/>
  <c r="O517" i="1"/>
  <c r="G517" i="1" s="1"/>
  <c r="P517" i="1"/>
  <c r="F518" i="1"/>
  <c r="O518" i="1"/>
  <c r="G518" i="1" s="1"/>
  <c r="P518" i="1"/>
  <c r="F519" i="1"/>
  <c r="O519" i="1"/>
  <c r="G519" i="1" s="1"/>
  <c r="P519" i="1"/>
  <c r="F520" i="1"/>
  <c r="O520" i="1"/>
  <c r="G520" i="1" s="1"/>
  <c r="P520" i="1"/>
  <c r="F521" i="1"/>
  <c r="O521" i="1"/>
  <c r="G521" i="1" s="1"/>
  <c r="P521" i="1"/>
  <c r="F522" i="1"/>
  <c r="O522" i="1"/>
  <c r="G522" i="1" s="1"/>
  <c r="P522" i="1"/>
  <c r="F523" i="1"/>
  <c r="O523" i="1"/>
  <c r="G523" i="1" s="1"/>
  <c r="P523" i="1"/>
  <c r="F524" i="1"/>
  <c r="O524" i="1"/>
  <c r="G524" i="1" s="1"/>
  <c r="P524" i="1"/>
  <c r="F525" i="1"/>
  <c r="O525" i="1"/>
  <c r="G525" i="1" s="1"/>
  <c r="P525" i="1"/>
  <c r="F526" i="1"/>
  <c r="O526" i="1"/>
  <c r="G526" i="1" s="1"/>
  <c r="P526" i="1"/>
  <c r="F527" i="1"/>
  <c r="O527" i="1"/>
  <c r="G527" i="1" s="1"/>
  <c r="P527" i="1"/>
  <c r="F528" i="1"/>
  <c r="O528" i="1"/>
  <c r="G528" i="1" s="1"/>
  <c r="P528" i="1"/>
  <c r="F529" i="1"/>
  <c r="O529" i="1"/>
  <c r="G529" i="1" s="1"/>
  <c r="P529" i="1"/>
  <c r="F530" i="1"/>
  <c r="O530" i="1"/>
  <c r="G530" i="1" s="1"/>
  <c r="P530" i="1"/>
  <c r="F531" i="1"/>
  <c r="O531" i="1"/>
  <c r="G531" i="1" s="1"/>
  <c r="P531" i="1"/>
  <c r="F532" i="1"/>
  <c r="O532" i="1"/>
  <c r="G532" i="1" s="1"/>
  <c r="P532" i="1"/>
  <c r="F533" i="1"/>
  <c r="O533" i="1"/>
  <c r="G533" i="1" s="1"/>
  <c r="P533" i="1"/>
  <c r="F534" i="1"/>
  <c r="O534" i="1"/>
  <c r="G534" i="1" s="1"/>
  <c r="P534" i="1"/>
  <c r="F535" i="1"/>
  <c r="O535" i="1"/>
  <c r="G535" i="1" s="1"/>
  <c r="P535" i="1"/>
  <c r="F536" i="1"/>
  <c r="O536" i="1"/>
  <c r="G536" i="1" s="1"/>
  <c r="P536" i="1"/>
  <c r="F537" i="1"/>
  <c r="O537" i="1"/>
  <c r="G537" i="1" s="1"/>
  <c r="P537" i="1"/>
  <c r="F538" i="1"/>
  <c r="O538" i="1"/>
  <c r="G538" i="1" s="1"/>
  <c r="P538" i="1"/>
  <c r="F539" i="1"/>
  <c r="O539" i="1"/>
  <c r="G539" i="1" s="1"/>
  <c r="P539" i="1"/>
  <c r="F540" i="1"/>
  <c r="O540" i="1"/>
  <c r="G540" i="1" s="1"/>
  <c r="P540" i="1"/>
  <c r="F541" i="1"/>
  <c r="O541" i="1"/>
  <c r="G541" i="1" s="1"/>
  <c r="P541" i="1"/>
  <c r="F542" i="1"/>
  <c r="O542" i="1"/>
  <c r="G542" i="1" s="1"/>
  <c r="P542" i="1"/>
  <c r="F543" i="1"/>
  <c r="O543" i="1"/>
  <c r="G543" i="1" s="1"/>
  <c r="P543" i="1"/>
  <c r="F544" i="1"/>
  <c r="O544" i="1"/>
  <c r="G544" i="1" s="1"/>
  <c r="P544" i="1"/>
  <c r="F545" i="1"/>
  <c r="O545" i="1"/>
  <c r="G545" i="1" s="1"/>
  <c r="P545" i="1"/>
  <c r="F546" i="1"/>
  <c r="O546" i="1"/>
  <c r="G546" i="1" s="1"/>
  <c r="P546" i="1"/>
  <c r="F547" i="1"/>
  <c r="O547" i="1"/>
  <c r="G547" i="1" s="1"/>
  <c r="P547" i="1"/>
  <c r="F548" i="1"/>
  <c r="O548" i="1"/>
  <c r="G548" i="1" s="1"/>
  <c r="P548" i="1"/>
  <c r="F549" i="1"/>
  <c r="O549" i="1"/>
  <c r="G549" i="1" s="1"/>
  <c r="P549" i="1"/>
  <c r="F550" i="1"/>
  <c r="O550" i="1"/>
  <c r="G550" i="1" s="1"/>
  <c r="P550" i="1"/>
  <c r="F551" i="1"/>
  <c r="O551" i="1"/>
  <c r="G551" i="1" s="1"/>
  <c r="P551" i="1"/>
  <c r="F552" i="1"/>
  <c r="O552" i="1"/>
  <c r="G552" i="1" s="1"/>
  <c r="P552" i="1"/>
  <c r="F553" i="1"/>
  <c r="O553" i="1"/>
  <c r="G553" i="1" s="1"/>
  <c r="P553" i="1"/>
  <c r="F554" i="1"/>
  <c r="O554" i="1"/>
  <c r="G554" i="1" s="1"/>
  <c r="P554" i="1"/>
  <c r="F555" i="1"/>
  <c r="O555" i="1"/>
  <c r="G555" i="1" s="1"/>
  <c r="P555" i="1"/>
  <c r="F556" i="1"/>
  <c r="O556" i="1"/>
  <c r="G556" i="1" s="1"/>
  <c r="P556" i="1"/>
  <c r="F557" i="1"/>
  <c r="O557" i="1"/>
  <c r="G557" i="1" s="1"/>
  <c r="P557" i="1"/>
  <c r="F558" i="1"/>
  <c r="O558" i="1"/>
  <c r="G558" i="1" s="1"/>
  <c r="P558" i="1"/>
  <c r="F559" i="1"/>
  <c r="O559" i="1"/>
  <c r="G559" i="1" s="1"/>
  <c r="P559" i="1"/>
  <c r="F560" i="1"/>
  <c r="O560" i="1"/>
  <c r="G560" i="1" s="1"/>
  <c r="P560" i="1"/>
  <c r="F561" i="1"/>
  <c r="O561" i="1"/>
  <c r="G561" i="1" s="1"/>
  <c r="P561" i="1"/>
  <c r="F562" i="1"/>
  <c r="O562" i="1"/>
  <c r="G562" i="1" s="1"/>
  <c r="P562" i="1"/>
  <c r="F563" i="1"/>
  <c r="O563" i="1"/>
  <c r="G563" i="1" s="1"/>
  <c r="P563" i="1"/>
  <c r="F564" i="1"/>
  <c r="O564" i="1"/>
  <c r="G564" i="1" s="1"/>
  <c r="P564" i="1"/>
  <c r="F565" i="1"/>
  <c r="O565" i="1"/>
  <c r="G565" i="1" s="1"/>
  <c r="P565" i="1"/>
  <c r="F566" i="1"/>
  <c r="O566" i="1"/>
  <c r="G566" i="1" s="1"/>
  <c r="P566" i="1"/>
  <c r="F567" i="1"/>
  <c r="O567" i="1"/>
  <c r="G567" i="1" s="1"/>
  <c r="P567" i="1"/>
  <c r="F568" i="1"/>
  <c r="O568" i="1"/>
  <c r="G568" i="1" s="1"/>
  <c r="P568" i="1"/>
  <c r="F569" i="1"/>
  <c r="O569" i="1"/>
  <c r="G569" i="1" s="1"/>
  <c r="P569" i="1"/>
  <c r="F570" i="1"/>
  <c r="O570" i="1"/>
  <c r="G570" i="1" s="1"/>
  <c r="P570" i="1"/>
  <c r="F571" i="1"/>
  <c r="O571" i="1"/>
  <c r="G571" i="1" s="1"/>
  <c r="P571" i="1"/>
  <c r="F572" i="1"/>
  <c r="O572" i="1"/>
  <c r="G572" i="1" s="1"/>
  <c r="P572" i="1"/>
  <c r="F573" i="1"/>
  <c r="O573" i="1"/>
  <c r="G573" i="1" s="1"/>
  <c r="P573" i="1"/>
  <c r="F574" i="1"/>
  <c r="O574" i="1"/>
  <c r="G574" i="1" s="1"/>
  <c r="P574" i="1"/>
  <c r="F575" i="1"/>
  <c r="O575" i="1"/>
  <c r="G575" i="1" s="1"/>
  <c r="P575" i="1"/>
  <c r="F576" i="1"/>
  <c r="O576" i="1"/>
  <c r="G576" i="1" s="1"/>
  <c r="P576" i="1"/>
  <c r="F577" i="1"/>
  <c r="O577" i="1"/>
  <c r="G577" i="1" s="1"/>
  <c r="P577" i="1"/>
  <c r="F578" i="1"/>
  <c r="O578" i="1"/>
  <c r="G578" i="1" s="1"/>
  <c r="P578" i="1"/>
  <c r="F579" i="1"/>
  <c r="O579" i="1"/>
  <c r="G579" i="1" s="1"/>
  <c r="P579" i="1"/>
  <c r="F580" i="1"/>
  <c r="O580" i="1"/>
  <c r="G580" i="1" s="1"/>
  <c r="P580" i="1"/>
  <c r="F581" i="1"/>
  <c r="O581" i="1"/>
  <c r="G581" i="1" s="1"/>
  <c r="P581" i="1"/>
  <c r="F582" i="1"/>
  <c r="O582" i="1"/>
  <c r="G582" i="1" s="1"/>
  <c r="P582" i="1"/>
  <c r="F583" i="1"/>
  <c r="O583" i="1"/>
  <c r="G583" i="1" s="1"/>
  <c r="P583" i="1"/>
  <c r="F584" i="1"/>
  <c r="O584" i="1"/>
  <c r="G584" i="1" s="1"/>
  <c r="P584" i="1"/>
  <c r="F585" i="1"/>
  <c r="O585" i="1"/>
  <c r="G585" i="1" s="1"/>
  <c r="P585" i="1"/>
  <c r="F586" i="1"/>
  <c r="O586" i="1"/>
  <c r="G586" i="1" s="1"/>
  <c r="P586" i="1"/>
  <c r="F587" i="1"/>
  <c r="O587" i="1"/>
  <c r="G587" i="1" s="1"/>
  <c r="P587" i="1"/>
  <c r="F588" i="1"/>
  <c r="O588" i="1"/>
  <c r="G588" i="1" s="1"/>
  <c r="P588" i="1"/>
  <c r="F589" i="1"/>
  <c r="O589" i="1"/>
  <c r="G589" i="1" s="1"/>
  <c r="P589" i="1"/>
  <c r="F590" i="1"/>
  <c r="O590" i="1"/>
  <c r="G590" i="1" s="1"/>
  <c r="P590" i="1"/>
  <c r="F591" i="1"/>
  <c r="O591" i="1"/>
  <c r="G591" i="1" s="1"/>
  <c r="P591" i="1"/>
  <c r="F592" i="1"/>
  <c r="O592" i="1"/>
  <c r="G592" i="1" s="1"/>
  <c r="P592" i="1"/>
  <c r="F593" i="1"/>
  <c r="O593" i="1"/>
  <c r="G593" i="1" s="1"/>
  <c r="P593" i="1"/>
  <c r="F594" i="1"/>
  <c r="O594" i="1"/>
  <c r="G594" i="1" s="1"/>
  <c r="P594" i="1"/>
  <c r="F595" i="1"/>
  <c r="O595" i="1"/>
  <c r="G595" i="1" s="1"/>
  <c r="P595" i="1"/>
  <c r="F596" i="1"/>
  <c r="O596" i="1"/>
  <c r="G596" i="1" s="1"/>
  <c r="P596" i="1"/>
  <c r="F597" i="1"/>
  <c r="O597" i="1"/>
  <c r="G597" i="1" s="1"/>
  <c r="P597" i="1"/>
  <c r="F598" i="1"/>
  <c r="O598" i="1"/>
  <c r="G598" i="1" s="1"/>
  <c r="P598" i="1"/>
  <c r="F599" i="1"/>
  <c r="O599" i="1"/>
  <c r="P599" i="1"/>
  <c r="F600" i="1"/>
  <c r="O600" i="1"/>
  <c r="G600" i="1" s="1"/>
  <c r="P600" i="1"/>
  <c r="F601" i="1"/>
  <c r="O601" i="1"/>
  <c r="G601" i="1" s="1"/>
  <c r="P601" i="1"/>
  <c r="F602" i="1"/>
  <c r="O602" i="1"/>
  <c r="G602" i="1" s="1"/>
  <c r="P602" i="1"/>
  <c r="F603" i="1"/>
  <c r="O603" i="1"/>
  <c r="G603" i="1" s="1"/>
  <c r="P603" i="1"/>
  <c r="F604" i="1"/>
  <c r="O604" i="1"/>
  <c r="G604" i="1" s="1"/>
  <c r="P604" i="1"/>
  <c r="F605" i="1"/>
  <c r="O605" i="1"/>
  <c r="G605" i="1" s="1"/>
  <c r="P605" i="1"/>
  <c r="F606" i="1"/>
  <c r="O606" i="1"/>
  <c r="G606" i="1" s="1"/>
  <c r="P606" i="1"/>
  <c r="F607" i="1"/>
  <c r="O607" i="1"/>
  <c r="G607" i="1" s="1"/>
  <c r="P607" i="1"/>
  <c r="F608" i="1"/>
  <c r="O608" i="1"/>
  <c r="G608" i="1" s="1"/>
  <c r="P608" i="1"/>
  <c r="F609" i="1"/>
  <c r="O609" i="1"/>
  <c r="G609" i="1" s="1"/>
  <c r="P609" i="1"/>
  <c r="F610" i="1"/>
  <c r="O610" i="1"/>
  <c r="G610" i="1" s="1"/>
  <c r="P610" i="1"/>
  <c r="F611" i="1"/>
  <c r="O611" i="1"/>
  <c r="G611" i="1" s="1"/>
  <c r="P611" i="1"/>
  <c r="F612" i="1"/>
  <c r="O612" i="1"/>
  <c r="G612" i="1" s="1"/>
  <c r="P612" i="1"/>
  <c r="F613" i="1"/>
  <c r="O613" i="1"/>
  <c r="G613" i="1" s="1"/>
  <c r="P613" i="1"/>
  <c r="F614" i="1"/>
  <c r="O614" i="1"/>
  <c r="G614" i="1" s="1"/>
  <c r="P614" i="1"/>
  <c r="F615" i="1"/>
  <c r="O615" i="1"/>
  <c r="G615" i="1" s="1"/>
  <c r="P615" i="1"/>
  <c r="F616" i="1"/>
  <c r="O616" i="1"/>
  <c r="G616" i="1" s="1"/>
  <c r="P616" i="1"/>
  <c r="F617" i="1"/>
  <c r="O617" i="1"/>
  <c r="G617" i="1" s="1"/>
  <c r="P617" i="1"/>
  <c r="F618" i="1"/>
  <c r="O618" i="1"/>
  <c r="G618" i="1" s="1"/>
  <c r="P618" i="1"/>
  <c r="F619" i="1"/>
  <c r="O619" i="1"/>
  <c r="G619" i="1" s="1"/>
  <c r="P619" i="1"/>
  <c r="F620" i="1"/>
  <c r="O620" i="1"/>
  <c r="G620" i="1" s="1"/>
  <c r="P620" i="1"/>
  <c r="F621" i="1"/>
  <c r="O621" i="1"/>
  <c r="G621" i="1" s="1"/>
  <c r="P621" i="1"/>
  <c r="F622" i="1"/>
  <c r="O622" i="1"/>
  <c r="G622" i="1" s="1"/>
  <c r="P622" i="1"/>
  <c r="F623" i="1"/>
  <c r="O623" i="1"/>
  <c r="G623" i="1" s="1"/>
  <c r="P623" i="1"/>
  <c r="F624" i="1"/>
  <c r="O624" i="1"/>
  <c r="G624" i="1" s="1"/>
  <c r="P624" i="1"/>
  <c r="F625" i="1"/>
  <c r="O625" i="1"/>
  <c r="G625" i="1" s="1"/>
  <c r="P625" i="1"/>
  <c r="F626" i="1"/>
  <c r="O626" i="1"/>
  <c r="G626" i="1" s="1"/>
  <c r="P626" i="1"/>
  <c r="F627" i="1"/>
  <c r="O627" i="1"/>
  <c r="G627" i="1" s="1"/>
  <c r="P627" i="1"/>
  <c r="F628" i="1"/>
  <c r="O628" i="1"/>
  <c r="G628" i="1" s="1"/>
  <c r="P628" i="1"/>
  <c r="F629" i="1"/>
  <c r="O629" i="1"/>
  <c r="G629" i="1" s="1"/>
  <c r="P629" i="1"/>
  <c r="F630" i="1"/>
  <c r="O630" i="1"/>
  <c r="G630" i="1" s="1"/>
  <c r="P630" i="1"/>
  <c r="F631" i="1"/>
  <c r="O631" i="1"/>
  <c r="G631" i="1" s="1"/>
  <c r="P631" i="1"/>
  <c r="F632" i="1"/>
  <c r="O632" i="1"/>
  <c r="G632" i="1" s="1"/>
  <c r="P632" i="1"/>
  <c r="F633" i="1"/>
  <c r="O633" i="1"/>
  <c r="G633" i="1" s="1"/>
  <c r="P633" i="1"/>
  <c r="F634" i="1"/>
  <c r="O634" i="1"/>
  <c r="G634" i="1" s="1"/>
  <c r="P634" i="1"/>
  <c r="F635" i="1"/>
  <c r="O635" i="1"/>
  <c r="G635" i="1" s="1"/>
  <c r="P635" i="1"/>
  <c r="F636" i="1"/>
  <c r="O636" i="1"/>
  <c r="G636" i="1" s="1"/>
  <c r="P636" i="1"/>
  <c r="F637" i="1"/>
  <c r="O637" i="1"/>
  <c r="G637" i="1" s="1"/>
  <c r="P637" i="1"/>
  <c r="F638" i="1"/>
  <c r="O638" i="1"/>
  <c r="G638" i="1" s="1"/>
  <c r="P638" i="1"/>
  <c r="F639" i="1"/>
  <c r="O639" i="1"/>
  <c r="G639" i="1" s="1"/>
  <c r="P639" i="1"/>
  <c r="F640" i="1"/>
  <c r="O640" i="1"/>
  <c r="G640" i="1" s="1"/>
  <c r="P640" i="1"/>
  <c r="F641" i="1"/>
  <c r="O641" i="1"/>
  <c r="G641" i="1" s="1"/>
  <c r="P641" i="1"/>
  <c r="F642" i="1"/>
  <c r="O642" i="1"/>
  <c r="G642" i="1" s="1"/>
  <c r="P642" i="1"/>
  <c r="F643" i="1"/>
  <c r="O643" i="1"/>
  <c r="G643" i="1" s="1"/>
  <c r="P643" i="1"/>
  <c r="F644" i="1"/>
  <c r="O644" i="1"/>
  <c r="G644" i="1" s="1"/>
  <c r="P644" i="1"/>
  <c r="F645" i="1"/>
  <c r="O645" i="1"/>
  <c r="G645" i="1" s="1"/>
  <c r="P645" i="1"/>
  <c r="F646" i="1"/>
  <c r="O646" i="1"/>
  <c r="G646" i="1" s="1"/>
  <c r="P646" i="1"/>
  <c r="F647" i="1"/>
  <c r="O647" i="1"/>
  <c r="G647" i="1" s="1"/>
  <c r="P647" i="1"/>
  <c r="F648" i="1"/>
  <c r="O648" i="1"/>
  <c r="G648" i="1" s="1"/>
  <c r="P648" i="1"/>
  <c r="F649" i="1"/>
  <c r="O649" i="1"/>
  <c r="G649" i="1" s="1"/>
  <c r="P649" i="1"/>
  <c r="F650" i="1"/>
  <c r="O650" i="1"/>
  <c r="G650" i="1" s="1"/>
  <c r="P650" i="1"/>
  <c r="F651" i="1"/>
  <c r="O651" i="1"/>
  <c r="G651" i="1" s="1"/>
  <c r="P651" i="1"/>
  <c r="F652" i="1"/>
  <c r="O652" i="1"/>
  <c r="G652" i="1" s="1"/>
  <c r="P652" i="1"/>
  <c r="F653" i="1"/>
  <c r="O653" i="1"/>
  <c r="G653" i="1" s="1"/>
  <c r="P653" i="1"/>
  <c r="F654" i="1"/>
  <c r="O654" i="1"/>
  <c r="G654" i="1" s="1"/>
  <c r="P654" i="1"/>
  <c r="F655" i="1"/>
  <c r="O655" i="1"/>
  <c r="G655" i="1" s="1"/>
  <c r="P655" i="1"/>
  <c r="F656" i="1"/>
  <c r="O656" i="1"/>
  <c r="G656" i="1" s="1"/>
  <c r="P656" i="1"/>
  <c r="F657" i="1"/>
  <c r="O657" i="1"/>
  <c r="G657" i="1" s="1"/>
  <c r="P657" i="1"/>
  <c r="F658" i="1"/>
  <c r="O658" i="1"/>
  <c r="G658" i="1" s="1"/>
  <c r="P658" i="1"/>
  <c r="F659" i="1"/>
  <c r="O659" i="1"/>
  <c r="G659" i="1" s="1"/>
  <c r="P659" i="1"/>
  <c r="F660" i="1"/>
  <c r="O660" i="1"/>
  <c r="G660" i="1" s="1"/>
  <c r="P660" i="1"/>
  <c r="F661" i="1"/>
  <c r="O661" i="1"/>
  <c r="G661" i="1" s="1"/>
  <c r="P661" i="1"/>
  <c r="F662" i="1"/>
  <c r="O662" i="1"/>
  <c r="G662" i="1" s="1"/>
  <c r="P662" i="1"/>
  <c r="F663" i="1"/>
  <c r="O663" i="1"/>
  <c r="G663" i="1" s="1"/>
  <c r="P663" i="1"/>
  <c r="F664" i="1"/>
  <c r="O664" i="1"/>
  <c r="G664" i="1" s="1"/>
  <c r="P664" i="1"/>
  <c r="F665" i="1"/>
  <c r="O665" i="1"/>
  <c r="G665" i="1" s="1"/>
  <c r="P665" i="1"/>
  <c r="F666" i="1"/>
  <c r="O666" i="1"/>
  <c r="G666" i="1" s="1"/>
  <c r="P666" i="1"/>
  <c r="F667" i="1"/>
  <c r="O667" i="1"/>
  <c r="G667" i="1" s="1"/>
  <c r="P667" i="1"/>
  <c r="F668" i="1"/>
  <c r="O668" i="1"/>
  <c r="G668" i="1" s="1"/>
  <c r="P668" i="1"/>
  <c r="F669" i="1"/>
  <c r="O669" i="1"/>
  <c r="G669" i="1" s="1"/>
  <c r="P669" i="1"/>
  <c r="F670" i="1"/>
  <c r="O670" i="1"/>
  <c r="G670" i="1" s="1"/>
  <c r="P670" i="1"/>
  <c r="F671" i="1"/>
  <c r="O671" i="1"/>
  <c r="G671" i="1" s="1"/>
  <c r="P671" i="1"/>
  <c r="F672" i="1"/>
  <c r="O672" i="1"/>
  <c r="G672" i="1" s="1"/>
  <c r="P672" i="1"/>
  <c r="F673" i="1"/>
  <c r="O673" i="1"/>
  <c r="G673" i="1" s="1"/>
  <c r="P673" i="1"/>
  <c r="F674" i="1"/>
  <c r="O674" i="1"/>
  <c r="G674" i="1" s="1"/>
  <c r="P674" i="1"/>
  <c r="F675" i="1"/>
  <c r="O675" i="1"/>
  <c r="G675" i="1" s="1"/>
  <c r="P675" i="1"/>
  <c r="F676" i="1"/>
  <c r="O676" i="1"/>
  <c r="G676" i="1" s="1"/>
  <c r="P676" i="1"/>
  <c r="F677" i="1"/>
  <c r="O677" i="1"/>
  <c r="G677" i="1" s="1"/>
  <c r="P677" i="1"/>
  <c r="F678" i="1"/>
  <c r="O678" i="1"/>
  <c r="G678" i="1" s="1"/>
  <c r="P678" i="1"/>
  <c r="F679" i="1"/>
  <c r="O679" i="1"/>
  <c r="G679" i="1" s="1"/>
  <c r="P679" i="1"/>
  <c r="F680" i="1"/>
  <c r="O680" i="1"/>
  <c r="G680" i="1" s="1"/>
  <c r="P680" i="1"/>
  <c r="F681" i="1"/>
  <c r="O681" i="1"/>
  <c r="G681" i="1" s="1"/>
  <c r="P681" i="1"/>
  <c r="F682" i="1"/>
  <c r="O682" i="1"/>
  <c r="G682" i="1" s="1"/>
  <c r="P682" i="1"/>
  <c r="F683" i="1"/>
  <c r="O683" i="1"/>
  <c r="G683" i="1" s="1"/>
  <c r="P683" i="1"/>
  <c r="F684" i="1"/>
  <c r="O684" i="1"/>
  <c r="G684" i="1" s="1"/>
  <c r="P684" i="1"/>
  <c r="F685" i="1"/>
  <c r="O685" i="1"/>
  <c r="G685" i="1" s="1"/>
  <c r="P685" i="1"/>
  <c r="F686" i="1"/>
  <c r="O686" i="1"/>
  <c r="G686" i="1" s="1"/>
  <c r="P686" i="1"/>
  <c r="F687" i="1"/>
  <c r="O687" i="1"/>
  <c r="G687" i="1" s="1"/>
  <c r="P687" i="1"/>
  <c r="F688" i="1"/>
  <c r="O688" i="1"/>
  <c r="P688" i="1"/>
  <c r="F689" i="1"/>
  <c r="O689" i="1"/>
  <c r="G689" i="1" s="1"/>
  <c r="P689" i="1"/>
  <c r="F690" i="1"/>
  <c r="O690" i="1"/>
  <c r="G690" i="1" s="1"/>
  <c r="P690" i="1"/>
  <c r="F691" i="1"/>
  <c r="O691" i="1"/>
  <c r="G691" i="1" s="1"/>
  <c r="P691" i="1"/>
  <c r="F692" i="1"/>
  <c r="O692" i="1"/>
  <c r="G692" i="1" s="1"/>
  <c r="P692" i="1"/>
  <c r="F693" i="1"/>
  <c r="O693" i="1"/>
  <c r="G693" i="1" s="1"/>
  <c r="P693" i="1"/>
  <c r="F694" i="1"/>
  <c r="O694" i="1"/>
  <c r="G694" i="1" s="1"/>
  <c r="P694" i="1"/>
  <c r="S33" i="1"/>
  <c r="S227" i="1"/>
  <c r="S193" i="1"/>
  <c r="S5" i="1"/>
  <c r="S182" i="1"/>
  <c r="S167" i="1"/>
  <c r="S10" i="1"/>
  <c r="S120" i="1"/>
  <c r="S165" i="1"/>
  <c r="S217" i="1"/>
  <c r="S96" i="1"/>
  <c r="S207" i="1"/>
  <c r="S169" i="1"/>
  <c r="S195" i="1"/>
  <c r="S188" i="1"/>
  <c r="S111" i="1"/>
  <c r="S172" i="1"/>
  <c r="S46" i="1"/>
  <c r="S93" i="1"/>
  <c r="S23" i="1"/>
  <c r="S90" i="1"/>
  <c r="S40" i="1"/>
  <c r="S27" i="1"/>
  <c r="S42" i="1"/>
  <c r="S15" i="1"/>
  <c r="S177" i="1"/>
  <c r="S51" i="1"/>
  <c r="S115" i="1"/>
  <c r="S64" i="1"/>
  <c r="S183" i="1"/>
  <c r="S100" i="1"/>
  <c r="S189" i="1"/>
  <c r="S198" i="1"/>
  <c r="S106" i="1"/>
  <c r="S179" i="1"/>
  <c r="S213" i="1"/>
  <c r="S123" i="1"/>
  <c r="S216" i="1"/>
  <c r="S94" i="1"/>
  <c r="S226" i="1"/>
  <c r="S76" i="1"/>
  <c r="S79" i="1"/>
  <c r="S86" i="1"/>
  <c r="S154" i="1"/>
  <c r="S74" i="1"/>
  <c r="S55" i="1"/>
  <c r="S6" i="1"/>
  <c r="S152" i="1"/>
  <c r="S82" i="1"/>
  <c r="S43" i="1"/>
  <c r="S14" i="1"/>
  <c r="S181" i="1"/>
  <c r="S118" i="1"/>
  <c r="S41" i="1"/>
  <c r="S48" i="1"/>
  <c r="S84" i="1"/>
  <c r="S26" i="1"/>
  <c r="S173" i="1"/>
  <c r="S218" i="1"/>
  <c r="S38" i="1"/>
  <c r="S201" i="1"/>
  <c r="S21" i="1"/>
  <c r="S134" i="1"/>
  <c r="S162" i="1"/>
  <c r="S208" i="1"/>
  <c r="S138" i="1"/>
  <c r="S8" i="1"/>
  <c r="S144" i="1"/>
  <c r="S127" i="1"/>
  <c r="S228" i="1"/>
  <c r="S67" i="1"/>
  <c r="S105" i="1"/>
  <c r="S89" i="1"/>
  <c r="S71" i="1"/>
  <c r="S196" i="1"/>
  <c r="S163" i="1"/>
  <c r="S132" i="1"/>
  <c r="S164" i="1"/>
  <c r="S28" i="1"/>
  <c r="S229" i="1"/>
  <c r="S87" i="1"/>
  <c r="S3" i="1"/>
  <c r="S233" i="1"/>
  <c r="S192" i="1"/>
  <c r="S117" i="1"/>
  <c r="S190" i="1"/>
  <c r="S166" i="1"/>
  <c r="S219" i="1"/>
  <c r="S210" i="1"/>
  <c r="S212" i="1"/>
  <c r="S230" i="1"/>
  <c r="S129" i="1"/>
  <c r="S80" i="1"/>
  <c r="S101" i="1"/>
  <c r="S11" i="1"/>
  <c r="S59" i="1"/>
  <c r="S176" i="1"/>
  <c r="S224" i="1"/>
  <c r="S122" i="1"/>
  <c r="S170" i="1"/>
  <c r="S235" i="1"/>
  <c r="S204" i="1"/>
  <c r="S214" i="1"/>
  <c r="S131" i="1"/>
  <c r="S102" i="1"/>
  <c r="S136" i="1"/>
  <c r="S146" i="1"/>
  <c r="S174" i="1"/>
  <c r="S148" i="1"/>
  <c r="S70" i="1"/>
  <c r="S160" i="1"/>
  <c r="S128" i="1"/>
  <c r="S7" i="1"/>
  <c r="S77" i="1"/>
  <c r="S187" i="1"/>
  <c r="S147" i="1"/>
  <c r="S119" i="1"/>
  <c r="S13" i="1"/>
  <c r="S145" i="1"/>
  <c r="S186" i="1"/>
  <c r="S95" i="1"/>
  <c r="S39" i="1"/>
  <c r="S220" i="1"/>
  <c r="S45" i="1"/>
  <c r="S107" i="1"/>
  <c r="S47" i="1"/>
  <c r="S155" i="1"/>
  <c r="S121" i="1"/>
  <c r="S110" i="1"/>
  <c r="S171" i="1"/>
  <c r="S97" i="1"/>
  <c r="S103" i="1"/>
  <c r="S12" i="1"/>
  <c r="S108" i="1"/>
  <c r="S133" i="1"/>
  <c r="S69" i="1"/>
  <c r="S50" i="1"/>
  <c r="S194" i="1"/>
  <c r="S161" i="1"/>
  <c r="S139" i="1"/>
  <c r="S83" i="1"/>
  <c r="S168" i="1"/>
  <c r="S65" i="1"/>
  <c r="S49" i="1"/>
  <c r="S159" i="1"/>
  <c r="S92" i="1"/>
  <c r="S205" i="1"/>
  <c r="S35" i="1"/>
  <c r="S62" i="1"/>
  <c r="S221" i="1"/>
  <c r="S150" i="1"/>
  <c r="S142" i="1"/>
  <c r="S184" i="1"/>
  <c r="S36" i="1"/>
  <c r="S153" i="1"/>
  <c r="S73" i="1"/>
  <c r="S58" i="1"/>
  <c r="S52" i="1"/>
  <c r="S109" i="1"/>
  <c r="S37" i="1"/>
  <c r="S225" i="1"/>
  <c r="S22" i="1"/>
  <c r="S68" i="1"/>
  <c r="S75" i="1"/>
  <c r="S157" i="1"/>
  <c r="S9" i="1"/>
  <c r="S126" i="1"/>
  <c r="S114" i="1"/>
  <c r="S60" i="1"/>
  <c r="S53" i="1"/>
  <c r="S211" i="1"/>
  <c r="S44" i="1"/>
  <c r="S112" i="1"/>
  <c r="S2" i="1"/>
  <c r="S99" i="1"/>
  <c r="S197" i="1"/>
  <c r="S25" i="1"/>
  <c r="S66" i="1"/>
  <c r="S63" i="1"/>
  <c r="S200" i="1"/>
  <c r="S4" i="1"/>
  <c r="S78" i="1"/>
  <c r="S130" i="1"/>
  <c r="S180" i="1"/>
  <c r="S203" i="1"/>
  <c r="S88" i="1"/>
  <c r="S30" i="1"/>
  <c r="S215" i="1"/>
  <c r="S209" i="1"/>
  <c r="S32" i="1"/>
  <c r="S232" i="1"/>
  <c r="S124" i="1"/>
  <c r="S191" i="1"/>
  <c r="S143" i="1"/>
  <c r="S104" i="1"/>
  <c r="S137" i="1"/>
  <c r="S202" i="1"/>
  <c r="S56" i="1"/>
  <c r="S72" i="1"/>
  <c r="S178" i="1"/>
  <c r="S98" i="1"/>
  <c r="S85" i="1"/>
  <c r="S158" i="1"/>
  <c r="S116" i="1"/>
  <c r="S156" i="1"/>
  <c r="S18" i="1"/>
  <c r="S29" i="1"/>
  <c r="S34" i="1"/>
  <c r="S113" i="1"/>
  <c r="S125" i="1"/>
  <c r="S206" i="1"/>
  <c r="S81" i="1"/>
  <c r="S141" i="1"/>
  <c r="S140" i="1"/>
  <c r="S151" i="1"/>
  <c r="S24" i="1"/>
  <c r="S31" i="1"/>
  <c r="S61" i="1"/>
  <c r="S54" i="1"/>
  <c r="S223" i="1"/>
  <c r="S175" i="1"/>
  <c r="S17" i="1"/>
  <c r="S19" i="1"/>
  <c r="S199" i="1"/>
  <c r="S149" i="1"/>
  <c r="S234" i="1"/>
  <c r="S135" i="1"/>
  <c r="S20" i="1"/>
  <c r="S16" i="1"/>
  <c r="S222" i="1"/>
  <c r="S57" i="1"/>
  <c r="S185" i="1"/>
  <c r="S231" i="1"/>
  <c r="S91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G42" i="1" l="1"/>
  <c r="G46" i="1"/>
  <c r="G207" i="1"/>
  <c r="G167" i="1"/>
  <c r="G57" i="1"/>
  <c r="G149" i="1"/>
  <c r="G54" i="1"/>
  <c r="G141" i="1"/>
  <c r="G29" i="1"/>
  <c r="G98" i="1"/>
  <c r="G104" i="1"/>
  <c r="G209" i="1"/>
  <c r="G130" i="1"/>
  <c r="G25" i="1"/>
  <c r="G211" i="1"/>
  <c r="G157" i="1"/>
  <c r="G109" i="1"/>
  <c r="G184" i="1"/>
  <c r="G205" i="1"/>
  <c r="G83" i="1"/>
  <c r="G133" i="1"/>
  <c r="G110" i="1"/>
  <c r="G220" i="1"/>
  <c r="G119" i="1"/>
  <c r="G160" i="1"/>
  <c r="G102" i="1"/>
  <c r="G122" i="1"/>
  <c r="G80" i="1"/>
  <c r="G166" i="1"/>
  <c r="G87" i="1"/>
  <c r="G127" i="1"/>
  <c r="G134" i="1"/>
  <c r="G26" i="1"/>
  <c r="G14" i="1"/>
  <c r="G74" i="1"/>
  <c r="G94" i="1"/>
  <c r="G198" i="1"/>
  <c r="G51" i="1"/>
  <c r="G90" i="1"/>
  <c r="G188" i="1"/>
  <c r="G165" i="1"/>
  <c r="G185" i="1"/>
  <c r="G223" i="1"/>
  <c r="G34" i="1"/>
  <c r="G193" i="1"/>
  <c r="G236" i="1"/>
  <c r="G16" i="1"/>
  <c r="G19" i="1"/>
  <c r="G31" i="1"/>
  <c r="G206" i="1"/>
  <c r="G156" i="1"/>
  <c r="G191" i="1"/>
  <c r="G30" i="1"/>
  <c r="G4" i="1"/>
  <c r="G99" i="1"/>
  <c r="G60" i="1"/>
  <c r="G68" i="1"/>
  <c r="G58" i="1"/>
  <c r="G150" i="1"/>
  <c r="G159" i="1"/>
  <c r="G161" i="1"/>
  <c r="G12" i="1"/>
  <c r="G155" i="1"/>
  <c r="G95" i="1"/>
  <c r="G187" i="1"/>
  <c r="G148" i="1"/>
  <c r="G214" i="1"/>
  <c r="G176" i="1"/>
  <c r="G230" i="1"/>
  <c r="G117" i="1"/>
  <c r="G28" i="1"/>
  <c r="G89" i="1"/>
  <c r="G8" i="1"/>
  <c r="G201" i="1"/>
  <c r="G48" i="1"/>
  <c r="G86" i="1"/>
  <c r="G123" i="1"/>
  <c r="G100" i="1"/>
  <c r="G15" i="1"/>
  <c r="G93" i="1"/>
  <c r="G10" i="1"/>
  <c r="G33" i="1"/>
  <c r="G231" i="1"/>
  <c r="G135" i="1"/>
  <c r="G175" i="1"/>
  <c r="G151" i="1"/>
  <c r="G113" i="1"/>
  <c r="G158" i="1"/>
  <c r="G202" i="1"/>
  <c r="G232" i="1"/>
  <c r="G203" i="1"/>
  <c r="G63" i="1"/>
  <c r="G112" i="1"/>
  <c r="G126" i="1"/>
  <c r="G225" i="1"/>
  <c r="G153" i="1"/>
  <c r="G62" i="1"/>
  <c r="G65" i="1"/>
  <c r="G50" i="1"/>
  <c r="G97" i="1"/>
  <c r="G107" i="1"/>
  <c r="G145" i="1"/>
  <c r="G7" i="1"/>
  <c r="G146" i="1"/>
  <c r="G235" i="1"/>
  <c r="G11" i="1"/>
  <c r="G210" i="1"/>
  <c r="G233" i="1"/>
  <c r="G132" i="1"/>
  <c r="G67" i="1"/>
  <c r="G208" i="1"/>
  <c r="G218" i="1"/>
  <c r="G118" i="1"/>
  <c r="G6" i="1"/>
  <c r="G76" i="1"/>
  <c r="G179" i="1"/>
  <c r="G64" i="1"/>
  <c r="G27" i="1"/>
  <c r="G172" i="1"/>
  <c r="G96" i="1"/>
  <c r="G182" i="1"/>
  <c r="G137" i="1"/>
  <c r="G32" i="1"/>
  <c r="G180" i="1"/>
  <c r="G66" i="1"/>
  <c r="G44" i="1"/>
  <c r="G9" i="1"/>
  <c r="G37" i="1"/>
  <c r="G36" i="1"/>
  <c r="G35" i="1"/>
  <c r="G168" i="1"/>
  <c r="G69" i="1"/>
  <c r="G171" i="1"/>
  <c r="G45" i="1"/>
  <c r="G13" i="1"/>
  <c r="G128" i="1"/>
  <c r="G136" i="1"/>
  <c r="G170" i="1"/>
  <c r="G101" i="1"/>
  <c r="G219" i="1"/>
  <c r="G3" i="1"/>
  <c r="G163" i="1"/>
  <c r="G228" i="1"/>
  <c r="G162" i="1"/>
  <c r="G173" i="1"/>
  <c r="G181" i="1"/>
  <c r="G55" i="1"/>
  <c r="G226" i="1"/>
  <c r="G106" i="1"/>
  <c r="G115" i="1"/>
  <c r="G40" i="1"/>
  <c r="G111" i="1"/>
  <c r="G217" i="1"/>
  <c r="G5" i="1"/>
  <c r="G72" i="1"/>
  <c r="G424" i="1"/>
  <c r="G688" i="1"/>
  <c r="G234" i="1"/>
  <c r="G599" i="1"/>
  <c r="G140" i="1"/>
  <c r="G169" i="1"/>
  <c r="G82" i="1"/>
  <c r="G350" i="1"/>
  <c r="G284" i="1"/>
  <c r="G292" i="1"/>
  <c r="G312" i="1"/>
  <c r="G303" i="1"/>
  <c r="G248" i="1"/>
  <c r="G290" i="1"/>
  <c r="G273" i="1"/>
  <c r="G254" i="1"/>
  <c r="G237" i="1"/>
  <c r="D4" i="2" l="1"/>
  <c r="B5" i="4" l="1"/>
  <c r="A5" i="4"/>
  <c r="R95" i="1" l="1"/>
  <c r="T95" i="1" s="1"/>
  <c r="U95" i="1" s="1"/>
  <c r="Q372" i="1"/>
  <c r="R372" i="1" s="1"/>
  <c r="T372" i="1" s="1"/>
  <c r="U372" i="1" s="1"/>
  <c r="V372" i="1" s="1"/>
  <c r="Q395" i="1"/>
  <c r="R395" i="1" s="1"/>
  <c r="T395" i="1" s="1"/>
  <c r="U395" i="1" s="1"/>
  <c r="V395" i="1" s="1"/>
  <c r="Q369" i="1"/>
  <c r="R369" i="1" s="1"/>
  <c r="T369" i="1" s="1"/>
  <c r="U369" i="1" s="1"/>
  <c r="V369" i="1" s="1"/>
  <c r="Q422" i="1"/>
  <c r="R422" i="1" s="1"/>
  <c r="T422" i="1" s="1"/>
  <c r="U422" i="1" s="1"/>
  <c r="V422" i="1" s="1"/>
  <c r="Q325" i="1"/>
  <c r="R325" i="1" s="1"/>
  <c r="T325" i="1" s="1"/>
  <c r="U325" i="1" s="1"/>
  <c r="V325" i="1" s="1"/>
  <c r="Q364" i="1"/>
  <c r="R364" i="1" s="1"/>
  <c r="T364" i="1" s="1"/>
  <c r="U364" i="1" s="1"/>
  <c r="V364" i="1" s="1"/>
  <c r="R99" i="1"/>
  <c r="T99" i="1" s="1"/>
  <c r="U99" i="1" s="1"/>
  <c r="Q376" i="1"/>
  <c r="R376" i="1" s="1"/>
  <c r="T376" i="1" s="1"/>
  <c r="U376" i="1" s="1"/>
  <c r="V376" i="1" s="1"/>
  <c r="Q605" i="1"/>
  <c r="R605" i="1" s="1"/>
  <c r="T605" i="1" s="1"/>
  <c r="U605" i="1" s="1"/>
  <c r="V605" i="1" s="1"/>
  <c r="Q411" i="1"/>
  <c r="R411" i="1" s="1"/>
  <c r="T411" i="1" s="1"/>
  <c r="U411" i="1" s="1"/>
  <c r="V411" i="1" s="1"/>
  <c r="Q488" i="1"/>
  <c r="R488" i="1" s="1"/>
  <c r="T488" i="1" s="1"/>
  <c r="U488" i="1" s="1"/>
  <c r="V488" i="1" s="1"/>
  <c r="Q599" i="1"/>
  <c r="R599" i="1" s="1"/>
  <c r="T599" i="1" s="1"/>
  <c r="U599" i="1" s="1"/>
  <c r="V599" i="1" s="1"/>
  <c r="R69" i="1"/>
  <c r="T69" i="1" s="1"/>
  <c r="U69" i="1" s="1"/>
  <c r="Q473" i="1"/>
  <c r="R473" i="1" s="1"/>
  <c r="T473" i="1" s="1"/>
  <c r="U473" i="1" s="1"/>
  <c r="V473" i="1" s="1"/>
  <c r="Q496" i="1"/>
  <c r="R496" i="1" s="1"/>
  <c r="T496" i="1" s="1"/>
  <c r="U496" i="1" s="1"/>
  <c r="V496" i="1" s="1"/>
  <c r="Q462" i="1"/>
  <c r="R462" i="1" s="1"/>
  <c r="T462" i="1" s="1"/>
  <c r="U462" i="1" s="1"/>
  <c r="V462" i="1" s="1"/>
  <c r="Q500" i="1"/>
  <c r="R500" i="1" s="1"/>
  <c r="T500" i="1" s="1"/>
  <c r="U500" i="1" s="1"/>
  <c r="V500" i="1" s="1"/>
  <c r="Q385" i="1"/>
  <c r="R385" i="1" s="1"/>
  <c r="T385" i="1" s="1"/>
  <c r="U385" i="1" s="1"/>
  <c r="V385" i="1" s="1"/>
  <c r="Q596" i="1"/>
  <c r="R596" i="1" s="1"/>
  <c r="T596" i="1" s="1"/>
  <c r="U596" i="1" s="1"/>
  <c r="V596" i="1" s="1"/>
  <c r="R97" i="1"/>
  <c r="T97" i="1" s="1"/>
  <c r="U97" i="1" s="1"/>
  <c r="Q467" i="1"/>
  <c r="R467" i="1" s="1"/>
  <c r="T467" i="1" s="1"/>
  <c r="U467" i="1" s="1"/>
  <c r="V467" i="1" s="1"/>
  <c r="Q444" i="1"/>
  <c r="R444" i="1" s="1"/>
  <c r="T444" i="1" s="1"/>
  <c r="U444" i="1" s="1"/>
  <c r="V444" i="1" s="1"/>
  <c r="R111" i="1"/>
  <c r="T111" i="1" s="1"/>
  <c r="U111" i="1" s="1"/>
  <c r="R85" i="1"/>
  <c r="T85" i="1" s="1"/>
  <c r="U85" i="1" s="1"/>
  <c r="R36" i="1"/>
  <c r="T36" i="1" s="1"/>
  <c r="U36" i="1" s="1"/>
  <c r="Q242" i="1"/>
  <c r="R242" i="1" s="1"/>
  <c r="T242" i="1" s="1"/>
  <c r="U242" i="1" s="1"/>
  <c r="V242" i="1" s="1"/>
  <c r="Q495" i="1"/>
  <c r="R495" i="1" s="1"/>
  <c r="T495" i="1" s="1"/>
  <c r="U495" i="1" s="1"/>
  <c r="V495" i="1" s="1"/>
  <c r="R175" i="1"/>
  <c r="T175" i="1" s="1"/>
  <c r="U175" i="1" s="1"/>
  <c r="R231" i="1"/>
  <c r="T231" i="1" s="1"/>
  <c r="U231" i="1" s="1"/>
  <c r="Q301" i="1"/>
  <c r="R301" i="1" s="1"/>
  <c r="T301" i="1" s="1"/>
  <c r="U301" i="1" s="1"/>
  <c r="V301" i="1" s="1"/>
  <c r="Q253" i="1"/>
  <c r="R253" i="1" s="1"/>
  <c r="T253" i="1" s="1"/>
  <c r="U253" i="1" s="1"/>
  <c r="V253" i="1" s="1"/>
  <c r="Q386" i="1"/>
  <c r="R386" i="1" s="1"/>
  <c r="T386" i="1" s="1"/>
  <c r="U386" i="1" s="1"/>
  <c r="V386" i="1" s="1"/>
  <c r="Q344" i="1"/>
  <c r="R344" i="1" s="1"/>
  <c r="T344" i="1" s="1"/>
  <c r="U344" i="1" s="1"/>
  <c r="V344" i="1" s="1"/>
  <c r="Q573" i="1"/>
  <c r="R573" i="1" s="1"/>
  <c r="T573" i="1" s="1"/>
  <c r="U573" i="1" s="1"/>
  <c r="V573" i="1" s="1"/>
  <c r="Q525" i="1"/>
  <c r="R525" i="1" s="1"/>
  <c r="T525" i="1" s="1"/>
  <c r="U525" i="1" s="1"/>
  <c r="V525" i="1" s="1"/>
  <c r="Q505" i="1"/>
  <c r="R505" i="1" s="1"/>
  <c r="T505" i="1" s="1"/>
  <c r="U505" i="1" s="1"/>
  <c r="V505" i="1" s="1"/>
  <c r="Q491" i="1"/>
  <c r="R491" i="1" s="1"/>
  <c r="T491" i="1" s="1"/>
  <c r="U491" i="1" s="1"/>
  <c r="V491" i="1" s="1"/>
  <c r="Q379" i="1"/>
  <c r="R379" i="1" s="1"/>
  <c r="T379" i="1" s="1"/>
  <c r="U379" i="1" s="1"/>
  <c r="V379" i="1" s="1"/>
  <c r="R113" i="1"/>
  <c r="T113" i="1" s="1"/>
  <c r="U113" i="1" s="1"/>
  <c r="Q401" i="1"/>
  <c r="R401" i="1" s="1"/>
  <c r="T401" i="1" s="1"/>
  <c r="U401" i="1" s="1"/>
  <c r="V401" i="1" s="1"/>
  <c r="Q405" i="1"/>
  <c r="R405" i="1" s="1"/>
  <c r="T405" i="1" s="1"/>
  <c r="U405" i="1" s="1"/>
  <c r="V405" i="1" s="1"/>
  <c r="Q489" i="1"/>
  <c r="R489" i="1" s="1"/>
  <c r="T489" i="1" s="1"/>
  <c r="U489" i="1" s="1"/>
  <c r="V489" i="1" s="1"/>
  <c r="Q358" i="1"/>
  <c r="R358" i="1" s="1"/>
  <c r="T358" i="1" s="1"/>
  <c r="U358" i="1" s="1"/>
  <c r="V358" i="1" s="1"/>
  <c r="Q370" i="1"/>
  <c r="R370" i="1" s="1"/>
  <c r="T370" i="1" s="1"/>
  <c r="U370" i="1" s="1"/>
  <c r="V370" i="1" s="1"/>
  <c r="Q622" i="1"/>
  <c r="R622" i="1" s="1"/>
  <c r="T622" i="1" s="1"/>
  <c r="U622" i="1" s="1"/>
  <c r="V622" i="1" s="1"/>
  <c r="Q382" i="1"/>
  <c r="R382" i="1" s="1"/>
  <c r="T382" i="1" s="1"/>
  <c r="U382" i="1" s="1"/>
  <c r="V382" i="1" s="1"/>
  <c r="Q567" i="1"/>
  <c r="R567" i="1" s="1"/>
  <c r="T567" i="1" s="1"/>
  <c r="U567" i="1" s="1"/>
  <c r="V567" i="1" s="1"/>
  <c r="Q485" i="1"/>
  <c r="R485" i="1" s="1"/>
  <c r="T485" i="1" s="1"/>
  <c r="U485" i="1" s="1"/>
  <c r="V485" i="1" s="1"/>
  <c r="Q311" i="1"/>
  <c r="R311" i="1" s="1"/>
  <c r="T311" i="1" s="1"/>
  <c r="U311" i="1" s="1"/>
  <c r="V311" i="1" s="1"/>
  <c r="Q263" i="1"/>
  <c r="R263" i="1" s="1"/>
  <c r="T263" i="1" s="1"/>
  <c r="U263" i="1" s="1"/>
  <c r="V263" i="1" s="1"/>
  <c r="R35" i="1"/>
  <c r="T35" i="1" s="1"/>
  <c r="U35" i="1" s="1"/>
  <c r="R132" i="1"/>
  <c r="T132" i="1" s="1"/>
  <c r="U132" i="1" s="1"/>
  <c r="Q692" i="1"/>
  <c r="R692" i="1" s="1"/>
  <c r="T692" i="1" s="1"/>
  <c r="U692" i="1" s="1"/>
  <c r="V692" i="1" s="1"/>
  <c r="Q442" i="1"/>
  <c r="R442" i="1" s="1"/>
  <c r="T442" i="1" s="1"/>
  <c r="U442" i="1" s="1"/>
  <c r="V442" i="1" s="1"/>
  <c r="Q243" i="1"/>
  <c r="R243" i="1" s="1"/>
  <c r="T243" i="1" s="1"/>
  <c r="U243" i="1" s="1"/>
  <c r="V243" i="1" s="1"/>
  <c r="R33" i="1"/>
  <c r="T33" i="1" s="1"/>
  <c r="U33" i="1" s="1"/>
  <c r="Q621" i="1"/>
  <c r="R621" i="1" s="1"/>
  <c r="T621" i="1" s="1"/>
  <c r="U621" i="1" s="1"/>
  <c r="V621" i="1" s="1"/>
  <c r="Q329" i="1"/>
  <c r="R329" i="1" s="1"/>
  <c r="T329" i="1" s="1"/>
  <c r="U329" i="1" s="1"/>
  <c r="V329" i="1" s="1"/>
  <c r="R130" i="1"/>
  <c r="T130" i="1" s="1"/>
  <c r="U130" i="1" s="1"/>
  <c r="Q684" i="1"/>
  <c r="R684" i="1" s="1"/>
  <c r="T684" i="1" s="1"/>
  <c r="U684" i="1" s="1"/>
  <c r="V684" i="1" s="1"/>
  <c r="Q290" i="1"/>
  <c r="R290" i="1" s="1"/>
  <c r="T290" i="1" s="1"/>
  <c r="U290" i="1" s="1"/>
  <c r="V290" i="1" s="1"/>
  <c r="R126" i="1"/>
  <c r="T126" i="1" s="1"/>
  <c r="U126" i="1" s="1"/>
  <c r="R59" i="1"/>
  <c r="T59" i="1" s="1"/>
  <c r="U59" i="1" s="1"/>
  <c r="R152" i="1"/>
  <c r="T152" i="1" s="1"/>
  <c r="U152" i="1" s="1"/>
  <c r="R48" i="1"/>
  <c r="T48" i="1" s="1"/>
  <c r="U48" i="1" s="1"/>
  <c r="R25" i="1"/>
  <c r="T25" i="1" s="1"/>
  <c r="U25" i="1" s="1"/>
  <c r="R193" i="1"/>
  <c r="T193" i="1" s="1"/>
  <c r="U193" i="1" s="1"/>
  <c r="Q558" i="1"/>
  <c r="R558" i="1" s="1"/>
  <c r="T558" i="1" s="1"/>
  <c r="U558" i="1" s="1"/>
  <c r="V558" i="1" s="1"/>
  <c r="Q480" i="1"/>
  <c r="R480" i="1" s="1"/>
  <c r="T480" i="1" s="1"/>
  <c r="U480" i="1" s="1"/>
  <c r="V480" i="1" s="1"/>
  <c r="Q304" i="1"/>
  <c r="R304" i="1" s="1"/>
  <c r="T304" i="1" s="1"/>
  <c r="U304" i="1" s="1"/>
  <c r="V304" i="1" s="1"/>
  <c r="Q256" i="1"/>
  <c r="R256" i="1" s="1"/>
  <c r="T256" i="1" s="1"/>
  <c r="U256" i="1" s="1"/>
  <c r="V256" i="1" s="1"/>
  <c r="R83" i="1"/>
  <c r="T83" i="1" s="1"/>
  <c r="U83" i="1" s="1"/>
  <c r="R3" i="1"/>
  <c r="T3" i="1" s="1"/>
  <c r="U3" i="1" s="1"/>
  <c r="Q683" i="1"/>
  <c r="R683" i="1" s="1"/>
  <c r="T683" i="1" s="1"/>
  <c r="U683" i="1" s="1"/>
  <c r="V683" i="1" s="1"/>
  <c r="Q620" i="1"/>
  <c r="R620" i="1" s="1"/>
  <c r="T620" i="1" s="1"/>
  <c r="U620" i="1" s="1"/>
  <c r="V620" i="1" s="1"/>
  <c r="Q357" i="1"/>
  <c r="R357" i="1" s="1"/>
  <c r="T357" i="1" s="1"/>
  <c r="U357" i="1" s="1"/>
  <c r="V357" i="1" s="1"/>
  <c r="R116" i="1"/>
  <c r="T116" i="1" s="1"/>
  <c r="U116" i="1" s="1"/>
  <c r="R177" i="1"/>
  <c r="T177" i="1" s="1"/>
  <c r="U177" i="1" s="1"/>
  <c r="R155" i="1"/>
  <c r="T155" i="1" s="1"/>
  <c r="U155" i="1" s="1"/>
  <c r="R56" i="1"/>
  <c r="T56" i="1" s="1"/>
  <c r="U56" i="1" s="1"/>
  <c r="R221" i="1"/>
  <c r="T221" i="1" s="1"/>
  <c r="U221" i="1" s="1"/>
  <c r="R42" i="1"/>
  <c r="T42" i="1" s="1"/>
  <c r="U42" i="1" s="1"/>
  <c r="V25" i="1" s="1"/>
  <c r="Q417" i="1"/>
  <c r="R417" i="1" s="1"/>
  <c r="T417" i="1" s="1"/>
  <c r="U417" i="1" s="1"/>
  <c r="V417" i="1" s="1"/>
  <c r="R31" i="1"/>
  <c r="T31" i="1" s="1"/>
  <c r="U31" i="1" s="1"/>
  <c r="Q518" i="1"/>
  <c r="R518" i="1" s="1"/>
  <c r="T518" i="1" s="1"/>
  <c r="U518" i="1" s="1"/>
  <c r="V518" i="1" s="1"/>
  <c r="Q297" i="1"/>
  <c r="R297" i="1" s="1"/>
  <c r="T297" i="1" s="1"/>
  <c r="U297" i="1" s="1"/>
  <c r="V297" i="1" s="1"/>
  <c r="Q249" i="1"/>
  <c r="R249" i="1" s="1"/>
  <c r="T249" i="1" s="1"/>
  <c r="U249" i="1" s="1"/>
  <c r="V249" i="1" s="1"/>
  <c r="R230" i="1"/>
  <c r="T230" i="1" s="1"/>
  <c r="U230" i="1" s="1"/>
  <c r="R23" i="1"/>
  <c r="T23" i="1" s="1"/>
  <c r="U23" i="1" s="1"/>
  <c r="Q569" i="1"/>
  <c r="R569" i="1" s="1"/>
  <c r="T569" i="1" s="1"/>
  <c r="U569" i="1" s="1"/>
  <c r="V569" i="1" s="1"/>
  <c r="Q521" i="1"/>
  <c r="R521" i="1" s="1"/>
  <c r="T521" i="1" s="1"/>
  <c r="U521" i="1" s="1"/>
  <c r="V521" i="1" s="1"/>
  <c r="Q324" i="1"/>
  <c r="R324" i="1" s="1"/>
  <c r="T324" i="1" s="1"/>
  <c r="U324" i="1" s="1"/>
  <c r="V324" i="1" s="1"/>
  <c r="Q421" i="1"/>
  <c r="R421" i="1" s="1"/>
  <c r="T421" i="1" s="1"/>
  <c r="U421" i="1" s="1"/>
  <c r="V421" i="1" s="1"/>
  <c r="Q375" i="1"/>
  <c r="R375" i="1" s="1"/>
  <c r="T375" i="1" s="1"/>
  <c r="U375" i="1" s="1"/>
  <c r="V375" i="1" s="1"/>
  <c r="Q576" i="1"/>
  <c r="R576" i="1" s="1"/>
  <c r="T576" i="1" s="1"/>
  <c r="U576" i="1" s="1"/>
  <c r="V576" i="1" s="1"/>
  <c r="Q366" i="1"/>
  <c r="R366" i="1" s="1"/>
  <c r="T366" i="1" s="1"/>
  <c r="U366" i="1" s="1"/>
  <c r="V366" i="1" s="1"/>
  <c r="Q693" i="1"/>
  <c r="R693" i="1" s="1"/>
  <c r="T693" i="1" s="1"/>
  <c r="U693" i="1" s="1"/>
  <c r="V693" i="1" s="1"/>
  <c r="Q470" i="1"/>
  <c r="R470" i="1" s="1"/>
  <c r="T470" i="1" s="1"/>
  <c r="U470" i="1" s="1"/>
  <c r="V470" i="1" s="1"/>
  <c r="Q354" i="1"/>
  <c r="R354" i="1" s="1"/>
  <c r="T354" i="1" s="1"/>
  <c r="U354" i="1" s="1"/>
  <c r="V354" i="1" s="1"/>
  <c r="Q681" i="1"/>
  <c r="R681" i="1" s="1"/>
  <c r="T681" i="1" s="1"/>
  <c r="U681" i="1" s="1"/>
  <c r="V681" i="1" s="1"/>
  <c r="Q618" i="1"/>
  <c r="R618" i="1" s="1"/>
  <c r="T618" i="1" s="1"/>
  <c r="U618" i="1" s="1"/>
  <c r="V618" i="1" s="1"/>
  <c r="Q658" i="1"/>
  <c r="R658" i="1" s="1"/>
  <c r="T658" i="1" s="1"/>
  <c r="U658" i="1" s="1"/>
  <c r="V658" i="1" s="1"/>
  <c r="Q563" i="1"/>
  <c r="R563" i="1" s="1"/>
  <c r="T563" i="1" s="1"/>
  <c r="U563" i="1" s="1"/>
  <c r="V563" i="1" s="1"/>
  <c r="Q481" i="1"/>
  <c r="R481" i="1" s="1"/>
  <c r="T481" i="1" s="1"/>
  <c r="U481" i="1" s="1"/>
  <c r="V481" i="1" s="1"/>
  <c r="Q307" i="1"/>
  <c r="R307" i="1" s="1"/>
  <c r="T307" i="1" s="1"/>
  <c r="U307" i="1" s="1"/>
  <c r="V307" i="1" s="1"/>
  <c r="Q259" i="1"/>
  <c r="R259" i="1" s="1"/>
  <c r="T259" i="1" s="1"/>
  <c r="U259" i="1" s="1"/>
  <c r="V259" i="1" s="1"/>
  <c r="R49" i="1"/>
  <c r="T49" i="1" s="1"/>
  <c r="U49" i="1" s="1"/>
  <c r="R89" i="1"/>
  <c r="T89" i="1" s="1"/>
  <c r="U89" i="1" s="1"/>
  <c r="Q688" i="1"/>
  <c r="R688" i="1" s="1"/>
  <c r="T688" i="1" s="1"/>
  <c r="U688" i="1" s="1"/>
  <c r="V688" i="1" s="1"/>
  <c r="Q438" i="1"/>
  <c r="R438" i="1" s="1"/>
  <c r="T438" i="1" s="1"/>
  <c r="U438" i="1" s="1"/>
  <c r="V438" i="1" s="1"/>
  <c r="Q239" i="1"/>
  <c r="R239" i="1" s="1"/>
  <c r="T239" i="1" s="1"/>
  <c r="U239" i="1" s="1"/>
  <c r="V239" i="1" s="1"/>
  <c r="Q339" i="1"/>
  <c r="R339" i="1" s="1"/>
  <c r="T339" i="1" s="1"/>
  <c r="U339" i="1" s="1"/>
  <c r="V339" i="1" s="1"/>
  <c r="Q617" i="1"/>
  <c r="R617" i="1" s="1"/>
  <c r="T617" i="1" s="1"/>
  <c r="U617" i="1" s="1"/>
  <c r="V617" i="1" s="1"/>
  <c r="Q314" i="1"/>
  <c r="R314" i="1" s="1"/>
  <c r="T314" i="1" s="1"/>
  <c r="U314" i="1" s="1"/>
  <c r="V314" i="1" s="1"/>
  <c r="R63" i="1"/>
  <c r="T63" i="1" s="1"/>
  <c r="U63" i="1" s="1"/>
  <c r="Q676" i="1"/>
  <c r="R676" i="1" s="1"/>
  <c r="T676" i="1" s="1"/>
  <c r="U676" i="1" s="1"/>
  <c r="V676" i="1" s="1"/>
  <c r="Q286" i="1"/>
  <c r="R286" i="1" s="1"/>
  <c r="T286" i="1" s="1"/>
  <c r="U286" i="1" s="1"/>
  <c r="V286" i="1" s="1"/>
  <c r="R68" i="1"/>
  <c r="T68" i="1" s="1"/>
  <c r="U68" i="1" s="1"/>
  <c r="R129" i="1"/>
  <c r="T129" i="1" s="1"/>
  <c r="U129" i="1" s="1"/>
  <c r="R154" i="1"/>
  <c r="T154" i="1" s="1"/>
  <c r="U154" i="1" s="1"/>
  <c r="R14" i="1"/>
  <c r="T14" i="1" s="1"/>
  <c r="U14" i="1" s="1"/>
  <c r="R171" i="1"/>
  <c r="T171" i="1" s="1"/>
  <c r="U171" i="1" s="1"/>
  <c r="Q660" i="1"/>
  <c r="R660" i="1" s="1"/>
  <c r="T660" i="1" s="1"/>
  <c r="U660" i="1" s="1"/>
  <c r="V660" i="1" s="1"/>
  <c r="Q554" i="1"/>
  <c r="R554" i="1" s="1"/>
  <c r="T554" i="1" s="1"/>
  <c r="U554" i="1" s="1"/>
  <c r="V554" i="1" s="1"/>
  <c r="Q476" i="1"/>
  <c r="R476" i="1" s="1"/>
  <c r="T476" i="1" s="1"/>
  <c r="U476" i="1" s="1"/>
  <c r="V476" i="1" s="1"/>
  <c r="Q300" i="1"/>
  <c r="R300" i="1" s="1"/>
  <c r="T300" i="1" s="1"/>
  <c r="U300" i="1" s="1"/>
  <c r="V300" i="1" s="1"/>
  <c r="Q252" i="1"/>
  <c r="R252" i="1" s="1"/>
  <c r="T252" i="1" s="1"/>
  <c r="U252" i="1" s="1"/>
  <c r="V252" i="1" s="1"/>
  <c r="R50" i="1"/>
  <c r="T50" i="1" s="1"/>
  <c r="U50" i="1" s="1"/>
  <c r="R164" i="1"/>
  <c r="T164" i="1" s="1"/>
  <c r="U164" i="1" s="1"/>
  <c r="Q679" i="1"/>
  <c r="R679" i="1" s="1"/>
  <c r="T679" i="1" s="1"/>
  <c r="U679" i="1" s="1"/>
  <c r="V679" i="1" s="1"/>
  <c r="Q616" i="1"/>
  <c r="R616" i="1" s="1"/>
  <c r="T616" i="1" s="1"/>
  <c r="U616" i="1" s="1"/>
  <c r="V616" i="1" s="1"/>
  <c r="Q353" i="1"/>
  <c r="R353" i="1" s="1"/>
  <c r="T353" i="1" s="1"/>
  <c r="U353" i="1" s="1"/>
  <c r="V353" i="1" s="1"/>
  <c r="R178" i="1"/>
  <c r="T178" i="1" s="1"/>
  <c r="U178" i="1" s="1"/>
  <c r="R40" i="1"/>
  <c r="T40" i="1" s="1"/>
  <c r="U40" i="1" s="1"/>
  <c r="V175" i="1" s="1"/>
  <c r="Q651" i="1"/>
  <c r="R651" i="1" s="1"/>
  <c r="T651" i="1" s="1"/>
  <c r="U651" i="1" s="1"/>
  <c r="V651" i="1" s="1"/>
  <c r="R143" i="1"/>
  <c r="T143" i="1" s="1"/>
  <c r="U143" i="1" s="1"/>
  <c r="R92" i="1"/>
  <c r="T92" i="1" s="1"/>
  <c r="U92" i="1" s="1"/>
  <c r="Q611" i="1"/>
  <c r="R611" i="1" s="1"/>
  <c r="T611" i="1" s="1"/>
  <c r="U611" i="1" s="1"/>
  <c r="V611" i="1" s="1"/>
  <c r="R16" i="1"/>
  <c r="T16" i="1" s="1"/>
  <c r="U16" i="1" s="1"/>
  <c r="R141" i="1"/>
  <c r="T141" i="1" s="1"/>
  <c r="U141" i="1" s="1"/>
  <c r="Q514" i="1"/>
  <c r="R514" i="1" s="1"/>
  <c r="T514" i="1" s="1"/>
  <c r="U514" i="1" s="1"/>
  <c r="V514" i="1" s="1"/>
  <c r="Q293" i="1"/>
  <c r="R293" i="1" s="1"/>
  <c r="T293" i="1" s="1"/>
  <c r="U293" i="1" s="1"/>
  <c r="V293" i="1" s="1"/>
  <c r="Q245" i="1"/>
  <c r="R245" i="1" s="1"/>
  <c r="T245" i="1" s="1"/>
  <c r="U245" i="1" s="1"/>
  <c r="V245" i="1" s="1"/>
  <c r="Q674" i="1"/>
  <c r="R674" i="1" s="1"/>
  <c r="T674" i="1" s="1"/>
  <c r="U674" i="1" s="1"/>
  <c r="V674" i="1" s="1"/>
  <c r="Q691" i="1"/>
  <c r="R691" i="1" s="1"/>
  <c r="T691" i="1" s="1"/>
  <c r="U691" i="1" s="1"/>
  <c r="V691" i="1" s="1"/>
  <c r="Q565" i="1"/>
  <c r="R565" i="1" s="1"/>
  <c r="T565" i="1" s="1"/>
  <c r="U565" i="1" s="1"/>
  <c r="V565" i="1" s="1"/>
  <c r="Q340" i="1"/>
  <c r="R340" i="1" s="1"/>
  <c r="T340" i="1" s="1"/>
  <c r="U340" i="1" s="1"/>
  <c r="V340" i="1" s="1"/>
  <c r="Q320" i="1"/>
  <c r="R320" i="1" s="1"/>
  <c r="T320" i="1" s="1"/>
  <c r="U320" i="1" s="1"/>
  <c r="V320" i="1" s="1"/>
  <c r="Q238" i="1"/>
  <c r="R238" i="1" s="1"/>
  <c r="T238" i="1" s="1"/>
  <c r="U238" i="1" s="1"/>
  <c r="V238" i="1" s="1"/>
  <c r="Q371" i="1"/>
  <c r="R371" i="1" s="1"/>
  <c r="T371" i="1" s="1"/>
  <c r="U371" i="1" s="1"/>
  <c r="V371" i="1" s="1"/>
  <c r="Q556" i="1"/>
  <c r="R556" i="1" s="1"/>
  <c r="T556" i="1" s="1"/>
  <c r="U556" i="1" s="1"/>
  <c r="V556" i="1" s="1"/>
  <c r="Q335" i="1"/>
  <c r="R335" i="1" s="1"/>
  <c r="T335" i="1" s="1"/>
  <c r="U335" i="1" s="1"/>
  <c r="V335" i="1" s="1"/>
  <c r="Q689" i="1"/>
  <c r="R689" i="1" s="1"/>
  <c r="T689" i="1" s="1"/>
  <c r="U689" i="1" s="1"/>
  <c r="V689" i="1" s="1"/>
  <c r="Q443" i="1"/>
  <c r="R443" i="1" s="1"/>
  <c r="T443" i="1" s="1"/>
  <c r="U443" i="1" s="1"/>
  <c r="V443" i="1" s="1"/>
  <c r="Q350" i="1"/>
  <c r="R350" i="1" s="1"/>
  <c r="T350" i="1" s="1"/>
  <c r="U350" i="1" s="1"/>
  <c r="V350" i="1" s="1"/>
  <c r="Q673" i="1"/>
  <c r="R673" i="1" s="1"/>
  <c r="T673" i="1" s="1"/>
  <c r="U673" i="1" s="1"/>
  <c r="V673" i="1" s="1"/>
  <c r="Q614" i="1"/>
  <c r="R614" i="1" s="1"/>
  <c r="T614" i="1" s="1"/>
  <c r="U614" i="1" s="1"/>
  <c r="V614" i="1" s="1"/>
  <c r="Q568" i="1"/>
  <c r="R568" i="1" s="1"/>
  <c r="T568" i="1" s="1"/>
  <c r="U568" i="1" s="1"/>
  <c r="V568" i="1" s="1"/>
  <c r="Q559" i="1"/>
  <c r="R559" i="1" s="1"/>
  <c r="T559" i="1" s="1"/>
  <c r="U559" i="1" s="1"/>
  <c r="V559" i="1" s="1"/>
  <c r="Q477" i="1"/>
  <c r="R477" i="1" s="1"/>
  <c r="T477" i="1" s="1"/>
  <c r="U477" i="1" s="1"/>
  <c r="V477" i="1" s="1"/>
  <c r="Q303" i="1"/>
  <c r="R303" i="1" s="1"/>
  <c r="T303" i="1" s="1"/>
  <c r="U303" i="1" s="1"/>
  <c r="V303" i="1" s="1"/>
  <c r="Q255" i="1"/>
  <c r="R255" i="1" s="1"/>
  <c r="T255" i="1" s="1"/>
  <c r="U255" i="1" s="1"/>
  <c r="V255" i="1" s="1"/>
  <c r="R139" i="1"/>
  <c r="T139" i="1" s="1"/>
  <c r="U139" i="1" s="1"/>
  <c r="R127" i="1"/>
  <c r="T127" i="1" s="1"/>
  <c r="U127" i="1" s="1"/>
  <c r="Q653" i="1"/>
  <c r="R653" i="1" s="1"/>
  <c r="T653" i="1" s="1"/>
  <c r="U653" i="1" s="1"/>
  <c r="V653" i="1" s="1"/>
  <c r="Q434" i="1"/>
  <c r="R434" i="1" s="1"/>
  <c r="T434" i="1" s="1"/>
  <c r="U434" i="1" s="1"/>
  <c r="V434" i="1" s="1"/>
  <c r="R151" i="1"/>
  <c r="T151" i="1" s="1"/>
  <c r="U151" i="1" s="1"/>
  <c r="Q532" i="1"/>
  <c r="R532" i="1" s="1"/>
  <c r="T532" i="1" s="1"/>
  <c r="U532" i="1" s="1"/>
  <c r="V532" i="1" s="1"/>
  <c r="Q613" i="1"/>
  <c r="R613" i="1" s="1"/>
  <c r="T613" i="1" s="1"/>
  <c r="U613" i="1" s="1"/>
  <c r="V613" i="1" s="1"/>
  <c r="R91" i="1"/>
  <c r="T91" i="1" s="1"/>
  <c r="U91" i="1" s="1"/>
  <c r="R121" i="1"/>
  <c r="T121" i="1" s="1"/>
  <c r="U121" i="1" s="1"/>
  <c r="Q664" i="1"/>
  <c r="R664" i="1" s="1"/>
  <c r="T664" i="1" s="1"/>
  <c r="U664" i="1" s="1"/>
  <c r="V664" i="1" s="1"/>
  <c r="Q282" i="1"/>
  <c r="R282" i="1" s="1"/>
  <c r="T282" i="1" s="1"/>
  <c r="U282" i="1" s="1"/>
  <c r="V282" i="1" s="1"/>
  <c r="R109" i="1"/>
  <c r="T109" i="1" s="1"/>
  <c r="U109" i="1" s="1"/>
  <c r="R219" i="1"/>
  <c r="T219" i="1" s="1"/>
  <c r="U219" i="1" s="1"/>
  <c r="R226" i="1"/>
  <c r="T226" i="1" s="1"/>
  <c r="U226" i="1" s="1"/>
  <c r="R6" i="1"/>
  <c r="T6" i="1" s="1"/>
  <c r="U6" i="1" s="1"/>
  <c r="R47" i="1"/>
  <c r="T47" i="1" s="1"/>
  <c r="U47" i="1" s="1"/>
  <c r="Q656" i="1"/>
  <c r="R656" i="1" s="1"/>
  <c r="T656" i="1" s="1"/>
  <c r="U656" i="1" s="1"/>
  <c r="V656" i="1" s="1"/>
  <c r="Q550" i="1"/>
  <c r="R550" i="1" s="1"/>
  <c r="T550" i="1" s="1"/>
  <c r="U550" i="1" s="1"/>
  <c r="V550" i="1" s="1"/>
  <c r="Q461" i="1"/>
  <c r="R461" i="1" s="1"/>
  <c r="T461" i="1" s="1"/>
  <c r="U461" i="1" s="1"/>
  <c r="V461" i="1" s="1"/>
  <c r="Q296" i="1"/>
  <c r="R296" i="1" s="1"/>
  <c r="T296" i="1" s="1"/>
  <c r="U296" i="1" s="1"/>
  <c r="V296" i="1" s="1"/>
  <c r="R199" i="1"/>
  <c r="T199" i="1" s="1"/>
  <c r="U199" i="1" s="1"/>
  <c r="R13" i="1"/>
  <c r="T13" i="1" s="1"/>
  <c r="U13" i="1" s="1"/>
  <c r="R71" i="1"/>
  <c r="T71" i="1" s="1"/>
  <c r="U71" i="1" s="1"/>
  <c r="Q675" i="1"/>
  <c r="R675" i="1" s="1"/>
  <c r="T675" i="1" s="1"/>
  <c r="U675" i="1" s="1"/>
  <c r="V675" i="1" s="1"/>
  <c r="Q612" i="1"/>
  <c r="R612" i="1" s="1"/>
  <c r="T612" i="1" s="1"/>
  <c r="U612" i="1" s="1"/>
  <c r="V612" i="1" s="1"/>
  <c r="Q338" i="1"/>
  <c r="R338" i="1" s="1"/>
  <c r="T338" i="1" s="1"/>
  <c r="U338" i="1" s="1"/>
  <c r="V338" i="1" s="1"/>
  <c r="R137" i="1"/>
  <c r="T137" i="1" s="1"/>
  <c r="U137" i="1" s="1"/>
  <c r="R46" i="1"/>
  <c r="T46" i="1" s="1"/>
  <c r="U46" i="1" s="1"/>
  <c r="Q619" i="1"/>
  <c r="R619" i="1" s="1"/>
  <c r="T619" i="1" s="1"/>
  <c r="U619" i="1" s="1"/>
  <c r="V619" i="1" s="1"/>
  <c r="R32" i="1"/>
  <c r="T32" i="1" s="1"/>
  <c r="U32" i="1" s="1"/>
  <c r="R168" i="1"/>
  <c r="T168" i="1" s="1"/>
  <c r="U168" i="1" s="1"/>
  <c r="R115" i="1"/>
  <c r="T115" i="1" s="1"/>
  <c r="U115" i="1" s="1"/>
  <c r="Q487" i="1"/>
  <c r="R487" i="1" s="1"/>
  <c r="T487" i="1" s="1"/>
  <c r="U487" i="1" s="1"/>
  <c r="V487" i="1" s="1"/>
  <c r="R213" i="1"/>
  <c r="T213" i="1" s="1"/>
  <c r="U213" i="1" s="1"/>
  <c r="Q510" i="1"/>
  <c r="R510" i="1" s="1"/>
  <c r="T510" i="1" s="1"/>
  <c r="U510" i="1" s="1"/>
  <c r="V510" i="1" s="1"/>
  <c r="Q289" i="1"/>
  <c r="R289" i="1" s="1"/>
  <c r="T289" i="1" s="1"/>
  <c r="U289" i="1" s="1"/>
  <c r="V289" i="1" s="1"/>
  <c r="Q241" i="1"/>
  <c r="R241" i="1" s="1"/>
  <c r="T241" i="1" s="1"/>
  <c r="U241" i="1" s="1"/>
  <c r="V241" i="1" s="1"/>
  <c r="Q440" i="1"/>
  <c r="R440" i="1" s="1"/>
  <c r="T440" i="1" s="1"/>
  <c r="U440" i="1" s="1"/>
  <c r="V440" i="1" s="1"/>
  <c r="Q647" i="1"/>
  <c r="R647" i="1" s="1"/>
  <c r="T647" i="1" s="1"/>
  <c r="U647" i="1" s="1"/>
  <c r="V647" i="1" s="1"/>
  <c r="Q561" i="1"/>
  <c r="R561" i="1" s="1"/>
  <c r="T561" i="1" s="1"/>
  <c r="U561" i="1" s="1"/>
  <c r="V561" i="1" s="1"/>
  <c r="Q336" i="1"/>
  <c r="R336" i="1" s="1"/>
  <c r="T336" i="1" s="1"/>
  <c r="U336" i="1" s="1"/>
  <c r="V336" i="1" s="1"/>
  <c r="Q316" i="1"/>
  <c r="R316" i="1" s="1"/>
  <c r="T316" i="1" s="1"/>
  <c r="U316" i="1" s="1"/>
  <c r="V316" i="1" s="1"/>
  <c r="Q517" i="1"/>
  <c r="R517" i="1" s="1"/>
  <c r="T517" i="1" s="1"/>
  <c r="U517" i="1" s="1"/>
  <c r="V517" i="1" s="1"/>
  <c r="Q367" i="1"/>
  <c r="R367" i="1" s="1"/>
  <c r="T367" i="1" s="1"/>
  <c r="U367" i="1" s="1"/>
  <c r="V367" i="1" s="1"/>
  <c r="Q536" i="1"/>
  <c r="R536" i="1" s="1"/>
  <c r="T536" i="1" s="1"/>
  <c r="U536" i="1" s="1"/>
  <c r="V536" i="1" s="1"/>
  <c r="R20" i="1"/>
  <c r="T20" i="1" s="1"/>
  <c r="U20" i="1" s="1"/>
  <c r="Q685" i="1"/>
  <c r="R685" i="1" s="1"/>
  <c r="T685" i="1" s="1"/>
  <c r="U685" i="1" s="1"/>
  <c r="V685" i="1" s="1"/>
  <c r="Q439" i="1"/>
  <c r="R439" i="1" s="1"/>
  <c r="T439" i="1" s="1"/>
  <c r="U439" i="1" s="1"/>
  <c r="V439" i="1" s="1"/>
  <c r="Q342" i="1"/>
  <c r="R342" i="1" s="1"/>
  <c r="T342" i="1" s="1"/>
  <c r="U342" i="1" s="1"/>
  <c r="V342" i="1" s="1"/>
  <c r="Q669" i="1"/>
  <c r="R669" i="1" s="1"/>
  <c r="T669" i="1" s="1"/>
  <c r="U669" i="1" s="1"/>
  <c r="V669" i="1" s="1"/>
  <c r="Q610" i="1"/>
  <c r="R610" i="1" s="1"/>
  <c r="T610" i="1" s="1"/>
  <c r="U610" i="1" s="1"/>
  <c r="V610" i="1" s="1"/>
  <c r="Q677" i="1"/>
  <c r="R677" i="1" s="1"/>
  <c r="T677" i="1" s="1"/>
  <c r="U677" i="1" s="1"/>
  <c r="V677" i="1" s="1"/>
  <c r="Q555" i="1"/>
  <c r="R555" i="1" s="1"/>
  <c r="T555" i="1" s="1"/>
  <c r="U555" i="1" s="1"/>
  <c r="V555" i="1" s="1"/>
  <c r="Q458" i="1"/>
  <c r="R458" i="1" s="1"/>
  <c r="T458" i="1" s="1"/>
  <c r="U458" i="1" s="1"/>
  <c r="V458" i="1" s="1"/>
  <c r="Q299" i="1"/>
  <c r="R299" i="1" s="1"/>
  <c r="T299" i="1" s="1"/>
  <c r="U299" i="1" s="1"/>
  <c r="V299" i="1" s="1"/>
  <c r="Q251" i="1"/>
  <c r="R251" i="1" s="1"/>
  <c r="T251" i="1" s="1"/>
  <c r="U251" i="1" s="1"/>
  <c r="V251" i="1" s="1"/>
  <c r="R7" i="1"/>
  <c r="T7" i="1" s="1"/>
  <c r="U7" i="1" s="1"/>
  <c r="R208" i="1"/>
  <c r="T208" i="1" s="1"/>
  <c r="U208" i="1" s="1"/>
  <c r="Q649" i="1"/>
  <c r="R649" i="1" s="1"/>
  <c r="T649" i="1" s="1"/>
  <c r="U649" i="1" s="1"/>
  <c r="V649" i="1" s="1"/>
  <c r="Q419" i="1"/>
  <c r="R419" i="1" s="1"/>
  <c r="T419" i="1" s="1"/>
  <c r="U419" i="1" s="1"/>
  <c r="V419" i="1" s="1"/>
  <c r="R103" i="1"/>
  <c r="T103" i="1" s="1"/>
  <c r="U103" i="1" s="1"/>
  <c r="Q680" i="1"/>
  <c r="R680" i="1" s="1"/>
  <c r="T680" i="1" s="1"/>
  <c r="U680" i="1" s="1"/>
  <c r="V680" i="1" s="1"/>
  <c r="Q609" i="1"/>
  <c r="R609" i="1" s="1"/>
  <c r="T609" i="1" s="1"/>
  <c r="U609" i="1" s="1"/>
  <c r="V609" i="1" s="1"/>
  <c r="R222" i="1"/>
  <c r="T222" i="1" s="1"/>
  <c r="U222" i="1" s="1"/>
  <c r="R45" i="1"/>
  <c r="T45" i="1" s="1"/>
  <c r="U45" i="1" s="1"/>
  <c r="Q407" i="1"/>
  <c r="R407" i="1" s="1"/>
  <c r="T407" i="1" s="1"/>
  <c r="U407" i="1" s="1"/>
  <c r="V407" i="1" s="1"/>
  <c r="Q278" i="1"/>
  <c r="R278" i="1" s="1"/>
  <c r="T278" i="1" s="1"/>
  <c r="U278" i="1" s="1"/>
  <c r="V278" i="1" s="1"/>
  <c r="R153" i="1"/>
  <c r="T153" i="1" s="1"/>
  <c r="U153" i="1" s="1"/>
  <c r="R192" i="1"/>
  <c r="T192" i="1" s="1"/>
  <c r="U192" i="1" s="1"/>
  <c r="R5" i="1"/>
  <c r="T5" i="1" s="1"/>
  <c r="U5" i="1" s="1"/>
  <c r="V5" i="1" s="1"/>
  <c r="R86" i="1"/>
  <c r="T86" i="1" s="1"/>
  <c r="U86" i="1" s="1"/>
  <c r="R39" i="1"/>
  <c r="T39" i="1" s="1"/>
  <c r="U39" i="1" s="1"/>
  <c r="Q601" i="1"/>
  <c r="R601" i="1" s="1"/>
  <c r="T601" i="1" s="1"/>
  <c r="U601" i="1" s="1"/>
  <c r="V601" i="1" s="1"/>
  <c r="Q546" i="1"/>
  <c r="R546" i="1" s="1"/>
  <c r="T546" i="1" s="1"/>
  <c r="U546" i="1" s="1"/>
  <c r="V546" i="1" s="1"/>
  <c r="Q457" i="1"/>
  <c r="R457" i="1" s="1"/>
  <c r="T457" i="1" s="1"/>
  <c r="U457" i="1" s="1"/>
  <c r="V457" i="1" s="1"/>
  <c r="Q292" i="1"/>
  <c r="R292" i="1" s="1"/>
  <c r="T292" i="1" s="1"/>
  <c r="U292" i="1" s="1"/>
  <c r="V292" i="1" s="1"/>
  <c r="R223" i="1"/>
  <c r="T223" i="1" s="1"/>
  <c r="U223" i="1" s="1"/>
  <c r="R12" i="1"/>
  <c r="T12" i="1" s="1"/>
  <c r="U12" i="1" s="1"/>
  <c r="R228" i="1"/>
  <c r="T228" i="1" s="1"/>
  <c r="U228" i="1" s="1"/>
  <c r="Q671" i="1"/>
  <c r="R671" i="1" s="1"/>
  <c r="T671" i="1" s="1"/>
  <c r="U671" i="1" s="1"/>
  <c r="V671" i="1" s="1"/>
  <c r="Q608" i="1"/>
  <c r="R608" i="1" s="1"/>
  <c r="T608" i="1" s="1"/>
  <c r="U608" i="1" s="1"/>
  <c r="V608" i="1" s="1"/>
  <c r="Q334" i="1"/>
  <c r="R334" i="1" s="1"/>
  <c r="T334" i="1" s="1"/>
  <c r="U334" i="1" s="1"/>
  <c r="V334" i="1" s="1"/>
  <c r="R124" i="1"/>
  <c r="T124" i="1" s="1"/>
  <c r="U124" i="1" s="1"/>
  <c r="R195" i="1"/>
  <c r="T195" i="1" s="1"/>
  <c r="U195" i="1" s="1"/>
  <c r="Q402" i="1"/>
  <c r="R402" i="1" s="1"/>
  <c r="T402" i="1" s="1"/>
  <c r="U402" i="1" s="1"/>
  <c r="V402" i="1" s="1"/>
  <c r="R88" i="1"/>
  <c r="T88" i="1" s="1"/>
  <c r="U88" i="1" s="1"/>
  <c r="R194" i="1"/>
  <c r="T194" i="1" s="1"/>
  <c r="U194" i="1" s="1"/>
  <c r="R145" i="1"/>
  <c r="T145" i="1" s="1"/>
  <c r="U145" i="1" s="1"/>
  <c r="Q483" i="1"/>
  <c r="R483" i="1" s="1"/>
  <c r="T483" i="1" s="1"/>
  <c r="U483" i="1" s="1"/>
  <c r="V483" i="1" s="1"/>
  <c r="Q631" i="1"/>
  <c r="R631" i="1" s="1"/>
  <c r="T631" i="1" s="1"/>
  <c r="U631" i="1" s="1"/>
  <c r="V631" i="1" s="1"/>
  <c r="Q506" i="1"/>
  <c r="R506" i="1" s="1"/>
  <c r="T506" i="1" s="1"/>
  <c r="U506" i="1" s="1"/>
  <c r="V506" i="1" s="1"/>
  <c r="Q285" i="1"/>
  <c r="R285" i="1" s="1"/>
  <c r="T285" i="1" s="1"/>
  <c r="U285" i="1" s="1"/>
  <c r="V285" i="1" s="1"/>
  <c r="R133" i="1"/>
  <c r="T133" i="1" s="1"/>
  <c r="U133" i="1" s="1"/>
  <c r="Q597" i="1"/>
  <c r="R597" i="1" s="1"/>
  <c r="T597" i="1" s="1"/>
  <c r="U597" i="1" s="1"/>
  <c r="V597" i="1" s="1"/>
  <c r="Q623" i="1"/>
  <c r="R623" i="1" s="1"/>
  <c r="T623" i="1" s="1"/>
  <c r="U623" i="1" s="1"/>
  <c r="V623" i="1" s="1"/>
  <c r="Q557" i="1"/>
  <c r="R557" i="1" s="1"/>
  <c r="T557" i="1" s="1"/>
  <c r="U557" i="1" s="1"/>
  <c r="V557" i="1" s="1"/>
  <c r="Q332" i="1"/>
  <c r="R332" i="1" s="1"/>
  <c r="T332" i="1" s="1"/>
  <c r="U332" i="1" s="1"/>
  <c r="V332" i="1" s="1"/>
  <c r="Q592" i="1"/>
  <c r="R592" i="1" s="1"/>
  <c r="T592" i="1" s="1"/>
  <c r="U592" i="1" s="1"/>
  <c r="V592" i="1" s="1"/>
  <c r="Q652" i="1"/>
  <c r="R652" i="1" s="1"/>
  <c r="T652" i="1" s="1"/>
  <c r="U652" i="1" s="1"/>
  <c r="V652" i="1" s="1"/>
  <c r="Q363" i="1"/>
  <c r="R363" i="1" s="1"/>
  <c r="T363" i="1" s="1"/>
  <c r="U363" i="1" s="1"/>
  <c r="V363" i="1" s="1"/>
  <c r="Q497" i="1"/>
  <c r="R497" i="1" s="1"/>
  <c r="T497" i="1" s="1"/>
  <c r="U497" i="1" s="1"/>
  <c r="V497" i="1" s="1"/>
  <c r="Q603" i="1"/>
  <c r="R603" i="1" s="1"/>
  <c r="T603" i="1" s="1"/>
  <c r="U603" i="1" s="1"/>
  <c r="V603" i="1" s="1"/>
  <c r="Q654" i="1"/>
  <c r="R654" i="1" s="1"/>
  <c r="T654" i="1" s="1"/>
  <c r="U654" i="1" s="1"/>
  <c r="V654" i="1" s="1"/>
  <c r="Q435" i="1"/>
  <c r="R435" i="1" s="1"/>
  <c r="T435" i="1" s="1"/>
  <c r="U435" i="1" s="1"/>
  <c r="V435" i="1" s="1"/>
  <c r="Q323" i="1"/>
  <c r="R323" i="1" s="1"/>
  <c r="T323" i="1" s="1"/>
  <c r="U323" i="1" s="1"/>
  <c r="V323" i="1" s="1"/>
  <c r="Q665" i="1"/>
  <c r="R665" i="1" s="1"/>
  <c r="T665" i="1" s="1"/>
  <c r="U665" i="1" s="1"/>
  <c r="V665" i="1" s="1"/>
  <c r="Q606" i="1"/>
  <c r="R606" i="1" s="1"/>
  <c r="T606" i="1" s="1"/>
  <c r="U606" i="1" s="1"/>
  <c r="V606" i="1" s="1"/>
  <c r="Q657" i="1"/>
  <c r="R657" i="1" s="1"/>
  <c r="T657" i="1" s="1"/>
  <c r="U657" i="1" s="1"/>
  <c r="V657" i="1" s="1"/>
  <c r="Q551" i="1"/>
  <c r="R551" i="1" s="1"/>
  <c r="T551" i="1" s="1"/>
  <c r="U551" i="1" s="1"/>
  <c r="V551" i="1" s="1"/>
  <c r="Q454" i="1"/>
  <c r="R454" i="1" s="1"/>
  <c r="T454" i="1" s="1"/>
  <c r="U454" i="1" s="1"/>
  <c r="V454" i="1" s="1"/>
  <c r="Q295" i="1"/>
  <c r="R295" i="1" s="1"/>
  <c r="T295" i="1" s="1"/>
  <c r="U295" i="1" s="1"/>
  <c r="V295" i="1" s="1"/>
  <c r="R19" i="1"/>
  <c r="T19" i="1" s="1"/>
  <c r="U19" i="1" s="1"/>
  <c r="R148" i="1"/>
  <c r="T148" i="1" s="1"/>
  <c r="U148" i="1" s="1"/>
  <c r="R201" i="1"/>
  <c r="T201" i="1" s="1"/>
  <c r="U201" i="1" s="1"/>
  <c r="Q598" i="1"/>
  <c r="R598" i="1" s="1"/>
  <c r="T598" i="1" s="1"/>
  <c r="U598" i="1" s="1"/>
  <c r="V598" i="1" s="1"/>
  <c r="Q415" i="1"/>
  <c r="R415" i="1" s="1"/>
  <c r="T415" i="1" s="1"/>
  <c r="U415" i="1" s="1"/>
  <c r="V415" i="1" s="1"/>
  <c r="R198" i="1"/>
  <c r="T198" i="1" s="1"/>
  <c r="U198" i="1" s="1"/>
  <c r="Q672" i="1"/>
  <c r="R672" i="1" s="1"/>
  <c r="T672" i="1" s="1"/>
  <c r="U672" i="1" s="1"/>
  <c r="V672" i="1" s="1"/>
  <c r="Q594" i="1"/>
  <c r="R594" i="1" s="1"/>
  <c r="T594" i="1" s="1"/>
  <c r="U594" i="1" s="1"/>
  <c r="V594" i="1" s="1"/>
  <c r="R234" i="1"/>
  <c r="T234" i="1" s="1"/>
  <c r="U234" i="1" s="1"/>
  <c r="R186" i="1"/>
  <c r="T186" i="1" s="1"/>
  <c r="U186" i="1" s="1"/>
  <c r="Q403" i="1"/>
  <c r="R403" i="1" s="1"/>
  <c r="T403" i="1" s="1"/>
  <c r="U403" i="1" s="1"/>
  <c r="V403" i="1" s="1"/>
  <c r="Q274" i="1"/>
  <c r="R274" i="1" s="1"/>
  <c r="T274" i="1" s="1"/>
  <c r="U274" i="1" s="1"/>
  <c r="V274" i="1" s="1"/>
  <c r="R150" i="1"/>
  <c r="T150" i="1" s="1"/>
  <c r="U150" i="1" s="1"/>
  <c r="R229" i="1"/>
  <c r="T229" i="1" s="1"/>
  <c r="U229" i="1" s="1"/>
  <c r="R166" i="1"/>
  <c r="T166" i="1" s="1"/>
  <c r="U166" i="1" s="1"/>
  <c r="R94" i="1"/>
  <c r="T94" i="1" s="1"/>
  <c r="U94" i="1" s="1"/>
  <c r="R179" i="1"/>
  <c r="T179" i="1" s="1"/>
  <c r="U179" i="1" s="1"/>
  <c r="Q590" i="1"/>
  <c r="R590" i="1" s="1"/>
  <c r="T590" i="1" s="1"/>
  <c r="U590" i="1" s="1"/>
  <c r="V590" i="1" s="1"/>
  <c r="Q542" i="1"/>
  <c r="R542" i="1" s="1"/>
  <c r="T542" i="1" s="1"/>
  <c r="U542" i="1" s="1"/>
  <c r="V542" i="1" s="1"/>
  <c r="Q453" i="1"/>
  <c r="R453" i="1" s="1"/>
  <c r="T453" i="1" s="1"/>
  <c r="U453" i="1" s="1"/>
  <c r="V453" i="1" s="1"/>
  <c r="Q288" i="1"/>
  <c r="R288" i="1" s="1"/>
  <c r="T288" i="1" s="1"/>
  <c r="U288" i="1" s="1"/>
  <c r="V288" i="1" s="1"/>
  <c r="R112" i="1"/>
  <c r="T112" i="1" s="1"/>
  <c r="U112" i="1" s="1"/>
  <c r="R77" i="1"/>
  <c r="T77" i="1" s="1"/>
  <c r="U77" i="1" s="1"/>
  <c r="V115" i="1" s="1"/>
  <c r="R138" i="1"/>
  <c r="T138" i="1" s="1"/>
  <c r="U138" i="1" s="1"/>
  <c r="Q667" i="1"/>
  <c r="R667" i="1" s="1"/>
  <c r="T667" i="1" s="1"/>
  <c r="U667" i="1" s="1"/>
  <c r="V667" i="1" s="1"/>
  <c r="Q593" i="1"/>
  <c r="R593" i="1" s="1"/>
  <c r="T593" i="1" s="1"/>
  <c r="U593" i="1" s="1"/>
  <c r="V593" i="1" s="1"/>
  <c r="Q330" i="1"/>
  <c r="R330" i="1" s="1"/>
  <c r="T330" i="1" s="1"/>
  <c r="U330" i="1" s="1"/>
  <c r="V330" i="1" s="1"/>
  <c r="R215" i="1"/>
  <c r="T215" i="1" s="1"/>
  <c r="U215" i="1" s="1"/>
  <c r="R146" i="1"/>
  <c r="T146" i="1" s="1"/>
  <c r="U146" i="1" s="1"/>
  <c r="R78" i="1"/>
  <c r="T78" i="1" s="1"/>
  <c r="U78" i="1" s="1"/>
  <c r="R108" i="1"/>
  <c r="T108" i="1" s="1"/>
  <c r="U108" i="1" s="1"/>
  <c r="Q659" i="1"/>
  <c r="R659" i="1" s="1"/>
  <c r="T659" i="1" s="1"/>
  <c r="U659" i="1" s="1"/>
  <c r="V659" i="1" s="1"/>
  <c r="Q479" i="1"/>
  <c r="R479" i="1" s="1"/>
  <c r="T479" i="1" s="1"/>
  <c r="U479" i="1" s="1"/>
  <c r="V479" i="1" s="1"/>
  <c r="Q441" i="1"/>
  <c r="R441" i="1" s="1"/>
  <c r="T441" i="1" s="1"/>
  <c r="U441" i="1" s="1"/>
  <c r="V441" i="1" s="1"/>
  <c r="Q502" i="1"/>
  <c r="R502" i="1" s="1"/>
  <c r="T502" i="1" s="1"/>
  <c r="U502" i="1" s="1"/>
  <c r="V502" i="1" s="1"/>
  <c r="Q281" i="1"/>
  <c r="R281" i="1" s="1"/>
  <c r="T281" i="1" s="1"/>
  <c r="U281" i="1" s="1"/>
  <c r="V281" i="1" s="1"/>
  <c r="R207" i="1"/>
  <c r="T207" i="1" s="1"/>
  <c r="U207" i="1" s="1"/>
  <c r="Q498" i="1"/>
  <c r="R498" i="1" s="1"/>
  <c r="T498" i="1" s="1"/>
  <c r="U498" i="1" s="1"/>
  <c r="V498" i="1" s="1"/>
  <c r="Q394" i="1"/>
  <c r="R394" i="1" s="1"/>
  <c r="T394" i="1" s="1"/>
  <c r="U394" i="1" s="1"/>
  <c r="V394" i="1" s="1"/>
  <c r="Q553" i="1"/>
  <c r="R553" i="1" s="1"/>
  <c r="T553" i="1" s="1"/>
  <c r="U553" i="1" s="1"/>
  <c r="V553" i="1" s="1"/>
  <c r="Q328" i="1"/>
  <c r="R328" i="1" s="1"/>
  <c r="T328" i="1" s="1"/>
  <c r="U328" i="1" s="1"/>
  <c r="V328" i="1" s="1"/>
  <c r="R120" i="1"/>
  <c r="T120" i="1" s="1"/>
  <c r="U120" i="1" s="1"/>
  <c r="Q648" i="1"/>
  <c r="R648" i="1" s="1"/>
  <c r="T648" i="1" s="1"/>
  <c r="U648" i="1" s="1"/>
  <c r="V648" i="1" s="1"/>
  <c r="Q359" i="1"/>
  <c r="R359" i="1" s="1"/>
  <c r="T359" i="1" s="1"/>
  <c r="U359" i="1" s="1"/>
  <c r="V359" i="1" s="1"/>
  <c r="Q486" i="1"/>
  <c r="R486" i="1" s="1"/>
  <c r="T486" i="1" s="1"/>
  <c r="U486" i="1" s="1"/>
  <c r="V486" i="1" s="1"/>
  <c r="Q584" i="1"/>
  <c r="R584" i="1" s="1"/>
  <c r="T584" i="1" s="1"/>
  <c r="U584" i="1" s="1"/>
  <c r="V584" i="1" s="1"/>
  <c r="Q650" i="1"/>
  <c r="R650" i="1" s="1"/>
  <c r="T650" i="1" s="1"/>
  <c r="U650" i="1" s="1"/>
  <c r="V650" i="1" s="1"/>
  <c r="Q420" i="1"/>
  <c r="R420" i="1" s="1"/>
  <c r="T420" i="1" s="1"/>
  <c r="U420" i="1" s="1"/>
  <c r="V420" i="1" s="1"/>
  <c r="Q319" i="1"/>
  <c r="R319" i="1" s="1"/>
  <c r="T319" i="1" s="1"/>
  <c r="U319" i="1" s="1"/>
  <c r="V319" i="1" s="1"/>
  <c r="Q661" i="1"/>
  <c r="R661" i="1" s="1"/>
  <c r="T661" i="1" s="1"/>
  <c r="U661" i="1" s="1"/>
  <c r="V661" i="1" s="1"/>
  <c r="Q595" i="1"/>
  <c r="R595" i="1" s="1"/>
  <c r="T595" i="1" s="1"/>
  <c r="U595" i="1" s="1"/>
  <c r="V595" i="1" s="1"/>
  <c r="Q602" i="1"/>
  <c r="R602" i="1" s="1"/>
  <c r="T602" i="1" s="1"/>
  <c r="U602" i="1" s="1"/>
  <c r="V602" i="1" s="1"/>
  <c r="Q547" i="1"/>
  <c r="R547" i="1" s="1"/>
  <c r="T547" i="1" s="1"/>
  <c r="U547" i="1" s="1"/>
  <c r="V547" i="1" s="1"/>
  <c r="Q450" i="1"/>
  <c r="R450" i="1" s="1"/>
  <c r="T450" i="1" s="1"/>
  <c r="U450" i="1" s="1"/>
  <c r="V450" i="1" s="1"/>
  <c r="Q291" i="1"/>
  <c r="R291" i="1" s="1"/>
  <c r="T291" i="1" s="1"/>
  <c r="U291" i="1" s="1"/>
  <c r="V291" i="1" s="1"/>
  <c r="R54" i="1"/>
  <c r="T54" i="1" s="1"/>
  <c r="U54" i="1" s="1"/>
  <c r="R102" i="1"/>
  <c r="T102" i="1" s="1"/>
  <c r="U102" i="1" s="1"/>
  <c r="R26" i="1"/>
  <c r="T26" i="1" s="1"/>
  <c r="U26" i="1" s="1"/>
  <c r="Q519" i="1"/>
  <c r="R519" i="1" s="1"/>
  <c r="T519" i="1" s="1"/>
  <c r="U519" i="1" s="1"/>
  <c r="V519" i="1" s="1"/>
  <c r="Q396" i="1"/>
  <c r="R396" i="1" s="1"/>
  <c r="T396" i="1" s="1"/>
  <c r="U396" i="1" s="1"/>
  <c r="V396" i="1" s="1"/>
  <c r="R64" i="1"/>
  <c r="T64" i="1" s="1"/>
  <c r="U64" i="1" s="1"/>
  <c r="Q668" i="1"/>
  <c r="R668" i="1" s="1"/>
  <c r="T668" i="1" s="1"/>
  <c r="U668" i="1" s="1"/>
  <c r="V668" i="1" s="1"/>
  <c r="Q465" i="1"/>
  <c r="R465" i="1" s="1"/>
  <c r="T465" i="1" s="1"/>
  <c r="U465" i="1" s="1"/>
  <c r="V465" i="1" s="1"/>
  <c r="R206" i="1"/>
  <c r="T206" i="1" s="1"/>
  <c r="U206" i="1" s="1"/>
  <c r="Q378" i="1"/>
  <c r="R378" i="1" s="1"/>
  <c r="T378" i="1" s="1"/>
  <c r="U378" i="1" s="1"/>
  <c r="V378" i="1" s="1"/>
  <c r="Q399" i="1"/>
  <c r="R399" i="1" s="1"/>
  <c r="T399" i="1" s="1"/>
  <c r="U399" i="1" s="1"/>
  <c r="V399" i="1" s="1"/>
  <c r="Q270" i="1"/>
  <c r="R270" i="1" s="1"/>
  <c r="T270" i="1" s="1"/>
  <c r="U270" i="1" s="1"/>
  <c r="V270" i="1" s="1"/>
  <c r="R205" i="1"/>
  <c r="T205" i="1" s="1"/>
  <c r="U205" i="1" s="1"/>
  <c r="R163" i="1"/>
  <c r="T163" i="1" s="1"/>
  <c r="U163" i="1" s="1"/>
  <c r="R233" i="1"/>
  <c r="T233" i="1" s="1"/>
  <c r="U233" i="1" s="1"/>
  <c r="R156" i="1"/>
  <c r="T156" i="1" s="1"/>
  <c r="U156" i="1" s="1"/>
  <c r="R100" i="1"/>
  <c r="T100" i="1" s="1"/>
  <c r="U100" i="1" s="1"/>
  <c r="Q586" i="1"/>
  <c r="R586" i="1" s="1"/>
  <c r="T586" i="1" s="1"/>
  <c r="U586" i="1" s="1"/>
  <c r="V586" i="1" s="1"/>
  <c r="Q538" i="1"/>
  <c r="R538" i="1" s="1"/>
  <c r="T538" i="1" s="1"/>
  <c r="U538" i="1" s="1"/>
  <c r="V538" i="1" s="1"/>
  <c r="Q449" i="1"/>
  <c r="R449" i="1" s="1"/>
  <c r="T449" i="1" s="1"/>
  <c r="U449" i="1" s="1"/>
  <c r="V449" i="1" s="1"/>
  <c r="Q472" i="1"/>
  <c r="R472" i="1" s="1"/>
  <c r="T472" i="1" s="1"/>
  <c r="U472" i="1" s="1"/>
  <c r="V472" i="1" s="1"/>
  <c r="R66" i="1"/>
  <c r="T66" i="1" s="1"/>
  <c r="U66" i="1" s="1"/>
  <c r="Q460" i="1"/>
  <c r="R460" i="1" s="1"/>
  <c r="T460" i="1" s="1"/>
  <c r="U460" i="1" s="1"/>
  <c r="V460" i="1" s="1"/>
  <c r="Q627" i="1"/>
  <c r="R627" i="1" s="1"/>
  <c r="T627" i="1" s="1"/>
  <c r="U627" i="1" s="1"/>
  <c r="V627" i="1" s="1"/>
  <c r="Q475" i="1"/>
  <c r="R475" i="1" s="1"/>
  <c r="T475" i="1" s="1"/>
  <c r="U475" i="1" s="1"/>
  <c r="V475" i="1" s="1"/>
  <c r="Q398" i="1"/>
  <c r="R398" i="1" s="1"/>
  <c r="T398" i="1" s="1"/>
  <c r="U398" i="1" s="1"/>
  <c r="V398" i="1" s="1"/>
  <c r="Q463" i="1"/>
  <c r="R463" i="1" s="1"/>
  <c r="T463" i="1" s="1"/>
  <c r="U463" i="1" s="1"/>
  <c r="V463" i="1" s="1"/>
  <c r="Q277" i="1"/>
  <c r="R277" i="1" s="1"/>
  <c r="T277" i="1" s="1"/>
  <c r="U277" i="1" s="1"/>
  <c r="V277" i="1" s="1"/>
  <c r="R220" i="1"/>
  <c r="T220" i="1" s="1"/>
  <c r="U220" i="1" s="1"/>
  <c r="Q494" i="1"/>
  <c r="R494" i="1" s="1"/>
  <c r="T494" i="1" s="1"/>
  <c r="U494" i="1" s="1"/>
  <c r="V494" i="1" s="1"/>
  <c r="Q694" i="1"/>
  <c r="R694" i="1" s="1"/>
  <c r="T694" i="1" s="1"/>
  <c r="U694" i="1" s="1"/>
  <c r="V694" i="1" s="1"/>
  <c r="Q549" i="1"/>
  <c r="R549" i="1" s="1"/>
  <c r="T549" i="1" s="1"/>
  <c r="U549" i="1" s="1"/>
  <c r="V549" i="1" s="1"/>
  <c r="R189" i="1"/>
  <c r="T189" i="1" s="1"/>
  <c r="U189" i="1" s="1"/>
  <c r="R187" i="1"/>
  <c r="T187" i="1" s="1"/>
  <c r="U187" i="1" s="1"/>
  <c r="Q604" i="1"/>
  <c r="R604" i="1" s="1"/>
  <c r="T604" i="1" s="1"/>
  <c r="U604" i="1" s="1"/>
  <c r="V604" i="1" s="1"/>
  <c r="Q355" i="1"/>
  <c r="R355" i="1" s="1"/>
  <c r="T355" i="1" s="1"/>
  <c r="U355" i="1" s="1"/>
  <c r="V355" i="1" s="1"/>
  <c r="Q478" i="1"/>
  <c r="R478" i="1" s="1"/>
  <c r="T478" i="1" s="1"/>
  <c r="U478" i="1" s="1"/>
  <c r="V478" i="1" s="1"/>
  <c r="Q564" i="1"/>
  <c r="R564" i="1" s="1"/>
  <c r="T564" i="1" s="1"/>
  <c r="U564" i="1" s="1"/>
  <c r="V564" i="1" s="1"/>
  <c r="Q520" i="1"/>
  <c r="R520" i="1" s="1"/>
  <c r="T520" i="1" s="1"/>
  <c r="U520" i="1" s="1"/>
  <c r="V520" i="1" s="1"/>
  <c r="Q416" i="1"/>
  <c r="R416" i="1" s="1"/>
  <c r="T416" i="1" s="1"/>
  <c r="U416" i="1" s="1"/>
  <c r="V416" i="1" s="1"/>
  <c r="Q248" i="1"/>
  <c r="R248" i="1" s="1"/>
  <c r="T248" i="1" s="1"/>
  <c r="U248" i="1" s="1"/>
  <c r="V248" i="1" s="1"/>
  <c r="Q646" i="1"/>
  <c r="R646" i="1" s="1"/>
  <c r="T646" i="1" s="1"/>
  <c r="U646" i="1" s="1"/>
  <c r="V646" i="1" s="1"/>
  <c r="Q466" i="1"/>
  <c r="R466" i="1" s="1"/>
  <c r="T466" i="1" s="1"/>
  <c r="U466" i="1" s="1"/>
  <c r="V466" i="1" s="1"/>
  <c r="Q591" i="1"/>
  <c r="R591" i="1" s="1"/>
  <c r="T591" i="1" s="1"/>
  <c r="U591" i="1" s="1"/>
  <c r="V591" i="1" s="1"/>
  <c r="Q543" i="1"/>
  <c r="R543" i="1" s="1"/>
  <c r="T543" i="1" s="1"/>
  <c r="U543" i="1" s="1"/>
  <c r="V543" i="1" s="1"/>
  <c r="Q446" i="1"/>
  <c r="R446" i="1" s="1"/>
  <c r="T446" i="1" s="1"/>
  <c r="U446" i="1" s="1"/>
  <c r="V446" i="1" s="1"/>
  <c r="Q287" i="1"/>
  <c r="R287" i="1" s="1"/>
  <c r="T287" i="1" s="1"/>
  <c r="U287" i="1" s="1"/>
  <c r="V287" i="1" s="1"/>
  <c r="R44" i="1"/>
  <c r="T44" i="1" s="1"/>
  <c r="U44" i="1" s="1"/>
  <c r="R235" i="1"/>
  <c r="T235" i="1" s="1"/>
  <c r="U235" i="1" s="1"/>
  <c r="R118" i="1"/>
  <c r="T118" i="1" s="1"/>
  <c r="U118" i="1" s="1"/>
  <c r="Q515" i="1"/>
  <c r="R515" i="1" s="1"/>
  <c r="T515" i="1" s="1"/>
  <c r="U515" i="1" s="1"/>
  <c r="V515" i="1" s="1"/>
  <c r="Q349" i="1"/>
  <c r="R349" i="1" s="1"/>
  <c r="T349" i="1" s="1"/>
  <c r="U349" i="1" s="1"/>
  <c r="V349" i="1" s="1"/>
  <c r="R15" i="1"/>
  <c r="T15" i="1" s="1"/>
  <c r="U15" i="1" s="1"/>
  <c r="Q645" i="1"/>
  <c r="R645" i="1" s="1"/>
  <c r="T645" i="1" s="1"/>
  <c r="U645" i="1" s="1"/>
  <c r="V645" i="1" s="1"/>
  <c r="Q430" i="1"/>
  <c r="R430" i="1" s="1"/>
  <c r="T430" i="1" s="1"/>
  <c r="U430" i="1" s="1"/>
  <c r="V430" i="1" s="1"/>
  <c r="R29" i="1"/>
  <c r="T29" i="1" s="1"/>
  <c r="U29" i="1" s="1"/>
  <c r="Q327" i="1"/>
  <c r="R327" i="1" s="1"/>
  <c r="T327" i="1" s="1"/>
  <c r="U327" i="1" s="1"/>
  <c r="V327" i="1" s="1"/>
  <c r="Q368" i="1"/>
  <c r="R368" i="1" s="1"/>
  <c r="T368" i="1" s="1"/>
  <c r="U368" i="1" s="1"/>
  <c r="V368" i="1" s="1"/>
  <c r="Q266" i="1"/>
  <c r="R266" i="1" s="1"/>
  <c r="T266" i="1" s="1"/>
  <c r="U266" i="1" s="1"/>
  <c r="V266" i="1" s="1"/>
  <c r="R65" i="1"/>
  <c r="T65" i="1" s="1"/>
  <c r="U65" i="1" s="1"/>
  <c r="R105" i="1"/>
  <c r="T105" i="1" s="1"/>
  <c r="U105" i="1" s="1"/>
  <c r="R28" i="1"/>
  <c r="T28" i="1" s="1"/>
  <c r="U28" i="1" s="1"/>
  <c r="R98" i="1"/>
  <c r="T98" i="1" s="1"/>
  <c r="U98" i="1" s="1"/>
  <c r="R51" i="1"/>
  <c r="T51" i="1" s="1"/>
  <c r="U51" i="1" s="1"/>
  <c r="Q582" i="1"/>
  <c r="R582" i="1" s="1"/>
  <c r="T582" i="1" s="1"/>
  <c r="U582" i="1" s="1"/>
  <c r="V582" i="1" s="1"/>
  <c r="Q534" i="1"/>
  <c r="R534" i="1" s="1"/>
  <c r="T534" i="1" s="1"/>
  <c r="U534" i="1" s="1"/>
  <c r="V534" i="1" s="1"/>
  <c r="Q445" i="1"/>
  <c r="R445" i="1" s="1"/>
  <c r="T445" i="1" s="1"/>
  <c r="U445" i="1" s="1"/>
  <c r="V445" i="1" s="1"/>
  <c r="Q280" i="1"/>
  <c r="R280" i="1" s="1"/>
  <c r="T280" i="1" s="1"/>
  <c r="U280" i="1" s="1"/>
  <c r="V280" i="1" s="1"/>
  <c r="R157" i="1"/>
  <c r="T157" i="1" s="1"/>
  <c r="U157" i="1" s="1"/>
  <c r="R136" i="1"/>
  <c r="T136" i="1" s="1"/>
  <c r="U136" i="1" s="1"/>
  <c r="R173" i="1"/>
  <c r="T173" i="1" s="1"/>
  <c r="U173" i="1" s="1"/>
  <c r="Q644" i="1"/>
  <c r="R644" i="1" s="1"/>
  <c r="T644" i="1" s="1"/>
  <c r="U644" i="1" s="1"/>
  <c r="V644" i="1" s="1"/>
  <c r="Q433" i="1"/>
  <c r="R433" i="1" s="1"/>
  <c r="T433" i="1" s="1"/>
  <c r="U433" i="1" s="1"/>
  <c r="V433" i="1" s="1"/>
  <c r="Q315" i="1"/>
  <c r="R315" i="1" s="1"/>
  <c r="T315" i="1" s="1"/>
  <c r="U315" i="1" s="1"/>
  <c r="V315" i="1" s="1"/>
  <c r="R200" i="1"/>
  <c r="T200" i="1" s="1"/>
  <c r="U200" i="1" s="1"/>
  <c r="Q468" i="1"/>
  <c r="R468" i="1" s="1"/>
  <c r="T468" i="1" s="1"/>
  <c r="U468" i="1" s="1"/>
  <c r="V468" i="1" s="1"/>
  <c r="Q448" i="1"/>
  <c r="R448" i="1" s="1"/>
  <c r="T448" i="1" s="1"/>
  <c r="U448" i="1" s="1"/>
  <c r="V448" i="1" s="1"/>
  <c r="R149" i="1"/>
  <c r="T149" i="1" s="1"/>
  <c r="U149" i="1" s="1"/>
  <c r="Q269" i="1"/>
  <c r="R269" i="1" s="1"/>
  <c r="T269" i="1" s="1"/>
  <c r="U269" i="1" s="1"/>
  <c r="V269" i="1" s="1"/>
  <c r="Q352" i="1"/>
  <c r="R352" i="1" s="1"/>
  <c r="T352" i="1" s="1"/>
  <c r="U352" i="1" s="1"/>
  <c r="V352" i="1" s="1"/>
  <c r="Q639" i="1"/>
  <c r="R639" i="1" s="1"/>
  <c r="T639" i="1" s="1"/>
  <c r="U639" i="1" s="1"/>
  <c r="V639" i="1" s="1"/>
  <c r="Q391" i="1"/>
  <c r="R391" i="1" s="1"/>
  <c r="T391" i="1" s="1"/>
  <c r="U391" i="1" s="1"/>
  <c r="V391" i="1" s="1"/>
  <c r="Q409" i="1"/>
  <c r="R409" i="1" s="1"/>
  <c r="T409" i="1" s="1"/>
  <c r="U409" i="1" s="1"/>
  <c r="V409" i="1" s="1"/>
  <c r="Q397" i="1"/>
  <c r="R397" i="1" s="1"/>
  <c r="T397" i="1" s="1"/>
  <c r="U397" i="1" s="1"/>
  <c r="V397" i="1" s="1"/>
  <c r="Q630" i="1"/>
  <c r="R630" i="1" s="1"/>
  <c r="T630" i="1" s="1"/>
  <c r="U630" i="1" s="1"/>
  <c r="V630" i="1" s="1"/>
  <c r="Q539" i="1"/>
  <c r="R539" i="1" s="1"/>
  <c r="T539" i="1" s="1"/>
  <c r="U539" i="1" s="1"/>
  <c r="V539" i="1" s="1"/>
  <c r="Q275" i="1"/>
  <c r="R275" i="1" s="1"/>
  <c r="T275" i="1" s="1"/>
  <c r="U275" i="1" s="1"/>
  <c r="V275" i="1" s="1"/>
  <c r="R87" i="1"/>
  <c r="T87" i="1" s="1"/>
  <c r="U87" i="1" s="1"/>
  <c r="Q341" i="1"/>
  <c r="R341" i="1" s="1"/>
  <c r="T341" i="1" s="1"/>
  <c r="U341" i="1" s="1"/>
  <c r="V341" i="1" s="1"/>
  <c r="Q629" i="1"/>
  <c r="R629" i="1" s="1"/>
  <c r="T629" i="1" s="1"/>
  <c r="U629" i="1" s="1"/>
  <c r="V629" i="1" s="1"/>
  <c r="R185" i="1"/>
  <c r="T185" i="1" s="1"/>
  <c r="U185" i="1" s="1"/>
  <c r="Q254" i="1"/>
  <c r="R254" i="1" s="1"/>
  <c r="T254" i="1" s="1"/>
  <c r="U254" i="1" s="1"/>
  <c r="V254" i="1" s="1"/>
  <c r="R181" i="1"/>
  <c r="T181" i="1" s="1"/>
  <c r="U181" i="1" s="1"/>
  <c r="R93" i="1"/>
  <c r="T93" i="1" s="1"/>
  <c r="U93" i="1" s="1"/>
  <c r="Q499" i="1"/>
  <c r="R499" i="1" s="1"/>
  <c r="T499" i="1" s="1"/>
  <c r="U499" i="1" s="1"/>
  <c r="V499" i="1" s="1"/>
  <c r="Q260" i="1"/>
  <c r="R260" i="1" s="1"/>
  <c r="T260" i="1" s="1"/>
  <c r="U260" i="1" s="1"/>
  <c r="V260" i="1" s="1"/>
  <c r="R190" i="1"/>
  <c r="T190" i="1" s="1"/>
  <c r="U190" i="1" s="1"/>
  <c r="Q624" i="1"/>
  <c r="R624" i="1" s="1"/>
  <c r="T624" i="1" s="1"/>
  <c r="U624" i="1" s="1"/>
  <c r="V624" i="1" s="1"/>
  <c r="R34" i="1"/>
  <c r="T34" i="1" s="1"/>
  <c r="U34" i="1" s="1"/>
  <c r="R147" i="1"/>
  <c r="T147" i="1" s="1"/>
  <c r="U147" i="1" s="1"/>
  <c r="R61" i="1"/>
  <c r="T61" i="1" s="1"/>
  <c r="U61" i="1" s="1"/>
  <c r="Q250" i="1"/>
  <c r="R250" i="1" s="1"/>
  <c r="T250" i="1" s="1"/>
  <c r="U250" i="1" s="1"/>
  <c r="V250" i="1" s="1"/>
  <c r="R122" i="1"/>
  <c r="T122" i="1" s="1"/>
  <c r="U122" i="1" s="1"/>
  <c r="Q265" i="1"/>
  <c r="R265" i="1" s="1"/>
  <c r="T265" i="1" s="1"/>
  <c r="U265" i="1" s="1"/>
  <c r="V265" i="1" s="1"/>
  <c r="Q348" i="1"/>
  <c r="R348" i="1" s="1"/>
  <c r="T348" i="1" s="1"/>
  <c r="U348" i="1" s="1"/>
  <c r="V348" i="1" s="1"/>
  <c r="R160" i="1"/>
  <c r="T160" i="1" s="1"/>
  <c r="U160" i="1" s="1"/>
  <c r="Q387" i="1"/>
  <c r="R387" i="1" s="1"/>
  <c r="T387" i="1" s="1"/>
  <c r="U387" i="1" s="1"/>
  <c r="V387" i="1" s="1"/>
  <c r="Q552" i="1"/>
  <c r="R552" i="1" s="1"/>
  <c r="T552" i="1" s="1"/>
  <c r="U552" i="1" s="1"/>
  <c r="V552" i="1" s="1"/>
  <c r="Q393" i="1"/>
  <c r="R393" i="1" s="1"/>
  <c r="T393" i="1" s="1"/>
  <c r="U393" i="1" s="1"/>
  <c r="V393" i="1" s="1"/>
  <c r="Q626" i="1"/>
  <c r="R626" i="1" s="1"/>
  <c r="T626" i="1" s="1"/>
  <c r="U626" i="1" s="1"/>
  <c r="V626" i="1" s="1"/>
  <c r="Q535" i="1"/>
  <c r="R535" i="1" s="1"/>
  <c r="T535" i="1" s="1"/>
  <c r="U535" i="1" s="1"/>
  <c r="V535" i="1" s="1"/>
  <c r="Q271" i="1"/>
  <c r="R271" i="1" s="1"/>
  <c r="T271" i="1" s="1"/>
  <c r="U271" i="1" s="1"/>
  <c r="V271" i="1" s="1"/>
  <c r="R82" i="1"/>
  <c r="T82" i="1" s="1"/>
  <c r="U82" i="1" s="1"/>
  <c r="Q322" i="1"/>
  <c r="R322" i="1" s="1"/>
  <c r="T322" i="1" s="1"/>
  <c r="U322" i="1" s="1"/>
  <c r="V322" i="1" s="1"/>
  <c r="Q625" i="1"/>
  <c r="R625" i="1" s="1"/>
  <c r="T625" i="1" s="1"/>
  <c r="U625" i="1" s="1"/>
  <c r="V625" i="1" s="1"/>
  <c r="Q588" i="1"/>
  <c r="R588" i="1" s="1"/>
  <c r="T588" i="1" s="1"/>
  <c r="U588" i="1" s="1"/>
  <c r="V588" i="1" s="1"/>
  <c r="R17" i="1"/>
  <c r="T17" i="1" s="1"/>
  <c r="U17" i="1" s="1"/>
  <c r="R196" i="1"/>
  <c r="T196" i="1" s="1"/>
  <c r="U196" i="1" s="1"/>
  <c r="R188" i="1"/>
  <c r="T188" i="1" s="1"/>
  <c r="U188" i="1" s="1"/>
  <c r="Q484" i="1"/>
  <c r="R484" i="1" s="1"/>
  <c r="T484" i="1" s="1"/>
  <c r="U484" i="1" s="1"/>
  <c r="V484" i="1" s="1"/>
  <c r="R60" i="1"/>
  <c r="T60" i="1" s="1"/>
  <c r="U60" i="1" s="1"/>
  <c r="R21" i="1"/>
  <c r="T21" i="1" s="1"/>
  <c r="U21" i="1" s="1"/>
  <c r="Q464" i="1"/>
  <c r="R464" i="1" s="1"/>
  <c r="T464" i="1" s="1"/>
  <c r="U464" i="1" s="1"/>
  <c r="V464" i="1" s="1"/>
  <c r="R180" i="1"/>
  <c r="T180" i="1" s="1"/>
  <c r="U180" i="1" s="1"/>
  <c r="R140" i="1"/>
  <c r="T140" i="1" s="1"/>
  <c r="U140" i="1" s="1"/>
  <c r="Q246" i="1"/>
  <c r="R246" i="1" s="1"/>
  <c r="T246" i="1" s="1"/>
  <c r="U246" i="1" s="1"/>
  <c r="V246" i="1" s="1"/>
  <c r="Q682" i="1"/>
  <c r="R682" i="1" s="1"/>
  <c r="T682" i="1" s="1"/>
  <c r="U682" i="1" s="1"/>
  <c r="V682" i="1" s="1"/>
  <c r="Q261" i="1"/>
  <c r="R261" i="1" s="1"/>
  <c r="T261" i="1" s="1"/>
  <c r="U261" i="1" s="1"/>
  <c r="V261" i="1" s="1"/>
  <c r="Q670" i="1"/>
  <c r="R670" i="1" s="1"/>
  <c r="T670" i="1" s="1"/>
  <c r="U670" i="1" s="1"/>
  <c r="V670" i="1" s="1"/>
  <c r="Q690" i="1"/>
  <c r="R690" i="1" s="1"/>
  <c r="T690" i="1" s="1"/>
  <c r="U690" i="1" s="1"/>
  <c r="V690" i="1" s="1"/>
  <c r="Q383" i="1"/>
  <c r="R383" i="1" s="1"/>
  <c r="T383" i="1" s="1"/>
  <c r="U383" i="1" s="1"/>
  <c r="V383" i="1" s="1"/>
  <c r="Q544" i="1"/>
  <c r="R544" i="1" s="1"/>
  <c r="T544" i="1" s="1"/>
  <c r="U544" i="1" s="1"/>
  <c r="V544" i="1" s="1"/>
  <c r="Q389" i="1"/>
  <c r="R389" i="1" s="1"/>
  <c r="T389" i="1" s="1"/>
  <c r="U389" i="1" s="1"/>
  <c r="V389" i="1" s="1"/>
  <c r="Q431" i="1"/>
  <c r="R431" i="1" s="1"/>
  <c r="T431" i="1" s="1"/>
  <c r="U431" i="1" s="1"/>
  <c r="V431" i="1" s="1"/>
  <c r="Q531" i="1"/>
  <c r="R531" i="1" s="1"/>
  <c r="T531" i="1" s="1"/>
  <c r="U531" i="1" s="1"/>
  <c r="V531" i="1" s="1"/>
  <c r="Q267" i="1"/>
  <c r="R267" i="1" s="1"/>
  <c r="T267" i="1" s="1"/>
  <c r="U267" i="1" s="1"/>
  <c r="V267" i="1" s="1"/>
  <c r="R74" i="1"/>
  <c r="T74" i="1" s="1"/>
  <c r="U74" i="1" s="1"/>
  <c r="Q318" i="1"/>
  <c r="R318" i="1" s="1"/>
  <c r="T318" i="1" s="1"/>
  <c r="U318" i="1" s="1"/>
  <c r="V318" i="1" s="1"/>
  <c r="Q426" i="1"/>
  <c r="R426" i="1" s="1"/>
  <c r="T426" i="1" s="1"/>
  <c r="U426" i="1" s="1"/>
  <c r="V426" i="1" s="1"/>
  <c r="Q580" i="1"/>
  <c r="R580" i="1" s="1"/>
  <c r="T580" i="1" s="1"/>
  <c r="U580" i="1" s="1"/>
  <c r="V580" i="1" s="1"/>
  <c r="R211" i="1"/>
  <c r="T211" i="1" s="1"/>
  <c r="U211" i="1" s="1"/>
  <c r="R67" i="1"/>
  <c r="T67" i="1" s="1"/>
  <c r="U67" i="1" s="1"/>
  <c r="R96" i="1"/>
  <c r="T96" i="1" s="1"/>
  <c r="U96" i="1" s="1"/>
  <c r="Q392" i="1"/>
  <c r="R392" i="1" s="1"/>
  <c r="T392" i="1" s="1"/>
  <c r="U392" i="1" s="1"/>
  <c r="V392" i="1" s="1"/>
  <c r="R225" i="1"/>
  <c r="T225" i="1" s="1"/>
  <c r="U225" i="1" s="1"/>
  <c r="R41" i="1"/>
  <c r="T41" i="1" s="1"/>
  <c r="U41" i="1" s="1"/>
  <c r="Q429" i="1"/>
  <c r="R429" i="1" s="1"/>
  <c r="T429" i="1" s="1"/>
  <c r="U429" i="1" s="1"/>
  <c r="V429" i="1" s="1"/>
  <c r="R197" i="1"/>
  <c r="T197" i="1" s="1"/>
  <c r="U197" i="1" s="1"/>
  <c r="R125" i="1"/>
  <c r="T125" i="1" s="1"/>
  <c r="U125" i="1" s="1"/>
  <c r="Q437" i="1"/>
  <c r="R437" i="1" s="1"/>
  <c r="T437" i="1" s="1"/>
  <c r="U437" i="1" s="1"/>
  <c r="V437" i="1" s="1"/>
  <c r="Q662" i="1"/>
  <c r="R662" i="1" s="1"/>
  <c r="T662" i="1" s="1"/>
  <c r="U662" i="1" s="1"/>
  <c r="V662" i="1" s="1"/>
  <c r="Q257" i="1"/>
  <c r="R257" i="1" s="1"/>
  <c r="T257" i="1" s="1"/>
  <c r="U257" i="1" s="1"/>
  <c r="V257" i="1" s="1"/>
  <c r="Q589" i="1"/>
  <c r="R589" i="1" s="1"/>
  <c r="T589" i="1" s="1"/>
  <c r="U589" i="1" s="1"/>
  <c r="V589" i="1" s="1"/>
  <c r="Q513" i="1"/>
  <c r="R513" i="1" s="1"/>
  <c r="T513" i="1" s="1"/>
  <c r="U513" i="1" s="1"/>
  <c r="V513" i="1" s="1"/>
  <c r="Q351" i="1"/>
  <c r="R351" i="1" s="1"/>
  <c r="T351" i="1" s="1"/>
  <c r="U351" i="1" s="1"/>
  <c r="V351" i="1" s="1"/>
  <c r="Q524" i="1"/>
  <c r="R524" i="1" s="1"/>
  <c r="T524" i="1" s="1"/>
  <c r="U524" i="1" s="1"/>
  <c r="V524" i="1" s="1"/>
  <c r="Q362" i="1"/>
  <c r="R362" i="1" s="1"/>
  <c r="T362" i="1" s="1"/>
  <c r="U362" i="1" s="1"/>
  <c r="V362" i="1" s="1"/>
  <c r="Q427" i="1"/>
  <c r="R427" i="1" s="1"/>
  <c r="T427" i="1" s="1"/>
  <c r="U427" i="1" s="1"/>
  <c r="V427" i="1" s="1"/>
  <c r="Q527" i="1"/>
  <c r="R527" i="1" s="1"/>
  <c r="T527" i="1" s="1"/>
  <c r="U527" i="1" s="1"/>
  <c r="V527" i="1" s="1"/>
  <c r="R114" i="1"/>
  <c r="T114" i="1" s="1"/>
  <c r="U114" i="1" s="1"/>
  <c r="R76" i="1"/>
  <c r="T76" i="1" s="1"/>
  <c r="U76" i="1" s="1"/>
  <c r="Q247" i="1"/>
  <c r="R247" i="1" s="1"/>
  <c r="T247" i="1" s="1"/>
  <c r="U247" i="1" s="1"/>
  <c r="V247" i="1" s="1"/>
  <c r="Q384" i="1"/>
  <c r="R384" i="1" s="1"/>
  <c r="T384" i="1" s="1"/>
  <c r="U384" i="1" s="1"/>
  <c r="V384" i="1" s="1"/>
  <c r="Q560" i="1"/>
  <c r="R560" i="1" s="1"/>
  <c r="T560" i="1" s="1"/>
  <c r="U560" i="1" s="1"/>
  <c r="V560" i="1" s="1"/>
  <c r="R161" i="1"/>
  <c r="T161" i="1" s="1"/>
  <c r="U161" i="1" s="1"/>
  <c r="R8" i="1"/>
  <c r="T8" i="1" s="1"/>
  <c r="U8" i="1" s="1"/>
  <c r="R10" i="1"/>
  <c r="T10" i="1" s="1"/>
  <c r="U10" i="1" s="1"/>
  <c r="Q388" i="1"/>
  <c r="R388" i="1" s="1"/>
  <c r="T388" i="1" s="1"/>
  <c r="U388" i="1" s="1"/>
  <c r="V388" i="1" s="1"/>
  <c r="R58" i="1"/>
  <c r="T58" i="1" s="1"/>
  <c r="U58" i="1" s="1"/>
  <c r="V105" i="1" s="1"/>
  <c r="R43" i="1"/>
  <c r="T43" i="1" s="1"/>
  <c r="U43" i="1" s="1"/>
  <c r="Q425" i="1"/>
  <c r="R425" i="1" s="1"/>
  <c r="T425" i="1" s="1"/>
  <c r="U425" i="1" s="1"/>
  <c r="V425" i="1" s="1"/>
  <c r="R110" i="1"/>
  <c r="T110" i="1" s="1"/>
  <c r="U110" i="1" s="1"/>
  <c r="R18" i="1"/>
  <c r="T18" i="1" s="1"/>
  <c r="U18" i="1" s="1"/>
  <c r="V116" i="1" s="1"/>
  <c r="Q406" i="1"/>
  <c r="R406" i="1" s="1"/>
  <c r="T406" i="1" s="1"/>
  <c r="U406" i="1" s="1"/>
  <c r="V406" i="1" s="1"/>
  <c r="Q436" i="1"/>
  <c r="R436" i="1" s="1"/>
  <c r="T436" i="1" s="1"/>
  <c r="U436" i="1" s="1"/>
  <c r="V436" i="1" s="1"/>
  <c r="Q687" i="1"/>
  <c r="R687" i="1" s="1"/>
  <c r="T687" i="1" s="1"/>
  <c r="U687" i="1" s="1"/>
  <c r="V687" i="1" s="1"/>
  <c r="Q585" i="1"/>
  <c r="R585" i="1" s="1"/>
  <c r="T585" i="1" s="1"/>
  <c r="U585" i="1" s="1"/>
  <c r="V585" i="1" s="1"/>
  <c r="Q509" i="1"/>
  <c r="R509" i="1" s="1"/>
  <c r="T509" i="1" s="1"/>
  <c r="U509" i="1" s="1"/>
  <c r="V509" i="1" s="1"/>
  <c r="Q347" i="1"/>
  <c r="R347" i="1" s="1"/>
  <c r="T347" i="1" s="1"/>
  <c r="U347" i="1" s="1"/>
  <c r="V347" i="1" s="1"/>
  <c r="Q482" i="1"/>
  <c r="R482" i="1" s="1"/>
  <c r="T482" i="1" s="1"/>
  <c r="U482" i="1" s="1"/>
  <c r="V482" i="1" s="1"/>
  <c r="Q244" i="1"/>
  <c r="R244" i="1" s="1"/>
  <c r="T244" i="1" s="1"/>
  <c r="U244" i="1" s="1"/>
  <c r="V244" i="1" s="1"/>
  <c r="Q423" i="1"/>
  <c r="R423" i="1" s="1"/>
  <c r="T423" i="1" s="1"/>
  <c r="U423" i="1" s="1"/>
  <c r="V423" i="1" s="1"/>
  <c r="Q523" i="1"/>
  <c r="R523" i="1" s="1"/>
  <c r="T523" i="1" s="1"/>
  <c r="U523" i="1" s="1"/>
  <c r="V523" i="1" s="1"/>
  <c r="R75" i="1"/>
  <c r="T75" i="1" s="1"/>
  <c r="U75" i="1" s="1"/>
  <c r="Q528" i="1"/>
  <c r="R528" i="1" s="1"/>
  <c r="T528" i="1" s="1"/>
  <c r="U528" i="1" s="1"/>
  <c r="V528" i="1" s="1"/>
  <c r="R90" i="1"/>
  <c r="T90" i="1" s="1"/>
  <c r="U90" i="1" s="1"/>
  <c r="Q380" i="1"/>
  <c r="R380" i="1" s="1"/>
  <c r="T380" i="1" s="1"/>
  <c r="U380" i="1" s="1"/>
  <c r="V380" i="1" s="1"/>
  <c r="Q540" i="1"/>
  <c r="R540" i="1" s="1"/>
  <c r="T540" i="1" s="1"/>
  <c r="U540" i="1" s="1"/>
  <c r="V540" i="1" s="1"/>
  <c r="R128" i="1"/>
  <c r="T128" i="1" s="1"/>
  <c r="U128" i="1" s="1"/>
  <c r="R134" i="1"/>
  <c r="T134" i="1" s="1"/>
  <c r="U134" i="1" s="1"/>
  <c r="Q578" i="1"/>
  <c r="R578" i="1" s="1"/>
  <c r="T578" i="1" s="1"/>
  <c r="U578" i="1" s="1"/>
  <c r="V578" i="1" s="1"/>
  <c r="Q346" i="1"/>
  <c r="R346" i="1" s="1"/>
  <c r="T346" i="1" s="1"/>
  <c r="U346" i="1" s="1"/>
  <c r="V346" i="1" s="1"/>
  <c r="R184" i="1"/>
  <c r="T184" i="1" s="1"/>
  <c r="U184" i="1" s="1"/>
  <c r="R55" i="1"/>
  <c r="T55" i="1" s="1"/>
  <c r="U55" i="1" s="1"/>
  <c r="Q418" i="1"/>
  <c r="R418" i="1" s="1"/>
  <c r="T418" i="1" s="1"/>
  <c r="U418" i="1" s="1"/>
  <c r="V418" i="1" s="1"/>
  <c r="R107" i="1"/>
  <c r="T107" i="1" s="1"/>
  <c r="U107" i="1" s="1"/>
  <c r="R2" i="1"/>
  <c r="T2" i="1" s="1"/>
  <c r="U2" i="1" s="1"/>
  <c r="R11" i="1"/>
  <c r="T11" i="1" s="1"/>
  <c r="U11" i="1" s="1"/>
  <c r="V96" i="1" s="1"/>
  <c r="Q413" i="1"/>
  <c r="R413" i="1" s="1"/>
  <c r="T413" i="1" s="1"/>
  <c r="U413" i="1" s="1"/>
  <c r="V413" i="1" s="1"/>
  <c r="Q655" i="1"/>
  <c r="R655" i="1" s="1"/>
  <c r="T655" i="1" s="1"/>
  <c r="U655" i="1" s="1"/>
  <c r="V655" i="1" s="1"/>
  <c r="Q581" i="1"/>
  <c r="R581" i="1" s="1"/>
  <c r="T581" i="1" s="1"/>
  <c r="U581" i="1" s="1"/>
  <c r="V581" i="1" s="1"/>
  <c r="Q643" i="1"/>
  <c r="R643" i="1" s="1"/>
  <c r="T643" i="1" s="1"/>
  <c r="U643" i="1" s="1"/>
  <c r="V643" i="1" s="1"/>
  <c r="Q343" i="1"/>
  <c r="R343" i="1" s="1"/>
  <c r="T343" i="1" s="1"/>
  <c r="U343" i="1" s="1"/>
  <c r="V343" i="1" s="1"/>
  <c r="Q459" i="1"/>
  <c r="R459" i="1" s="1"/>
  <c r="T459" i="1" s="1"/>
  <c r="U459" i="1" s="1"/>
  <c r="V459" i="1" s="1"/>
  <c r="Q240" i="1"/>
  <c r="R240" i="1" s="1"/>
  <c r="T240" i="1" s="1"/>
  <c r="U240" i="1" s="1"/>
  <c r="V240" i="1" s="1"/>
  <c r="Q381" i="1"/>
  <c r="R381" i="1" s="1"/>
  <c r="T381" i="1" s="1"/>
  <c r="U381" i="1" s="1"/>
  <c r="V381" i="1" s="1"/>
  <c r="Q408" i="1"/>
  <c r="R408" i="1" s="1"/>
  <c r="T408" i="1" s="1"/>
  <c r="U408" i="1" s="1"/>
  <c r="V408" i="1" s="1"/>
  <c r="R37" i="1"/>
  <c r="T37" i="1" s="1"/>
  <c r="U37" i="1" s="1"/>
  <c r="Q374" i="1"/>
  <c r="R374" i="1" s="1"/>
  <c r="T374" i="1" s="1"/>
  <c r="U374" i="1" s="1"/>
  <c r="V374" i="1" s="1"/>
  <c r="R172" i="1"/>
  <c r="T172" i="1" s="1"/>
  <c r="U172" i="1" s="1"/>
  <c r="Q337" i="1"/>
  <c r="R337" i="1" s="1"/>
  <c r="T337" i="1" s="1"/>
  <c r="U337" i="1" s="1"/>
  <c r="V337" i="1" s="1"/>
  <c r="Q310" i="1"/>
  <c r="R310" i="1" s="1"/>
  <c r="T310" i="1" s="1"/>
  <c r="U310" i="1" s="1"/>
  <c r="V310" i="1" s="1"/>
  <c r="R174" i="1"/>
  <c r="T174" i="1" s="1"/>
  <c r="U174" i="1" s="1"/>
  <c r="R218" i="1"/>
  <c r="T218" i="1" s="1"/>
  <c r="U218" i="1" s="1"/>
  <c r="Q574" i="1"/>
  <c r="R574" i="1" s="1"/>
  <c r="T574" i="1" s="1"/>
  <c r="U574" i="1" s="1"/>
  <c r="V574" i="1" s="1"/>
  <c r="Q312" i="1"/>
  <c r="R312" i="1" s="1"/>
  <c r="T312" i="1" s="1"/>
  <c r="U312" i="1" s="1"/>
  <c r="V312" i="1" s="1"/>
  <c r="R62" i="1"/>
  <c r="T62" i="1" s="1"/>
  <c r="U62" i="1" s="1"/>
  <c r="R79" i="1"/>
  <c r="T79" i="1" s="1"/>
  <c r="U79" i="1" s="1"/>
  <c r="Q414" i="1"/>
  <c r="R414" i="1" s="1"/>
  <c r="T414" i="1" s="1"/>
  <c r="U414" i="1" s="1"/>
  <c r="V414" i="1" s="1"/>
  <c r="R106" i="1"/>
  <c r="T106" i="1" s="1"/>
  <c r="U106" i="1" s="1"/>
  <c r="R53" i="1"/>
  <c r="T53" i="1" s="1"/>
  <c r="U53" i="1" s="1"/>
  <c r="V171" i="1" s="1"/>
  <c r="Q686" i="1"/>
  <c r="R686" i="1" s="1"/>
  <c r="T686" i="1" s="1"/>
  <c r="U686" i="1" s="1"/>
  <c r="V686" i="1" s="1"/>
  <c r="Q321" i="1"/>
  <c r="R321" i="1" s="1"/>
  <c r="T321" i="1" s="1"/>
  <c r="U321" i="1" s="1"/>
  <c r="V321" i="1" s="1"/>
  <c r="Q635" i="1"/>
  <c r="R635" i="1" s="1"/>
  <c r="T635" i="1" s="1"/>
  <c r="U635" i="1" s="1"/>
  <c r="V635" i="1" s="1"/>
  <c r="Q577" i="1"/>
  <c r="R577" i="1" s="1"/>
  <c r="T577" i="1" s="1"/>
  <c r="U577" i="1" s="1"/>
  <c r="V577" i="1" s="1"/>
  <c r="Q615" i="1"/>
  <c r="R615" i="1" s="1"/>
  <c r="T615" i="1" s="1"/>
  <c r="U615" i="1" s="1"/>
  <c r="V615" i="1" s="1"/>
  <c r="Q331" i="1"/>
  <c r="R331" i="1" s="1"/>
  <c r="T331" i="1" s="1"/>
  <c r="U331" i="1" s="1"/>
  <c r="V331" i="1" s="1"/>
  <c r="Q516" i="1"/>
  <c r="R516" i="1" s="1"/>
  <c r="T516" i="1" s="1"/>
  <c r="U516" i="1" s="1"/>
  <c r="V516" i="1" s="1"/>
  <c r="R24" i="1"/>
  <c r="T24" i="1" s="1"/>
  <c r="U24" i="1" s="1"/>
  <c r="Q377" i="1"/>
  <c r="R377" i="1" s="1"/>
  <c r="T377" i="1" s="1"/>
  <c r="U377" i="1" s="1"/>
  <c r="V377" i="1" s="1"/>
  <c r="Q404" i="1"/>
  <c r="R404" i="1" s="1"/>
  <c r="T404" i="1" s="1"/>
  <c r="U404" i="1" s="1"/>
  <c r="V404" i="1" s="1"/>
  <c r="R73" i="1"/>
  <c r="T73" i="1" s="1"/>
  <c r="U73" i="1" s="1"/>
  <c r="Q511" i="1"/>
  <c r="R511" i="1" s="1"/>
  <c r="T511" i="1" s="1"/>
  <c r="U511" i="1" s="1"/>
  <c r="V511" i="1" s="1"/>
  <c r="R169" i="1"/>
  <c r="T169" i="1" s="1"/>
  <c r="U169" i="1" s="1"/>
  <c r="V14" i="1" s="1"/>
  <c r="Q333" i="1"/>
  <c r="R333" i="1" s="1"/>
  <c r="T333" i="1" s="1"/>
  <c r="U333" i="1" s="1"/>
  <c r="V333" i="1" s="1"/>
  <c r="Q306" i="1"/>
  <c r="R306" i="1" s="1"/>
  <c r="T306" i="1" s="1"/>
  <c r="U306" i="1" s="1"/>
  <c r="V306" i="1" s="1"/>
  <c r="R131" i="1"/>
  <c r="T131" i="1" s="1"/>
  <c r="U131" i="1" s="1"/>
  <c r="R202" i="1"/>
  <c r="T202" i="1" s="1"/>
  <c r="U202" i="1" s="1"/>
  <c r="V198" i="1" s="1"/>
  <c r="Q570" i="1"/>
  <c r="R570" i="1" s="1"/>
  <c r="T570" i="1" s="1"/>
  <c r="U570" i="1" s="1"/>
  <c r="V570" i="1" s="1"/>
  <c r="Q308" i="1"/>
  <c r="R308" i="1" s="1"/>
  <c r="T308" i="1" s="1"/>
  <c r="U308" i="1" s="1"/>
  <c r="V308" i="1" s="1"/>
  <c r="R159" i="1"/>
  <c r="T159" i="1" s="1"/>
  <c r="U159" i="1" s="1"/>
  <c r="R216" i="1"/>
  <c r="T216" i="1" s="1"/>
  <c r="U216" i="1" s="1"/>
  <c r="Q361" i="1"/>
  <c r="R361" i="1" s="1"/>
  <c r="T361" i="1" s="1"/>
  <c r="U361" i="1" s="1"/>
  <c r="V361" i="1" s="1"/>
  <c r="R183" i="1"/>
  <c r="T183" i="1" s="1"/>
  <c r="U183" i="1" s="1"/>
  <c r="R9" i="1"/>
  <c r="T9" i="1" s="1"/>
  <c r="U9" i="1" s="1"/>
  <c r="Q309" i="1"/>
  <c r="R309" i="1" s="1"/>
  <c r="T309" i="1" s="1"/>
  <c r="U309" i="1" s="1"/>
  <c r="V309" i="1" s="1"/>
  <c r="Q529" i="1"/>
  <c r="R529" i="1" s="1"/>
  <c r="T529" i="1" s="1"/>
  <c r="U529" i="1" s="1"/>
  <c r="V529" i="1" s="1"/>
  <c r="Q508" i="1"/>
  <c r="R508" i="1" s="1"/>
  <c r="T508" i="1" s="1"/>
  <c r="U508" i="1" s="1"/>
  <c r="V508" i="1" s="1"/>
  <c r="Q575" i="1"/>
  <c r="R575" i="1" s="1"/>
  <c r="T575" i="1" s="1"/>
  <c r="U575" i="1" s="1"/>
  <c r="V575" i="1" s="1"/>
  <c r="Q507" i="1"/>
  <c r="R507" i="1" s="1"/>
  <c r="T507" i="1" s="1"/>
  <c r="U507" i="1" s="1"/>
  <c r="V507" i="1" s="1"/>
  <c r="R104" i="1"/>
  <c r="T104" i="1" s="1"/>
  <c r="U104" i="1" s="1"/>
  <c r="R84" i="1"/>
  <c r="T84" i="1" s="1"/>
  <c r="U84" i="1" s="1"/>
  <c r="Q276" i="1"/>
  <c r="R276" i="1" s="1"/>
  <c r="T276" i="1" s="1"/>
  <c r="U276" i="1" s="1"/>
  <c r="V276" i="1" s="1"/>
  <c r="Q632" i="1"/>
  <c r="R632" i="1" s="1"/>
  <c r="T632" i="1" s="1"/>
  <c r="U632" i="1" s="1"/>
  <c r="V632" i="1" s="1"/>
  <c r="Q455" i="1"/>
  <c r="R455" i="1" s="1"/>
  <c r="T455" i="1" s="1"/>
  <c r="U455" i="1" s="1"/>
  <c r="V455" i="1" s="1"/>
  <c r="Q526" i="1"/>
  <c r="R526" i="1" s="1"/>
  <c r="T526" i="1" s="1"/>
  <c r="U526" i="1" s="1"/>
  <c r="V526" i="1" s="1"/>
  <c r="Q447" i="1"/>
  <c r="R447" i="1" s="1"/>
  <c r="T447" i="1" s="1"/>
  <c r="U447" i="1" s="1"/>
  <c r="V447" i="1" s="1"/>
  <c r="Q579" i="1"/>
  <c r="R579" i="1" s="1"/>
  <c r="T579" i="1" s="1"/>
  <c r="U579" i="1" s="1"/>
  <c r="V579" i="1" s="1"/>
  <c r="R22" i="1"/>
  <c r="T22" i="1" s="1"/>
  <c r="U22" i="1" s="1"/>
  <c r="Q305" i="1"/>
  <c r="R305" i="1" s="1"/>
  <c r="T305" i="1" s="1"/>
  <c r="U305" i="1" s="1"/>
  <c r="V305" i="1" s="1"/>
  <c r="Q390" i="1"/>
  <c r="R390" i="1" s="1"/>
  <c r="T390" i="1" s="1"/>
  <c r="U390" i="1" s="1"/>
  <c r="V390" i="1" s="1"/>
  <c r="Q504" i="1"/>
  <c r="R504" i="1" s="1"/>
  <c r="T504" i="1" s="1"/>
  <c r="U504" i="1" s="1"/>
  <c r="V504" i="1" s="1"/>
  <c r="Q571" i="1"/>
  <c r="R571" i="1" s="1"/>
  <c r="T571" i="1" s="1"/>
  <c r="U571" i="1" s="1"/>
  <c r="V571" i="1" s="1"/>
  <c r="Q503" i="1"/>
  <c r="R503" i="1" s="1"/>
  <c r="T503" i="1" s="1"/>
  <c r="U503" i="1" s="1"/>
  <c r="V503" i="1" s="1"/>
  <c r="R232" i="1"/>
  <c r="T232" i="1" s="1"/>
  <c r="U232" i="1" s="1"/>
  <c r="R191" i="1"/>
  <c r="T191" i="1" s="1"/>
  <c r="U191" i="1" s="1"/>
  <c r="Q272" i="1"/>
  <c r="R272" i="1" s="1"/>
  <c r="T272" i="1" s="1"/>
  <c r="U272" i="1" s="1"/>
  <c r="V272" i="1" s="1"/>
  <c r="Q628" i="1"/>
  <c r="R628" i="1" s="1"/>
  <c r="T628" i="1" s="1"/>
  <c r="U628" i="1" s="1"/>
  <c r="V628" i="1" s="1"/>
  <c r="R176" i="1"/>
  <c r="T176" i="1" s="1"/>
  <c r="U176" i="1" s="1"/>
  <c r="R167" i="1"/>
  <c r="T167" i="1" s="1"/>
  <c r="U167" i="1" s="1"/>
  <c r="V7" i="1" s="1"/>
  <c r="Q424" i="1"/>
  <c r="R424" i="1" s="1"/>
  <c r="T424" i="1" s="1"/>
  <c r="U424" i="1" s="1"/>
  <c r="V424" i="1" s="1"/>
  <c r="Q522" i="1"/>
  <c r="R522" i="1" s="1"/>
  <c r="T522" i="1" s="1"/>
  <c r="U522" i="1" s="1"/>
  <c r="V522" i="1" s="1"/>
  <c r="R72" i="1"/>
  <c r="T72" i="1" s="1"/>
  <c r="U72" i="1" s="1"/>
  <c r="R52" i="1"/>
  <c r="T52" i="1" s="1"/>
  <c r="U52" i="1" s="1"/>
  <c r="Q273" i="1"/>
  <c r="R273" i="1" s="1"/>
  <c r="T273" i="1" s="1"/>
  <c r="U273" i="1" s="1"/>
  <c r="V273" i="1" s="1"/>
  <c r="R214" i="1"/>
  <c r="T214" i="1" s="1"/>
  <c r="U214" i="1" s="1"/>
  <c r="Q493" i="1"/>
  <c r="R493" i="1" s="1"/>
  <c r="T493" i="1" s="1"/>
  <c r="U493" i="1" s="1"/>
  <c r="V493" i="1" s="1"/>
  <c r="Q400" i="1"/>
  <c r="R400" i="1" s="1"/>
  <c r="T400" i="1" s="1"/>
  <c r="U400" i="1" s="1"/>
  <c r="V400" i="1" s="1"/>
  <c r="Q492" i="1"/>
  <c r="R492" i="1" s="1"/>
  <c r="T492" i="1" s="1"/>
  <c r="U492" i="1" s="1"/>
  <c r="V492" i="1" s="1"/>
  <c r="R30" i="1"/>
  <c r="T30" i="1" s="1"/>
  <c r="U30" i="1" s="1"/>
  <c r="R209" i="1"/>
  <c r="T209" i="1" s="1"/>
  <c r="U209" i="1" s="1"/>
  <c r="Q268" i="1"/>
  <c r="R268" i="1" s="1"/>
  <c r="T268" i="1" s="1"/>
  <c r="U268" i="1" s="1"/>
  <c r="V268" i="1" s="1"/>
  <c r="Q326" i="1"/>
  <c r="R326" i="1" s="1"/>
  <c r="T326" i="1" s="1"/>
  <c r="U326" i="1" s="1"/>
  <c r="V326" i="1" s="1"/>
  <c r="Q545" i="1"/>
  <c r="R545" i="1" s="1"/>
  <c r="T545" i="1" s="1"/>
  <c r="U545" i="1" s="1"/>
  <c r="V545" i="1" s="1"/>
  <c r="Q587" i="1"/>
  <c r="R587" i="1" s="1"/>
  <c r="T587" i="1" s="1"/>
  <c r="U587" i="1" s="1"/>
  <c r="V587" i="1" s="1"/>
  <c r="Q537" i="1"/>
  <c r="R537" i="1" s="1"/>
  <c r="T537" i="1" s="1"/>
  <c r="U537" i="1" s="1"/>
  <c r="V537" i="1" s="1"/>
  <c r="Q640" i="1"/>
  <c r="R640" i="1" s="1"/>
  <c r="T640" i="1" s="1"/>
  <c r="U640" i="1" s="1"/>
  <c r="V640" i="1" s="1"/>
  <c r="Q313" i="1"/>
  <c r="R313" i="1" s="1"/>
  <c r="T313" i="1" s="1"/>
  <c r="U313" i="1" s="1"/>
  <c r="V313" i="1" s="1"/>
  <c r="R123" i="1"/>
  <c r="T123" i="1" s="1"/>
  <c r="U123" i="1" s="1"/>
  <c r="Q456" i="1"/>
  <c r="R456" i="1" s="1"/>
  <c r="T456" i="1" s="1"/>
  <c r="U456" i="1" s="1"/>
  <c r="V456" i="1" s="1"/>
  <c r="Q607" i="1"/>
  <c r="R607" i="1" s="1"/>
  <c r="T607" i="1" s="1"/>
  <c r="U607" i="1" s="1"/>
  <c r="V607" i="1" s="1"/>
  <c r="Q678" i="1"/>
  <c r="R678" i="1" s="1"/>
  <c r="T678" i="1" s="1"/>
  <c r="U678" i="1" s="1"/>
  <c r="V678" i="1" s="1"/>
  <c r="Q412" i="1"/>
  <c r="R412" i="1" s="1"/>
  <c r="T412" i="1" s="1"/>
  <c r="U412" i="1" s="1"/>
  <c r="V412" i="1" s="1"/>
  <c r="Q373" i="1"/>
  <c r="R373" i="1" s="1"/>
  <c r="T373" i="1" s="1"/>
  <c r="U373" i="1" s="1"/>
  <c r="V373" i="1" s="1"/>
  <c r="Q469" i="1"/>
  <c r="R469" i="1" s="1"/>
  <c r="T469" i="1" s="1"/>
  <c r="U469" i="1" s="1"/>
  <c r="V469" i="1" s="1"/>
  <c r="Q302" i="1"/>
  <c r="R302" i="1" s="1"/>
  <c r="T302" i="1" s="1"/>
  <c r="U302" i="1" s="1"/>
  <c r="V302" i="1" s="1"/>
  <c r="R203" i="1"/>
  <c r="T203" i="1" s="1"/>
  <c r="U203" i="1" s="1"/>
  <c r="Q264" i="1"/>
  <c r="R264" i="1" s="1"/>
  <c r="T264" i="1" s="1"/>
  <c r="U264" i="1" s="1"/>
  <c r="V264" i="1" s="1"/>
  <c r="R236" i="1"/>
  <c r="T236" i="1" s="1"/>
  <c r="U236" i="1" s="1"/>
  <c r="Q428" i="1"/>
  <c r="R428" i="1" s="1"/>
  <c r="T428" i="1" s="1"/>
  <c r="U428" i="1" s="1"/>
  <c r="V428" i="1" s="1"/>
  <c r="R80" i="1"/>
  <c r="T80" i="1" s="1"/>
  <c r="U80" i="1" s="1"/>
  <c r="R227" i="1"/>
  <c r="T227" i="1" s="1"/>
  <c r="U227" i="1" s="1"/>
  <c r="Q583" i="1"/>
  <c r="R583" i="1" s="1"/>
  <c r="T583" i="1" s="1"/>
  <c r="U583" i="1" s="1"/>
  <c r="V583" i="1" s="1"/>
  <c r="R119" i="1"/>
  <c r="T119" i="1" s="1"/>
  <c r="U119" i="1" s="1"/>
  <c r="Q512" i="1"/>
  <c r="R512" i="1" s="1"/>
  <c r="T512" i="1" s="1"/>
  <c r="U512" i="1" s="1"/>
  <c r="V512" i="1" s="1"/>
  <c r="Q452" i="1"/>
  <c r="R452" i="1" s="1"/>
  <c r="T452" i="1" s="1"/>
  <c r="U452" i="1" s="1"/>
  <c r="V452" i="1" s="1"/>
  <c r="Q410" i="1"/>
  <c r="R410" i="1" s="1"/>
  <c r="T410" i="1" s="1"/>
  <c r="U410" i="1" s="1"/>
  <c r="V410" i="1" s="1"/>
  <c r="Q600" i="1"/>
  <c r="R600" i="1" s="1"/>
  <c r="T600" i="1" s="1"/>
  <c r="U600" i="1" s="1"/>
  <c r="V600" i="1" s="1"/>
  <c r="Q572" i="1"/>
  <c r="R572" i="1" s="1"/>
  <c r="T572" i="1" s="1"/>
  <c r="U572" i="1" s="1"/>
  <c r="V572" i="1" s="1"/>
  <c r="Q365" i="1"/>
  <c r="R365" i="1" s="1"/>
  <c r="T365" i="1" s="1"/>
  <c r="U365" i="1" s="1"/>
  <c r="V365" i="1" s="1"/>
  <c r="Q345" i="1"/>
  <c r="R345" i="1" s="1"/>
  <c r="T345" i="1" s="1"/>
  <c r="U345" i="1" s="1"/>
  <c r="V345" i="1" s="1"/>
  <c r="Q298" i="1"/>
  <c r="R298" i="1" s="1"/>
  <c r="T298" i="1" s="1"/>
  <c r="U298" i="1" s="1"/>
  <c r="V298" i="1" s="1"/>
  <c r="R4" i="1"/>
  <c r="T4" i="1" s="1"/>
  <c r="U4" i="1" s="1"/>
  <c r="R70" i="1"/>
  <c r="T70" i="1" s="1"/>
  <c r="U70" i="1" s="1"/>
  <c r="R57" i="1"/>
  <c r="T57" i="1" s="1"/>
  <c r="U57" i="1" s="1"/>
  <c r="Q634" i="1"/>
  <c r="R634" i="1" s="1"/>
  <c r="T634" i="1" s="1"/>
  <c r="U634" i="1" s="1"/>
  <c r="V634" i="1" s="1"/>
  <c r="R144" i="1"/>
  <c r="T144" i="1" s="1"/>
  <c r="U144" i="1" s="1"/>
  <c r="R210" i="1"/>
  <c r="T210" i="1" s="1"/>
  <c r="U210" i="1" s="1"/>
  <c r="V195" i="1" s="1"/>
  <c r="R117" i="1"/>
  <c r="T117" i="1" s="1"/>
  <c r="U117" i="1" s="1"/>
  <c r="Q666" i="1"/>
  <c r="R666" i="1" s="1"/>
  <c r="T666" i="1" s="1"/>
  <c r="U666" i="1" s="1"/>
  <c r="V666" i="1" s="1"/>
  <c r="Q490" i="1"/>
  <c r="R490" i="1" s="1"/>
  <c r="T490" i="1" s="1"/>
  <c r="U490" i="1" s="1"/>
  <c r="V490" i="1" s="1"/>
  <c r="Q501" i="1"/>
  <c r="R501" i="1" s="1"/>
  <c r="T501" i="1" s="1"/>
  <c r="U501" i="1" s="1"/>
  <c r="V501" i="1" s="1"/>
  <c r="Q548" i="1"/>
  <c r="R548" i="1" s="1"/>
  <c r="T548" i="1" s="1"/>
  <c r="U548" i="1" s="1"/>
  <c r="V548" i="1" s="1"/>
  <c r="Q283" i="1"/>
  <c r="R283" i="1" s="1"/>
  <c r="T283" i="1" s="1"/>
  <c r="U283" i="1" s="1"/>
  <c r="V283" i="1" s="1"/>
  <c r="R165" i="1"/>
  <c r="T165" i="1" s="1"/>
  <c r="U165" i="1" s="1"/>
  <c r="Q294" i="1"/>
  <c r="R294" i="1" s="1"/>
  <c r="T294" i="1" s="1"/>
  <c r="U294" i="1" s="1"/>
  <c r="V294" i="1" s="1"/>
  <c r="R27" i="1"/>
  <c r="T27" i="1" s="1"/>
  <c r="U27" i="1" s="1"/>
  <c r="R204" i="1"/>
  <c r="T204" i="1" s="1"/>
  <c r="U204" i="1" s="1"/>
  <c r="R135" i="1"/>
  <c r="T135" i="1" s="1"/>
  <c r="U135" i="1" s="1"/>
  <c r="Q530" i="1"/>
  <c r="R530" i="1" s="1"/>
  <c r="T530" i="1" s="1"/>
  <c r="U530" i="1" s="1"/>
  <c r="V530" i="1" s="1"/>
  <c r="Q451" i="1"/>
  <c r="R451" i="1" s="1"/>
  <c r="T451" i="1" s="1"/>
  <c r="U451" i="1" s="1"/>
  <c r="V451" i="1" s="1"/>
  <c r="R158" i="1"/>
  <c r="T158" i="1" s="1"/>
  <c r="U158" i="1" s="1"/>
  <c r="Q284" i="1"/>
  <c r="R284" i="1" s="1"/>
  <c r="T284" i="1" s="1"/>
  <c r="U284" i="1" s="1"/>
  <c r="V284" i="1" s="1"/>
  <c r="Q471" i="1"/>
  <c r="R471" i="1" s="1"/>
  <c r="T471" i="1" s="1"/>
  <c r="U471" i="1" s="1"/>
  <c r="V471" i="1" s="1"/>
  <c r="Q360" i="1"/>
  <c r="R360" i="1" s="1"/>
  <c r="T360" i="1" s="1"/>
  <c r="U360" i="1" s="1"/>
  <c r="V360" i="1" s="1"/>
  <c r="Q237" i="1"/>
  <c r="R237" i="1" s="1"/>
  <c r="T237" i="1" s="1"/>
  <c r="U237" i="1" s="1"/>
  <c r="V237" i="1" s="1"/>
  <c r="Q642" i="1"/>
  <c r="R642" i="1" s="1"/>
  <c r="T642" i="1" s="1"/>
  <c r="U642" i="1" s="1"/>
  <c r="V642" i="1" s="1"/>
  <c r="Q279" i="1"/>
  <c r="R279" i="1" s="1"/>
  <c r="T279" i="1" s="1"/>
  <c r="U279" i="1" s="1"/>
  <c r="V279" i="1" s="1"/>
  <c r="R182" i="1"/>
  <c r="T182" i="1" s="1"/>
  <c r="U182" i="1" s="1"/>
  <c r="Q262" i="1"/>
  <c r="R262" i="1" s="1"/>
  <c r="T262" i="1" s="1"/>
  <c r="U262" i="1" s="1"/>
  <c r="V262" i="1" s="1"/>
  <c r="Q566" i="1"/>
  <c r="R566" i="1" s="1"/>
  <c r="T566" i="1" s="1"/>
  <c r="U566" i="1" s="1"/>
  <c r="V566" i="1" s="1"/>
  <c r="R224" i="1"/>
  <c r="T224" i="1" s="1"/>
  <c r="U224" i="1" s="1"/>
  <c r="V139" i="1" s="1"/>
  <c r="R81" i="1"/>
  <c r="T81" i="1" s="1"/>
  <c r="U81" i="1" s="1"/>
  <c r="Q637" i="1"/>
  <c r="R637" i="1" s="1"/>
  <c r="T637" i="1" s="1"/>
  <c r="U637" i="1" s="1"/>
  <c r="V637" i="1" s="1"/>
  <c r="Q633" i="1"/>
  <c r="R633" i="1" s="1"/>
  <c r="T633" i="1" s="1"/>
  <c r="U633" i="1" s="1"/>
  <c r="V633" i="1" s="1"/>
  <c r="Q663" i="1"/>
  <c r="R663" i="1" s="1"/>
  <c r="T663" i="1" s="1"/>
  <c r="U663" i="1" s="1"/>
  <c r="V663" i="1" s="1"/>
  <c r="Q317" i="1"/>
  <c r="R317" i="1" s="1"/>
  <c r="T317" i="1" s="1"/>
  <c r="U317" i="1" s="1"/>
  <c r="V317" i="1" s="1"/>
  <c r="Q533" i="1"/>
  <c r="R533" i="1" s="1"/>
  <c r="T533" i="1" s="1"/>
  <c r="U533" i="1" s="1"/>
  <c r="V533" i="1" s="1"/>
  <c r="Q636" i="1"/>
  <c r="R636" i="1" s="1"/>
  <c r="T636" i="1" s="1"/>
  <c r="U636" i="1" s="1"/>
  <c r="V636" i="1" s="1"/>
  <c r="Q432" i="1"/>
  <c r="R432" i="1" s="1"/>
  <c r="T432" i="1" s="1"/>
  <c r="U432" i="1" s="1"/>
  <c r="V432" i="1" s="1"/>
  <c r="Q356" i="1"/>
  <c r="R356" i="1" s="1"/>
  <c r="T356" i="1" s="1"/>
  <c r="U356" i="1" s="1"/>
  <c r="V356" i="1" s="1"/>
  <c r="Q474" i="1"/>
  <c r="R474" i="1" s="1"/>
  <c r="T474" i="1" s="1"/>
  <c r="U474" i="1" s="1"/>
  <c r="V474" i="1" s="1"/>
  <c r="Q638" i="1"/>
  <c r="R638" i="1" s="1"/>
  <c r="T638" i="1" s="1"/>
  <c r="U638" i="1" s="1"/>
  <c r="V638" i="1" s="1"/>
  <c r="R142" i="1"/>
  <c r="T142" i="1" s="1"/>
  <c r="U142" i="1" s="1"/>
  <c r="V101" i="1" s="1"/>
  <c r="Q641" i="1"/>
  <c r="R641" i="1" s="1"/>
  <c r="T641" i="1" s="1"/>
  <c r="U641" i="1" s="1"/>
  <c r="V641" i="1" s="1"/>
  <c r="Q258" i="1"/>
  <c r="R258" i="1" s="1"/>
  <c r="T258" i="1" s="1"/>
  <c r="U258" i="1" s="1"/>
  <c r="V258" i="1" s="1"/>
  <c r="Q562" i="1"/>
  <c r="R562" i="1" s="1"/>
  <c r="T562" i="1" s="1"/>
  <c r="U562" i="1" s="1"/>
  <c r="V562" i="1" s="1"/>
  <c r="R101" i="1"/>
  <c r="T101" i="1" s="1"/>
  <c r="U101" i="1" s="1"/>
  <c r="V95" i="1" s="1"/>
  <c r="R217" i="1"/>
  <c r="T217" i="1" s="1"/>
  <c r="U217" i="1" s="1"/>
  <c r="R170" i="1"/>
  <c r="T170" i="1" s="1"/>
  <c r="U170" i="1" s="1"/>
  <c r="R212" i="1"/>
  <c r="T212" i="1" s="1"/>
  <c r="U212" i="1" s="1"/>
  <c r="V91" i="1" s="1"/>
  <c r="Q541" i="1"/>
  <c r="R541" i="1" s="1"/>
  <c r="T541" i="1" s="1"/>
  <c r="U541" i="1" s="1"/>
  <c r="V541" i="1" s="1"/>
  <c r="R162" i="1"/>
  <c r="T162" i="1" s="1"/>
  <c r="U162" i="1" s="1"/>
  <c r="R38" i="1"/>
  <c r="T38" i="1" s="1"/>
  <c r="U38" i="1" s="1"/>
  <c r="V153" i="1" l="1"/>
  <c r="V99" i="1"/>
  <c r="V177" i="1"/>
  <c r="V186" i="1"/>
  <c r="V48" i="1"/>
  <c r="V16" i="1"/>
  <c r="V103" i="1"/>
  <c r="V94" i="1"/>
  <c r="V36" i="1"/>
  <c r="V200" i="1"/>
  <c r="V118" i="1"/>
  <c r="V157" i="1"/>
  <c r="V28" i="1"/>
  <c r="V190" i="1"/>
  <c r="V205" i="1"/>
  <c r="V211" i="1"/>
  <c r="V215" i="1"/>
  <c r="V26" i="1"/>
  <c r="V102" i="1"/>
  <c r="V112" i="1"/>
  <c r="V213" i="1"/>
  <c r="V233" i="1"/>
  <c r="V189" i="1"/>
  <c r="V179" i="1"/>
  <c r="V42" i="1"/>
  <c r="V46" i="1"/>
  <c r="V47" i="1"/>
  <c r="V150" i="1"/>
  <c r="V148" i="1"/>
  <c r="V185" i="1"/>
  <c r="V182" i="1"/>
  <c r="V130" i="1"/>
  <c r="V97" i="1"/>
  <c r="V68" i="1"/>
  <c r="V129" i="1"/>
  <c r="V33" i="1"/>
  <c r="V221" i="1"/>
  <c r="V22" i="1"/>
  <c r="V231" i="1"/>
  <c r="V31" i="1"/>
  <c r="V6" i="1"/>
  <c r="V181" i="1"/>
  <c r="V141" i="1"/>
  <c r="V54" i="1"/>
  <c r="V77" i="1"/>
  <c r="V23" i="1"/>
  <c r="V104" i="1"/>
  <c r="V57" i="1"/>
  <c r="V229" i="1"/>
  <c r="V92" i="1"/>
  <c r="V49" i="1"/>
  <c r="V12" i="1"/>
  <c r="V85" i="1"/>
  <c r="V159" i="1"/>
  <c r="V166" i="1"/>
  <c r="V71" i="1"/>
  <c r="V83" i="1"/>
  <c r="V81" i="1"/>
  <c r="V125" i="1"/>
  <c r="V216" i="1"/>
  <c r="V93" i="1"/>
  <c r="V184" i="1"/>
  <c r="V18" i="1"/>
  <c r="V30" i="1"/>
  <c r="V9" i="1"/>
  <c r="D11" i="2" s="1"/>
  <c r="V120" i="1"/>
  <c r="V127" i="1"/>
  <c r="V164" i="1"/>
  <c r="V67" i="1"/>
  <c r="V79" i="1"/>
  <c r="V169" i="1"/>
  <c r="V117" i="1"/>
  <c r="V82" i="1"/>
  <c r="V2" i="1"/>
  <c r="V132" i="1"/>
  <c r="V165" i="1"/>
  <c r="V65" i="1"/>
  <c r="V232" i="1"/>
  <c r="V84" i="1"/>
  <c r="V58" i="1"/>
  <c r="V230" i="1"/>
  <c r="V180" i="1"/>
  <c r="V4" i="1"/>
  <c r="V61" i="1"/>
  <c r="V55" i="1"/>
  <c r="V80" i="1"/>
  <c r="V13" i="1"/>
  <c r="V160" i="1"/>
  <c r="V27" i="1"/>
  <c r="V178" i="1"/>
  <c r="V38" i="1"/>
  <c r="V217" i="1"/>
  <c r="V158" i="1"/>
  <c r="V87" i="1"/>
  <c r="V73" i="1"/>
  <c r="V220" i="1"/>
  <c r="V44" i="1"/>
  <c r="V75" i="1"/>
  <c r="V147" i="1"/>
  <c r="V223" i="1"/>
  <c r="V56" i="1"/>
  <c r="V207" i="1"/>
  <c r="V222" i="1"/>
  <c r="V15" i="1"/>
  <c r="V183" i="1"/>
  <c r="V34" i="1"/>
  <c r="V136" i="1"/>
  <c r="V203" i="1"/>
  <c r="V90" i="1"/>
  <c r="V149" i="1"/>
  <c r="V107" i="1"/>
  <c r="V144" i="1"/>
  <c r="V108" i="1"/>
  <c r="V156" i="1"/>
  <c r="V29" i="1"/>
  <c r="V131" i="1"/>
  <c r="V168" i="1"/>
  <c r="V142" i="1"/>
  <c r="V172" i="1"/>
  <c r="V53" i="1"/>
  <c r="V212" i="1"/>
  <c r="V191" i="1"/>
  <c r="V201" i="1"/>
  <c r="V52" i="1"/>
  <c r="V155" i="1"/>
  <c r="V137" i="1"/>
  <c r="V167" i="1"/>
  <c r="V62" i="1"/>
  <c r="V134" i="1"/>
  <c r="V114" i="1"/>
  <c r="V74" i="1"/>
  <c r="V100" i="1"/>
  <c r="V170" i="1"/>
  <c r="V196" i="1"/>
  <c r="V76" i="1"/>
  <c r="V206" i="1"/>
  <c r="V63" i="1"/>
  <c r="D7" i="2"/>
  <c r="D6" i="2"/>
  <c r="D5" i="2"/>
  <c r="D3" i="2"/>
  <c r="D12" i="2" l="1"/>
  <c r="F12" i="2" s="1"/>
  <c r="F11" i="2"/>
  <c r="D14" i="2"/>
  <c r="F14" i="2" s="1"/>
  <c r="D13" i="2"/>
  <c r="F13" i="2" s="1"/>
  <c r="D8" i="2"/>
</calcChain>
</file>

<file path=xl/sharedStrings.xml><?xml version="1.0" encoding="utf-8"?>
<sst xmlns="http://schemas.openxmlformats.org/spreadsheetml/2006/main" count="5076" uniqueCount="2020">
  <si>
    <t>First Name Last Name</t>
  </si>
  <si>
    <t>Peloton Screen Name</t>
  </si>
  <si>
    <t>30 Min PR in KJs</t>
  </si>
  <si>
    <t xml:space="preserve">The Number of Participants on each team: </t>
  </si>
  <si>
    <t>94% Adjusted Personal Goal</t>
  </si>
  <si>
    <t>Screen Name</t>
  </si>
  <si>
    <t>% To Goal</t>
  </si>
  <si>
    <t>Team Name</t>
  </si>
  <si>
    <t xml:space="preserve">Time of Day </t>
  </si>
  <si>
    <t>Morning Times:</t>
  </si>
  <si>
    <t>Midday Times :</t>
  </si>
  <si>
    <t>Evening Times:</t>
  </si>
  <si>
    <t xml:space="preserve">Time Zone: </t>
  </si>
  <si>
    <t>Average Cadence</t>
  </si>
  <si>
    <t>Cadence Range Bonus?</t>
  </si>
  <si>
    <t>Cadence Bonus:</t>
  </si>
  <si>
    <t>FINAL RESULT:</t>
  </si>
  <si>
    <t>RESULTS KJs:</t>
  </si>
  <si>
    <t xml:space="preserve">Ride Average Cadence: </t>
  </si>
  <si>
    <t xml:space="preserve">Bonus Range: </t>
  </si>
  <si>
    <t xml:space="preserve">Adjusted Goal Computation: </t>
  </si>
  <si>
    <t>Points</t>
  </si>
  <si>
    <t>Week#</t>
  </si>
  <si>
    <t>Week 1</t>
  </si>
  <si>
    <t>#Times Participated</t>
  </si>
  <si>
    <t>Gryffindor</t>
  </si>
  <si>
    <t>Slytherin</t>
  </si>
  <si>
    <t>NEW RIDER</t>
  </si>
  <si>
    <t>Hufflepuff</t>
  </si>
  <si>
    <t>Ravenclaw</t>
  </si>
  <si>
    <t xml:space="preserve">TOTAL POINTS for the team: </t>
  </si>
  <si>
    <t>AVG POINTS/Rider</t>
  </si>
  <si>
    <t>Brett Belden</t>
  </si>
  <si>
    <t>BrettOnTheBike</t>
  </si>
  <si>
    <t>Tyler Funderburke</t>
  </si>
  <si>
    <t>DadPeddler</t>
  </si>
  <si>
    <t>Richard de Chevigny</t>
  </si>
  <si>
    <t>WpgRichard</t>
  </si>
  <si>
    <t>Adam Blum</t>
  </si>
  <si>
    <t>DadChef</t>
  </si>
  <si>
    <t>Paul Fuery</t>
  </si>
  <si>
    <t>RidingWithFuery</t>
  </si>
  <si>
    <t>Mike Miller</t>
  </si>
  <si>
    <t>Mikestown</t>
  </si>
  <si>
    <t>Adam Reed</t>
  </si>
  <si>
    <t>Cool_dad69</t>
  </si>
  <si>
    <t>Jordan Rick</t>
  </si>
  <si>
    <t>gRUNdleOfSteel</t>
  </si>
  <si>
    <t>Michael Sprague</t>
  </si>
  <si>
    <t>BikeMamba</t>
  </si>
  <si>
    <t>Steve Szeszko</t>
  </si>
  <si>
    <t>Thunder_Buddy</t>
  </si>
  <si>
    <t>James Downey</t>
  </si>
  <si>
    <t>Minkey77</t>
  </si>
  <si>
    <t>Rob Lato</t>
  </si>
  <si>
    <t>AvereFede</t>
  </si>
  <si>
    <t>Mike Swift</t>
  </si>
  <si>
    <t>Swizzle1979</t>
  </si>
  <si>
    <t>Greg popowitz</t>
  </si>
  <si>
    <t>Ramblin_Wreck02</t>
  </si>
  <si>
    <t>Phil Lynch</t>
  </si>
  <si>
    <t>leprechaunphil</t>
  </si>
  <si>
    <t>Jesse Dumais</t>
  </si>
  <si>
    <t>Jesse34</t>
  </si>
  <si>
    <t>Nate Rosen</t>
  </si>
  <si>
    <t>BassTrombonist</t>
  </si>
  <si>
    <t>Chris Dries</t>
  </si>
  <si>
    <t>speakimp</t>
  </si>
  <si>
    <t>Ian Clark</t>
  </si>
  <si>
    <t>PedalinInHummus</t>
  </si>
  <si>
    <t>Jarrod Baer</t>
  </si>
  <si>
    <t>j_baer</t>
  </si>
  <si>
    <t>JP Sredzinski</t>
  </si>
  <si>
    <t>JPnow</t>
  </si>
  <si>
    <t>Caleb Kirkish</t>
  </si>
  <si>
    <t>Kirkyfish</t>
  </si>
  <si>
    <t>Bob Brady</t>
  </si>
  <si>
    <t>rpbrady</t>
  </si>
  <si>
    <t>Carl Knable</t>
  </si>
  <si>
    <t>DadBodNoMo21</t>
  </si>
  <si>
    <t>Alexander jon</t>
  </si>
  <si>
    <t>Dr_butts</t>
  </si>
  <si>
    <t>Nick Hirsch</t>
  </si>
  <si>
    <t>Saint_Nick</t>
  </si>
  <si>
    <t>Christopher Stehr</t>
  </si>
  <si>
    <t>Chris_YNWA_921</t>
  </si>
  <si>
    <t>John Paul Lobato</t>
  </si>
  <si>
    <t>JOPALO</t>
  </si>
  <si>
    <t>David Weinberg</t>
  </si>
  <si>
    <t>RedRedWeinberg</t>
  </si>
  <si>
    <t>Paul McInnis</t>
  </si>
  <si>
    <t>pauljmc5</t>
  </si>
  <si>
    <t>Kurt Grizzard</t>
  </si>
  <si>
    <t>NyYanksFan99</t>
  </si>
  <si>
    <t>Keith Gardner</t>
  </si>
  <si>
    <t>BeardedKeith</t>
  </si>
  <si>
    <t>Rob Vance</t>
  </si>
  <si>
    <t>RobV123</t>
  </si>
  <si>
    <t>Jason M Tibbetts</t>
  </si>
  <si>
    <t>JMTibbs</t>
  </si>
  <si>
    <t>PATRICK KILEYRENDON</t>
  </si>
  <si>
    <t>Firelion88</t>
  </si>
  <si>
    <t>Severino Randazzo</t>
  </si>
  <si>
    <t>severoni</t>
  </si>
  <si>
    <t>Joseph Reis</t>
  </si>
  <si>
    <t>Jreis624</t>
  </si>
  <si>
    <t>Steve Radoslovich</t>
  </si>
  <si>
    <t>RAD_Dadoslovich</t>
  </si>
  <si>
    <t>Ian Everdell</t>
  </si>
  <si>
    <t>CantEatJustOne</t>
  </si>
  <si>
    <t>Tyler Carmichael</t>
  </si>
  <si>
    <t>RuffriderTC</t>
  </si>
  <si>
    <t>Eric Gebhardt</t>
  </si>
  <si>
    <t>KindaOkAtThis</t>
  </si>
  <si>
    <t>Ernest Yuen</t>
  </si>
  <si>
    <t>ilooksik_at_50</t>
  </si>
  <si>
    <t>George K. Anagnostou</t>
  </si>
  <si>
    <t>BigGreek_4</t>
  </si>
  <si>
    <t>Matt R Crespin</t>
  </si>
  <si>
    <t>FlatMattRDH</t>
  </si>
  <si>
    <t>Elisha Harrison</t>
  </si>
  <si>
    <t>Dadalorian_of_3</t>
  </si>
  <si>
    <t>Darren Perizzolo</t>
  </si>
  <si>
    <t>Hanzzolo</t>
  </si>
  <si>
    <t>Adam Clous</t>
  </si>
  <si>
    <t>NonDadBodDad</t>
  </si>
  <si>
    <t>Mark Hirsch</t>
  </si>
  <si>
    <t>MarathonerMark</t>
  </si>
  <si>
    <t>Garrett Graff</t>
  </si>
  <si>
    <t>LLkoolG</t>
  </si>
  <si>
    <t>Chad Boyd</t>
  </si>
  <si>
    <t>CBfrom77</t>
  </si>
  <si>
    <t>Alex Hogge</t>
  </si>
  <si>
    <t>fish_n_baseball</t>
  </si>
  <si>
    <t>Paul Brundage</t>
  </si>
  <si>
    <t>PaulieGuts747</t>
  </si>
  <si>
    <t>Jonathon Brindley</t>
  </si>
  <si>
    <t>jbrinny</t>
  </si>
  <si>
    <t>Carl Dargitz</t>
  </si>
  <si>
    <t>CutARusty1407</t>
  </si>
  <si>
    <t>Chris Sarvis</t>
  </si>
  <si>
    <t>Csarvis3</t>
  </si>
  <si>
    <t>George Conway</t>
  </si>
  <si>
    <t>Beercycles</t>
  </si>
  <si>
    <t>Bill Van Horn</t>
  </si>
  <si>
    <t>Fit_Flanders</t>
  </si>
  <si>
    <t>Nate Stephens</t>
  </si>
  <si>
    <t>NateDog90</t>
  </si>
  <si>
    <t>Steve Tobio</t>
  </si>
  <si>
    <t>King_Hippo</t>
  </si>
  <si>
    <t>Bryan Beckman</t>
  </si>
  <si>
    <t>almaamulek</t>
  </si>
  <si>
    <t>Robert Wonser</t>
  </si>
  <si>
    <t>CheerfulRobot</t>
  </si>
  <si>
    <t>Andy Botelho</t>
  </si>
  <si>
    <t>Pelotelho</t>
  </si>
  <si>
    <t>Justin Storms</t>
  </si>
  <si>
    <t>SupaDadBod</t>
  </si>
  <si>
    <t>Michael Monteleone</t>
  </si>
  <si>
    <t>Monteleone77</t>
  </si>
  <si>
    <t>Scott Dishman</t>
  </si>
  <si>
    <t>SmokinDish</t>
  </si>
  <si>
    <t>Karl Mac</t>
  </si>
  <si>
    <t>BustingAMcNut</t>
  </si>
  <si>
    <t>Adam Frink</t>
  </si>
  <si>
    <t>Frinkanator</t>
  </si>
  <si>
    <t>Jon Horton</t>
  </si>
  <si>
    <t>Jon_Horton</t>
  </si>
  <si>
    <t>Josh Rabinowitz</t>
  </si>
  <si>
    <t>ClipInAndClimb</t>
  </si>
  <si>
    <t>Tyler Grenville</t>
  </si>
  <si>
    <t>Rides4poptarts</t>
  </si>
  <si>
    <t>Dominick Feriozzi</t>
  </si>
  <si>
    <t>SpintelChief</t>
  </si>
  <si>
    <t>Michael Caffarello</t>
  </si>
  <si>
    <t>MCaff</t>
  </si>
  <si>
    <t>Greg Bodkin</t>
  </si>
  <si>
    <t>Hffn_N_Pffn</t>
  </si>
  <si>
    <t>DrRodriguez</t>
  </si>
  <si>
    <t>Rey Rodriguez</t>
  </si>
  <si>
    <t>Rob Needham</t>
  </si>
  <si>
    <t>lakeguybc</t>
  </si>
  <si>
    <t>Michael Morrone</t>
  </si>
  <si>
    <t>McRones</t>
  </si>
  <si>
    <t>Justin Fifield</t>
  </si>
  <si>
    <t>Justang2</t>
  </si>
  <si>
    <t>Michael Shattuck</t>
  </si>
  <si>
    <t>ForeverYoung72</t>
  </si>
  <si>
    <t>Bobby Flotkoetter</t>
  </si>
  <si>
    <t>MTBikerBob</t>
  </si>
  <si>
    <t>Tyler Russell</t>
  </si>
  <si>
    <t>Vettecitydad</t>
  </si>
  <si>
    <t>Glenn Krieger</t>
  </si>
  <si>
    <t>ChiroGator</t>
  </si>
  <si>
    <t>Aaron Rowley</t>
  </si>
  <si>
    <t>PayMeTwice</t>
  </si>
  <si>
    <t>Whit France-Kelly</t>
  </si>
  <si>
    <t>Smooth_rider41</t>
  </si>
  <si>
    <t>Renjith Narendranathan Nair</t>
  </si>
  <si>
    <t>Renjiz</t>
  </si>
  <si>
    <t>Jonathan Heger</t>
  </si>
  <si>
    <t>RunSpinDoItAgin</t>
  </si>
  <si>
    <t>Ray Green</t>
  </si>
  <si>
    <t>RayDG</t>
  </si>
  <si>
    <t>Mike Demarest</t>
  </si>
  <si>
    <t>mdem13</t>
  </si>
  <si>
    <t>Steven Hatfield Withrow</t>
  </si>
  <si>
    <t>TattedDadBod</t>
  </si>
  <si>
    <t>Scott Witkowsky</t>
  </si>
  <si>
    <t>Boaty_McFloaty</t>
  </si>
  <si>
    <t>Sean Hansen</t>
  </si>
  <si>
    <t>SeanOfTheDad</t>
  </si>
  <si>
    <t>Umar Sheikh</t>
  </si>
  <si>
    <t>Umar_S</t>
  </si>
  <si>
    <t>Tony Montagano</t>
  </si>
  <si>
    <t>TMontagano</t>
  </si>
  <si>
    <t>Evan Kline</t>
  </si>
  <si>
    <t>KlinesDontQuit</t>
  </si>
  <si>
    <t>Mark Verlaan</t>
  </si>
  <si>
    <t>Puddlz_24_7</t>
  </si>
  <si>
    <t>Adam Tlougan</t>
  </si>
  <si>
    <t>Atlougan</t>
  </si>
  <si>
    <t>David Cywinski</t>
  </si>
  <si>
    <t>Univega1981</t>
  </si>
  <si>
    <t>Nicholas Hansen</t>
  </si>
  <si>
    <t>BigDaddyNH</t>
  </si>
  <si>
    <t>Trent Karr</t>
  </si>
  <si>
    <t>New_Me</t>
  </si>
  <si>
    <t>Joseph Baran</t>
  </si>
  <si>
    <t>TheCatDaddy</t>
  </si>
  <si>
    <t>Rogelio cortes</t>
  </si>
  <si>
    <t>willgetinshape</t>
  </si>
  <si>
    <t>Zachary Bearden</t>
  </si>
  <si>
    <t>ZackMorris1988</t>
  </si>
  <si>
    <t>Russ Dilley</t>
  </si>
  <si>
    <t>CatchEm_All</t>
  </si>
  <si>
    <t>Shawn Kennedy</t>
  </si>
  <si>
    <t>SKennedy504</t>
  </si>
  <si>
    <t>Justin Alford</t>
  </si>
  <si>
    <t>NotEnoughTime</t>
  </si>
  <si>
    <t>Jason Burden</t>
  </si>
  <si>
    <t>AgentBirdman</t>
  </si>
  <si>
    <t>Justin Throwe</t>
  </si>
  <si>
    <t>MinionMaster_X3</t>
  </si>
  <si>
    <t>Lance Larsen</t>
  </si>
  <si>
    <t>GlutesWitDaFur</t>
  </si>
  <si>
    <t>Nathan Budke</t>
  </si>
  <si>
    <t>nateb89</t>
  </si>
  <si>
    <t>Marc Anthony Otero</t>
  </si>
  <si>
    <t>RagePlusUltra</t>
  </si>
  <si>
    <t>Drew Galligan</t>
  </si>
  <si>
    <t>gatorbolt17</t>
  </si>
  <si>
    <t>Michael Castellano</t>
  </si>
  <si>
    <t>LahnoMC</t>
  </si>
  <si>
    <t>J-P Alarie</t>
  </si>
  <si>
    <t>Judobum</t>
  </si>
  <si>
    <t>Adam David</t>
  </si>
  <si>
    <t>Candle_Guy</t>
  </si>
  <si>
    <t>Eric Saidel</t>
  </si>
  <si>
    <t>Abba_Dabba_Dude</t>
  </si>
  <si>
    <t>Phil Dougherty</t>
  </si>
  <si>
    <t>PhilTotesHector</t>
  </si>
  <si>
    <t>Leon Jonahson</t>
  </si>
  <si>
    <t>JudgeSchrute</t>
  </si>
  <si>
    <t>Jordan Mason</t>
  </si>
  <si>
    <t>JBenStrugglin</t>
  </si>
  <si>
    <t>Alex Zequeira</t>
  </si>
  <si>
    <t>Ridin4FamRRRMe</t>
  </si>
  <si>
    <t>Kyle McCarthy</t>
  </si>
  <si>
    <t>Kyle_Crocodile</t>
  </si>
  <si>
    <t>Pete Lingenheld</t>
  </si>
  <si>
    <t>fly_eagles</t>
  </si>
  <si>
    <t>Jake Ryan</t>
  </si>
  <si>
    <t>jfrias165</t>
  </si>
  <si>
    <t>Bryan Symons</t>
  </si>
  <si>
    <t>SyGuy720</t>
  </si>
  <si>
    <t>Tell Haakon Pickarts</t>
  </si>
  <si>
    <t>tPick32</t>
  </si>
  <si>
    <t>Chris Crawford</t>
  </si>
  <si>
    <t>AzNcPeregrino</t>
  </si>
  <si>
    <t>Jeff Richards</t>
  </si>
  <si>
    <t>jeffrichards</t>
  </si>
  <si>
    <t>Chris Francis</t>
  </si>
  <si>
    <t>SeeMack5</t>
  </si>
  <si>
    <t>Matthew Brada</t>
  </si>
  <si>
    <t>FullMetalMatt</t>
  </si>
  <si>
    <t>Jordan Wolfs</t>
  </si>
  <si>
    <t>Fat_to_fitish</t>
  </si>
  <si>
    <t>Jesper Dinesen</t>
  </si>
  <si>
    <t>dinogetsfit</t>
  </si>
  <si>
    <t>Mitchell Jordan K</t>
  </si>
  <si>
    <t>InMyBag</t>
  </si>
  <si>
    <t>James Stevenson</t>
  </si>
  <si>
    <t>RamJam3000</t>
  </si>
  <si>
    <t>Jason Davis</t>
  </si>
  <si>
    <t>docdavis05</t>
  </si>
  <si>
    <t>Adam Walker</t>
  </si>
  <si>
    <t>ajwalks</t>
  </si>
  <si>
    <t>Jeffrey Greenblatt</t>
  </si>
  <si>
    <t>GreenMachine_</t>
  </si>
  <si>
    <t>Justin Grubb</t>
  </si>
  <si>
    <t>JGrubb82</t>
  </si>
  <si>
    <t>Donald Pospisil</t>
  </si>
  <si>
    <t>TheDon07</t>
  </si>
  <si>
    <t>Christopher Silva</t>
  </si>
  <si>
    <t>GoBrazilGo</t>
  </si>
  <si>
    <t>Richard Wasleski</t>
  </si>
  <si>
    <t>thewazz1</t>
  </si>
  <si>
    <t>Michael Gladstone</t>
  </si>
  <si>
    <t>GladdyDaddy</t>
  </si>
  <si>
    <t>Jamie Frankel</t>
  </si>
  <si>
    <t>RideFrankelRide</t>
  </si>
  <si>
    <t>Gavin Mynhardt</t>
  </si>
  <si>
    <t>Alright_Alright</t>
  </si>
  <si>
    <t>Mike Nulicek</t>
  </si>
  <si>
    <t>_MIKE_DROP_</t>
  </si>
  <si>
    <t>Daz Kite</t>
  </si>
  <si>
    <t>Daz_Wildheart</t>
  </si>
  <si>
    <t>Chris Wainer</t>
  </si>
  <si>
    <t>SpaceMonkey1</t>
  </si>
  <si>
    <t>Michael Carreiro</t>
  </si>
  <si>
    <t>CaptHeadsUp</t>
  </si>
  <si>
    <t>Howard Ward</t>
  </si>
  <si>
    <t>DeeTective2409</t>
  </si>
  <si>
    <t>Neal Mortimer</t>
  </si>
  <si>
    <t>RacetheTrain181</t>
  </si>
  <si>
    <t>Brian Statler</t>
  </si>
  <si>
    <t>bstat86</t>
  </si>
  <si>
    <t>David Sukinik</t>
  </si>
  <si>
    <t>david_i_am</t>
  </si>
  <si>
    <t>Tim Hardman</t>
  </si>
  <si>
    <t>13atman</t>
  </si>
  <si>
    <t>Marcus Hosford</t>
  </si>
  <si>
    <t>Dome_inator</t>
  </si>
  <si>
    <t>Jason Koenig</t>
  </si>
  <si>
    <t>mearsbend</t>
  </si>
  <si>
    <t>Paul Romanelli</t>
  </si>
  <si>
    <t>DoctorWalnuts</t>
  </si>
  <si>
    <t>Brian Stroud</t>
  </si>
  <si>
    <t>Carolina_BS</t>
  </si>
  <si>
    <t>Kyle Hundt</t>
  </si>
  <si>
    <t>BeAGoldfishOn12</t>
  </si>
  <si>
    <t>Dusty werner</t>
  </si>
  <si>
    <t>Wernerd46</t>
  </si>
  <si>
    <t>David Bain</t>
  </si>
  <si>
    <t>riding4Hamms</t>
  </si>
  <si>
    <t>Collin Smith</t>
  </si>
  <si>
    <t>TherapistDad</t>
  </si>
  <si>
    <t>Jeremiah Six</t>
  </si>
  <si>
    <t>Hate2wrkout</t>
  </si>
  <si>
    <t>Brian Verlaan</t>
  </si>
  <si>
    <t>CoachVerlaan</t>
  </si>
  <si>
    <t>Tulley Wahren</t>
  </si>
  <si>
    <t>Tulleyman</t>
  </si>
  <si>
    <t>Artemio Chavez</t>
  </si>
  <si>
    <t>living_the_dean</t>
  </si>
  <si>
    <t>Don Kennedy</t>
  </si>
  <si>
    <t>ChapmanLakeDad</t>
  </si>
  <si>
    <t>Eric Esteva</t>
  </si>
  <si>
    <t>Eric_EE</t>
  </si>
  <si>
    <t>Matthew Piper</t>
  </si>
  <si>
    <t>AirtightComic</t>
  </si>
  <si>
    <t>Alan Nudel</t>
  </si>
  <si>
    <t>Kulsrfr</t>
  </si>
  <si>
    <t>Josh Blackler</t>
  </si>
  <si>
    <t>Exmalibu</t>
  </si>
  <si>
    <t>Ray Lau</t>
  </si>
  <si>
    <t>RLau78</t>
  </si>
  <si>
    <t>David Gomez</t>
  </si>
  <si>
    <t>I_PulledAHammy</t>
  </si>
  <si>
    <t>Daniel Johnston</t>
  </si>
  <si>
    <t>MrJohnston3</t>
  </si>
  <si>
    <t>Sean Beaudry</t>
  </si>
  <si>
    <t>SlimDaddyBBQ</t>
  </si>
  <si>
    <t>Chris Ancipink</t>
  </si>
  <si>
    <t>knipicna</t>
  </si>
  <si>
    <t>Joe Bertelloni</t>
  </si>
  <si>
    <t>MisterB17</t>
  </si>
  <si>
    <t>Aaron Morgan</t>
  </si>
  <si>
    <t>MisterMoose77</t>
  </si>
  <si>
    <t>Juan B Rodriguez</t>
  </si>
  <si>
    <t>DadofCheetahs</t>
  </si>
  <si>
    <t>Rob Sessions</t>
  </si>
  <si>
    <t>TurntTeacher</t>
  </si>
  <si>
    <t>Bill Shannon</t>
  </si>
  <si>
    <t>billiamEWU</t>
  </si>
  <si>
    <t>Derek Wynne</t>
  </si>
  <si>
    <t>DJwynne</t>
  </si>
  <si>
    <t>David Vejcik</t>
  </si>
  <si>
    <t>daveeg</t>
  </si>
  <si>
    <t>Robert heyrich</t>
  </si>
  <si>
    <t>BroccoliRaboom</t>
  </si>
  <si>
    <t>Aatif Jaleel</t>
  </si>
  <si>
    <t>Aatif911</t>
  </si>
  <si>
    <t>Eric Sorensen</t>
  </si>
  <si>
    <t>TnT_Dad</t>
  </si>
  <si>
    <t>Adam Moore</t>
  </si>
  <si>
    <t>AdamWM135</t>
  </si>
  <si>
    <t>Patrick Welsh</t>
  </si>
  <si>
    <t>Pat_in_Boston</t>
  </si>
  <si>
    <t>John Lorenz</t>
  </si>
  <si>
    <t>JohnLor</t>
  </si>
  <si>
    <t>Graham Tickell</t>
  </si>
  <si>
    <t>Aussiecan</t>
  </si>
  <si>
    <t>Bradley Lane</t>
  </si>
  <si>
    <t>BradTheGirlDad</t>
  </si>
  <si>
    <t>steve konisky</t>
  </si>
  <si>
    <t>PhatOldGuy</t>
  </si>
  <si>
    <t>Scott Estock</t>
  </si>
  <si>
    <t>GetYourDirtRite</t>
  </si>
  <si>
    <t>Brent Frank</t>
  </si>
  <si>
    <t>Sparky6</t>
  </si>
  <si>
    <t>Wes Newman</t>
  </si>
  <si>
    <t>Girldad2686</t>
  </si>
  <si>
    <t>Joseph Smiesko II</t>
  </si>
  <si>
    <t>Tanker_</t>
  </si>
  <si>
    <t>R.K. Cox</t>
  </si>
  <si>
    <t>BluegrassRebel</t>
  </si>
  <si>
    <t>Kurtis Voorhees</t>
  </si>
  <si>
    <t>MISTER_KURTIS</t>
  </si>
  <si>
    <t>Jason Gibson</t>
  </si>
  <si>
    <t>JtothaG</t>
  </si>
  <si>
    <t>Kale Bushmeyer</t>
  </si>
  <si>
    <t>614_irondad</t>
  </si>
  <si>
    <t>Rocky Phillips</t>
  </si>
  <si>
    <t>Rockytacos</t>
  </si>
  <si>
    <t>Dave Williams</t>
  </si>
  <si>
    <t>PatriotPride</t>
  </si>
  <si>
    <t>Dustin Vallus</t>
  </si>
  <si>
    <t>dgvallus</t>
  </si>
  <si>
    <t>Parker Jacobs</t>
  </si>
  <si>
    <t>thePJ1</t>
  </si>
  <si>
    <t>James Wall</t>
  </si>
  <si>
    <t>jigglyjames</t>
  </si>
  <si>
    <t>Beercyles</t>
  </si>
  <si>
    <t>Mitch Hurn</t>
  </si>
  <si>
    <t>MHurn</t>
  </si>
  <si>
    <t>Scott Butler</t>
  </si>
  <si>
    <t>SharkLawyer</t>
  </si>
  <si>
    <t>Matthew Caron</t>
  </si>
  <si>
    <t>MattyC203</t>
  </si>
  <si>
    <t>Andrew Darin</t>
  </si>
  <si>
    <t>nevertougher</t>
  </si>
  <si>
    <t>Brad Pottberg</t>
  </si>
  <si>
    <t>bradp15</t>
  </si>
  <si>
    <t>Brian Barker</t>
  </si>
  <si>
    <t>See_Spot_Spin</t>
  </si>
  <si>
    <t>John Kovas</t>
  </si>
  <si>
    <t>ChipTheJet</t>
  </si>
  <si>
    <t>Josh Arnkoff</t>
  </si>
  <si>
    <t>CrimeDawg</t>
  </si>
  <si>
    <t>Scott Blaisel</t>
  </si>
  <si>
    <t>ScottSpins79</t>
  </si>
  <si>
    <t>Frank Allen</t>
  </si>
  <si>
    <t>BigPapaPanda</t>
  </si>
  <si>
    <t>Kevin Frawley</t>
  </si>
  <si>
    <t>KevinFrawley</t>
  </si>
  <si>
    <t>Kenny Byrne</t>
  </si>
  <si>
    <t>ALL_OUT_KENNY</t>
  </si>
  <si>
    <t>Mark Feeney</t>
  </si>
  <si>
    <t>FEENMACHINE22</t>
  </si>
  <si>
    <t>Barry Wheeler</t>
  </si>
  <si>
    <t>Psyclesocial</t>
  </si>
  <si>
    <t>Brandon Jones</t>
  </si>
  <si>
    <t>Livinglifelucky</t>
  </si>
  <si>
    <t>David Greenberg</t>
  </si>
  <si>
    <t>GirlDadSpinnin</t>
  </si>
  <si>
    <t>Daniel McAdams</t>
  </si>
  <si>
    <t>DrMcAdams</t>
  </si>
  <si>
    <t>Ryan Marshall</t>
  </si>
  <si>
    <t>4_A_Dad_Bod_Mod</t>
  </si>
  <si>
    <t>Ashley Parr</t>
  </si>
  <si>
    <t>AshParr</t>
  </si>
  <si>
    <t>Andrew Cipriano</t>
  </si>
  <si>
    <t>CippaRamma</t>
  </si>
  <si>
    <t>Andrew Hardesty</t>
  </si>
  <si>
    <t>DRU_Hards</t>
  </si>
  <si>
    <t>Robert Gibson</t>
  </si>
  <si>
    <t>GibbyGreenGo</t>
  </si>
  <si>
    <t>Marcos Ahumada</t>
  </si>
  <si>
    <t>Chafed_Taint</t>
  </si>
  <si>
    <t>Will Reynolds</t>
  </si>
  <si>
    <t>WillRey79</t>
  </si>
  <si>
    <t>Justin Thompson</t>
  </si>
  <si>
    <t>Jrthompson83</t>
  </si>
  <si>
    <t>Andrew Harrell</t>
  </si>
  <si>
    <t>ThePaceBetween</t>
  </si>
  <si>
    <t>Jaret Darrell</t>
  </si>
  <si>
    <t>GoodNeighbour</t>
  </si>
  <si>
    <t>Timothy Karaso</t>
  </si>
  <si>
    <t>KongCrete</t>
  </si>
  <si>
    <t>David Bagshaw</t>
  </si>
  <si>
    <t>English_David</t>
  </si>
  <si>
    <t>Pete Kassly</t>
  </si>
  <si>
    <t>Hey_Peter_Man</t>
  </si>
  <si>
    <t>Vicente Lemus</t>
  </si>
  <si>
    <t>VinceVanGo</t>
  </si>
  <si>
    <t>Heliostout Lee</t>
  </si>
  <si>
    <t>CyKoHelio</t>
  </si>
  <si>
    <t>US - Eastern Time</t>
  </si>
  <si>
    <t>Thursday Morning (5a - 1030a)</t>
  </si>
  <si>
    <t>7:00 AM</t>
  </si>
  <si>
    <t>Thursday Evening (5p - 10p)</t>
  </si>
  <si>
    <t>US - Central Time</t>
  </si>
  <si>
    <t>Thursday Midday (11a - 430p)</t>
  </si>
  <si>
    <t>3:00 PM</t>
  </si>
  <si>
    <t>11:30 AM</t>
  </si>
  <si>
    <t>US - Mountain Time</t>
  </si>
  <si>
    <t>2:00 PM</t>
  </si>
  <si>
    <t>6:30 AM</t>
  </si>
  <si>
    <t>6:00 AM</t>
  </si>
  <si>
    <t>9:30 PM</t>
  </si>
  <si>
    <t>Wednesday Evening (5pm or later)</t>
  </si>
  <si>
    <t>7:00 PM</t>
  </si>
  <si>
    <t>11:00 AM</t>
  </si>
  <si>
    <t>US - Pacific Time</t>
  </si>
  <si>
    <t>5:00 PM</t>
  </si>
  <si>
    <t>8:30 PM</t>
  </si>
  <si>
    <t>5:30 AM</t>
  </si>
  <si>
    <t>7:30 AM</t>
  </si>
  <si>
    <t>8:00 PM</t>
  </si>
  <si>
    <t>5:30 PM</t>
  </si>
  <si>
    <t>Friday VERY Early Morning (before 8am US Eastern)</t>
  </si>
  <si>
    <t>UK - British GMT</t>
  </si>
  <si>
    <t>6:30 PM</t>
  </si>
  <si>
    <t>9:00 PM</t>
  </si>
  <si>
    <t>7:30 PM</t>
  </si>
  <si>
    <t>9:30 AM</t>
  </si>
  <si>
    <t>12:30 PM</t>
  </si>
  <si>
    <t>5:00 AM</t>
  </si>
  <si>
    <t>1:00 PM</t>
  </si>
  <si>
    <t>8:30 AM</t>
  </si>
  <si>
    <t>8:00 AM</t>
  </si>
  <si>
    <t>OTHER</t>
  </si>
  <si>
    <t>x</t>
  </si>
  <si>
    <t xml:space="preserve">Trevor Nelson </t>
  </si>
  <si>
    <t>Neltrev</t>
  </si>
  <si>
    <t>Username</t>
  </si>
  <si>
    <t>UserId</t>
  </si>
  <si>
    <t>StartTime</t>
  </si>
  <si>
    <t>EndTime</t>
  </si>
  <si>
    <t>Status</t>
  </si>
  <si>
    <t>Output</t>
  </si>
  <si>
    <t>PersonalRecord</t>
  </si>
  <si>
    <t>Distance</t>
  </si>
  <si>
    <t>Calories</t>
  </si>
  <si>
    <t>MaxOutput</t>
  </si>
  <si>
    <t>AverageOutput</t>
  </si>
  <si>
    <t>MaxCadence</t>
  </si>
  <si>
    <t>AverageCadence</t>
  </si>
  <si>
    <t>MaxResistance</t>
  </si>
  <si>
    <t>AverageResistance</t>
  </si>
  <si>
    <t>MaxSpeed</t>
  </si>
  <si>
    <t>AverageSpeed</t>
  </si>
  <si>
    <t>MaxHeartRate</t>
  </si>
  <si>
    <t>AverageHeartRate</t>
  </si>
  <si>
    <t>Error</t>
  </si>
  <si>
    <t>Andrew_M_K</t>
  </si>
  <si>
    <t>4464c69c2ae74f6a97d3f84a5f74d0d9</t>
  </si>
  <si>
    <t>Call failed with status code 403 (Forbidden): GET https://api.onepeloton.com/api/user/4464c69c2ae74f6a97d3f84a5f74d0d9/workouts?joins=ride&amp;limit=20&amp;page=0</t>
  </si>
  <si>
    <t>GUnit386</t>
  </si>
  <si>
    <t>57528ac8ce714048b17f303e4c62ef3b</t>
  </si>
  <si>
    <t>Call failed with status code 403 (Forbidden): GET https://api.onepeloton.com/api/user/57528ac8ce714048b17f303e4c62ef3b/workouts?joins=ride&amp;limit=20&amp;page=0</t>
  </si>
  <si>
    <t>000HMY</t>
  </si>
  <si>
    <t>db2e8320530743a69c15b3bf57287285</t>
  </si>
  <si>
    <t>b6ceebd101b040c9b3104193d780ae65</t>
  </si>
  <si>
    <t>COMPLETE</t>
  </si>
  <si>
    <t>2manybrews</t>
  </si>
  <si>
    <t>ffba68d6e42e4e17b46b9ca83670d28d</t>
  </si>
  <si>
    <t>305Pajamas</t>
  </si>
  <si>
    <t>c52f137c2e834deb83efe053685e69a9</t>
  </si>
  <si>
    <t>31parkway</t>
  </si>
  <si>
    <t>088b9ca676d3444cb5bcd497deeed754</t>
  </si>
  <si>
    <t>8254c8de68c240cf815e4d63cf970808</t>
  </si>
  <si>
    <t>05198df37d1e4fdaa1f926f57a953942</t>
  </si>
  <si>
    <t>6amRealtorDad</t>
  </si>
  <si>
    <t>8b6f166142ea4bb296d7d1060927699a</t>
  </si>
  <si>
    <t>aaham</t>
  </si>
  <si>
    <t>e93d65c4b3b542658306f0f1eb9fc639</t>
  </si>
  <si>
    <t>AaronStapleton</t>
  </si>
  <si>
    <t>4fa4b6247c0a48ee9256ca8e054940f7</t>
  </si>
  <si>
    <t>e9c06c75d53c4a5f99134972f29e73de</t>
  </si>
  <si>
    <t>d639989f6dab45b799dc34d2ce8fa3d8</t>
  </si>
  <si>
    <t>AC_Chill</t>
  </si>
  <si>
    <t>4871d7475ea340b89dc865600f7c3b67</t>
  </si>
  <si>
    <t>Acetonebox</t>
  </si>
  <si>
    <t>419bc3afc60b4366a81489a067ea7e8b</t>
  </si>
  <si>
    <t>Acqua421</t>
  </si>
  <si>
    <t>1dd0d560a9f647fc930fccdd7d58e1f1</t>
  </si>
  <si>
    <t>ACSDad</t>
  </si>
  <si>
    <t>b58687e15ffb4d7287a1d301efd6321c</t>
  </si>
  <si>
    <t>AdaBus</t>
  </si>
  <si>
    <t>00b02dea23e346ed952ba9cc1d9b8c97</t>
  </si>
  <si>
    <t>AdamShawyer</t>
  </si>
  <si>
    <t>f22dda1a433041588c8f14ba7f8b24df</t>
  </si>
  <si>
    <t>d19f4a70b83d448fad0a68218f05b0c9</t>
  </si>
  <si>
    <t>addingchange</t>
  </si>
  <si>
    <t>13e38c1ccb394deea7f683d9e427d16c</t>
  </si>
  <si>
    <t>Agent_032</t>
  </si>
  <si>
    <t>f0abf2c1c70c4ff699370d2fc931b9e9</t>
  </si>
  <si>
    <t>61fd9b4b168f4c77a8fb681488eb4f72</t>
  </si>
  <si>
    <t>agthang78</t>
  </si>
  <si>
    <t>a8b403b72c5745f8834009866516a87e</t>
  </si>
  <si>
    <t>AirborneEA</t>
  </si>
  <si>
    <t>30e3921ea23644c3995eb9d3fd0bab39</t>
  </si>
  <si>
    <t>162150708b6144cab0696bf2734cfae1</t>
  </si>
  <si>
    <t>AJ21Davies</t>
  </si>
  <si>
    <t>e299b77ebc5946538464a811c1713ae9</t>
  </si>
  <si>
    <t>df1913abe5ff477ca9e904e8e377db31</t>
  </si>
  <si>
    <t>ALCyclesCLT</t>
  </si>
  <si>
    <t>c6ffcdf9ceb449c99dec79b18214a93c</t>
  </si>
  <si>
    <t>alexmac224</t>
  </si>
  <si>
    <t>c60748cb2d944cb5bb2c097ea0921439</t>
  </si>
  <si>
    <t>alexstrahan</t>
  </si>
  <si>
    <t>f9f86227da4847eb87ebbebf7c45568d</t>
  </si>
  <si>
    <t>12f2d732a0fa4feb9481fffa55860c42</t>
  </si>
  <si>
    <t>AllPuckStopHere</t>
  </si>
  <si>
    <t>aee63c9ea33444819743b59e07dd5615</t>
  </si>
  <si>
    <t>781ad1a3f4314dac92d778a2e80f9841</t>
  </si>
  <si>
    <t>134fa9355fa54d6c99d37718b266b0e2</t>
  </si>
  <si>
    <t>AlSarv</t>
  </si>
  <si>
    <t>18174d056015492ea892728bed506dd3</t>
  </si>
  <si>
    <t>AltemusPrime</t>
  </si>
  <si>
    <t>82a148ea746d402b9eb2dd78ff0c3e2a</t>
  </si>
  <si>
    <t>AMOS1982</t>
  </si>
  <si>
    <t>048fe3b7a7644aa2a173cd44d21f711f</t>
  </si>
  <si>
    <t>AndoverMike</t>
  </si>
  <si>
    <t>e23bec3336c44054b7cdbeae0831cb89</t>
  </si>
  <si>
    <t>andyh2121</t>
  </si>
  <si>
    <t>eca1113d08ea4564b43790497ac4d3a8</t>
  </si>
  <si>
    <t>AnthonysAvenger</t>
  </si>
  <si>
    <t>49b2d348867542ad9e58d85dfeb1678c</t>
  </si>
  <si>
    <t>AntsMarching</t>
  </si>
  <si>
    <t>774ace3888f7463faff749c37882a0d1</t>
  </si>
  <si>
    <t>antspins</t>
  </si>
  <si>
    <t>12e3a730e70141fa877dd1d9c191806d</t>
  </si>
  <si>
    <t>AshNicholls</t>
  </si>
  <si>
    <t>7883bde0ec40452faadd1c9d5e7edafe</t>
  </si>
  <si>
    <t>bdbd8a0a357b48b48fd0fbc8065038fb</t>
  </si>
  <si>
    <t>asque2000</t>
  </si>
  <si>
    <t>0ec6632f1e2240678d5e99f1b77c440f</t>
  </si>
  <si>
    <t>Athlete_at_40</t>
  </si>
  <si>
    <t>06f1465a012242cda14555cb17a92c2a</t>
  </si>
  <si>
    <t>128e918fcc08484792eaa222d48731dc</t>
  </si>
  <si>
    <t>ATXSparty</t>
  </si>
  <si>
    <t>821d699d374e4b76acbe894e2d71417b</t>
  </si>
  <si>
    <t>ffbd69ba1d984beaa6403a97e26d934f</t>
  </si>
  <si>
    <t>aab8b2296a194827a0d607b3915733e2</t>
  </si>
  <si>
    <t>50923344660e4ceda01a9744caa260f4</t>
  </si>
  <si>
    <t>Bach2TheFuture</t>
  </si>
  <si>
    <t>fc38cd7aa5e0475689cde9a7e7199bbc</t>
  </si>
  <si>
    <t>baldketo</t>
  </si>
  <si>
    <t>24e75bce9e154b3e8680d8c2f67518f4</t>
  </si>
  <si>
    <t>BanditsMyHero</t>
  </si>
  <si>
    <t>4f8a543d2fb74d0284efcca834fec35a</t>
  </si>
  <si>
    <t>Banking4kjs</t>
  </si>
  <si>
    <t>f95d9e8d66cd4a928e25e4774c7abb1f</t>
  </si>
  <si>
    <t>Bark_Bark</t>
  </si>
  <si>
    <t>9efe2cb3cd924a4e8fcd07839ed3090d</t>
  </si>
  <si>
    <t>barryblanken</t>
  </si>
  <si>
    <t>a882adf9223b405dbdfeb8e4cb3f8e41</t>
  </si>
  <si>
    <t>5d2ec9076707408bb918f7c7efee3d77</t>
  </si>
  <si>
    <t>BayStatePilgrim</t>
  </si>
  <si>
    <t>bf19917c207e4b6c9fe0062934a22034</t>
  </si>
  <si>
    <t>bcorb322</t>
  </si>
  <si>
    <t>64032a3973134fa2a64356300450967a</t>
  </si>
  <si>
    <t>56ee08c795714c1c9c141551bafdd4ef</t>
  </si>
  <si>
    <t>5b64feaeb2244206add6299ffaa4fc97</t>
  </si>
  <si>
    <t>BeardedMarvel</t>
  </si>
  <si>
    <t>834ede17cc5746d9bed2ffc7bcb9baec</t>
  </si>
  <si>
    <t>Bear_on_Bike</t>
  </si>
  <si>
    <t>02371d4d28c147b4872dc421455f9623</t>
  </si>
  <si>
    <t>because_pizza</t>
  </si>
  <si>
    <t>498d079394f24efa92e81bde286e3267</t>
  </si>
  <si>
    <t>BECKindasaddle</t>
  </si>
  <si>
    <t>52139258fb544990b031c1f56e3ee13b</t>
  </si>
  <si>
    <t>bfdb59726c0d470b908f0b30f42478f1</t>
  </si>
  <si>
    <t>BeerHasCalories</t>
  </si>
  <si>
    <t>174c5402f0a441008ec3863240c8d09d</t>
  </si>
  <si>
    <t>BeersandgearsFL</t>
  </si>
  <si>
    <t>1b53f35264ff4250bc8091585b04b789</t>
  </si>
  <si>
    <t>Benito27</t>
  </si>
  <si>
    <t>1d77ca36a2634636a37e86f2edec687f</t>
  </si>
  <si>
    <t>bennythejet87</t>
  </si>
  <si>
    <t>583fdf22408b431ea50abf88a75c537e</t>
  </si>
  <si>
    <t>bestock16</t>
  </si>
  <si>
    <t>81e4135b609a495dac793b2828151c25</t>
  </si>
  <si>
    <t>BEvansGoCougs</t>
  </si>
  <si>
    <t>a4383425edcc4987abf6f270e2c4fc2d</t>
  </si>
  <si>
    <t>Bfox1985</t>
  </si>
  <si>
    <t>c96935b786e84008a2f26b849b9b0748</t>
  </si>
  <si>
    <t>bgigs</t>
  </si>
  <si>
    <t>63ef33b9454e482b95e49de1e333c82b</t>
  </si>
  <si>
    <t>Biff_McFly</t>
  </si>
  <si>
    <t>7971109df2144d2ea2be3d2cc1d55dda</t>
  </si>
  <si>
    <t>BigALKY</t>
  </si>
  <si>
    <t>0cd52856f3e043c695e38568356cd0aa</t>
  </si>
  <si>
    <t>BigBill596</t>
  </si>
  <si>
    <t>e1ba827f344f4875b1ec5c2507a879e4</t>
  </si>
  <si>
    <t>d82575b4f0dc4f358962be8f556ea563</t>
  </si>
  <si>
    <t>05f2077fa5574877ab64afe52f1c0103</t>
  </si>
  <si>
    <t>4ea72f034f93411297e3926abfdeeb5b</t>
  </si>
  <si>
    <t>BigRon8</t>
  </si>
  <si>
    <t>757785af1a8241cea2fe7bbd1eebdc33</t>
  </si>
  <si>
    <t>BigSexyPeloDan</t>
  </si>
  <si>
    <t>52854fadcd8b4c758c58cc10068cd453</t>
  </si>
  <si>
    <t>bigslim</t>
  </si>
  <si>
    <t>9664aea0745e47e6b374cbd49931e1f2</t>
  </si>
  <si>
    <t>BigSmooth4U</t>
  </si>
  <si>
    <t>63bbc4de5f6d4653b11d9f7c241d4daf</t>
  </si>
  <si>
    <t>Bigtomnomore</t>
  </si>
  <si>
    <t>8967620a54304939814d7801d0939d0a</t>
  </si>
  <si>
    <t>8cc87a99d9634f168caec484947d6fd0</t>
  </si>
  <si>
    <t>BikerEsq</t>
  </si>
  <si>
    <t>9789221d59354bdd89d4a56d2724c6ff</t>
  </si>
  <si>
    <t>b13afaf8cc13431691147328d42d182b</t>
  </si>
  <si>
    <t>BillyHo</t>
  </si>
  <si>
    <t>53faf85700744a1b869ec703e38827a1</t>
  </si>
  <si>
    <t>BlanchDuBois</t>
  </si>
  <si>
    <t>d23d27bbc58a43e39dc6b55338f401f5</t>
  </si>
  <si>
    <t>BLewis12</t>
  </si>
  <si>
    <t>9481b26ac8d34576b69014c4a9e073f0</t>
  </si>
  <si>
    <t>52253b6ef04d4f7db058bed9f4a22a7e</t>
  </si>
  <si>
    <t>BlueRanger95</t>
  </si>
  <si>
    <t>ba65a3ba9de149aab4da14e5995f173f</t>
  </si>
  <si>
    <t>BMacin</t>
  </si>
  <si>
    <t>8a8d1e4737474836a95629cff2bf8971</t>
  </si>
  <si>
    <t>05f7a50e3b57433f9d7b8c2811963756</t>
  </si>
  <si>
    <t>BobB4k</t>
  </si>
  <si>
    <t>571f9bbef2194e0ea79f6d36dc36e21b</t>
  </si>
  <si>
    <t>BobbyFranks</t>
  </si>
  <si>
    <t>e278b4e19cd34ad29eddc14e5329d902</t>
  </si>
  <si>
    <t>Bobcatpt</t>
  </si>
  <si>
    <t>67254f230a2147a387bd7117bc72a8df</t>
  </si>
  <si>
    <t>bObw12</t>
  </si>
  <si>
    <t>779303a1bd0d454cab869cbba4c45088</t>
  </si>
  <si>
    <t>bodoko</t>
  </si>
  <si>
    <t>69f9a91771404bb2bbd5e7892ae6c0dd</t>
  </si>
  <si>
    <t>Bohab640</t>
  </si>
  <si>
    <t>197613e0e9c1497fa186dc6668094af9</t>
  </si>
  <si>
    <t>BoKo78</t>
  </si>
  <si>
    <t>23d5aa9be0664b65a63b3bdf9be0ce85</t>
  </si>
  <si>
    <t>bondy006</t>
  </si>
  <si>
    <t>582453ab3c1149ca8a8f93ce07f2c474</t>
  </si>
  <si>
    <t>boomercrbn</t>
  </si>
  <si>
    <t>40dced1ea39c4c0cb1f89b315368a0c2</t>
  </si>
  <si>
    <t>BourbonDude</t>
  </si>
  <si>
    <t>6822c55fb0f94da7841249e951081db5</t>
  </si>
  <si>
    <t>BradP15</t>
  </si>
  <si>
    <t>14ce5456fd2749e88484f44e15709ee0</t>
  </si>
  <si>
    <t>075970af41bf4ecf9174bace05eca75f</t>
  </si>
  <si>
    <t>Branks22</t>
  </si>
  <si>
    <t>a745e5dd7153477bac49efac75b4a580</t>
  </si>
  <si>
    <t>Braska_dadbod</t>
  </si>
  <si>
    <t>d5999bbd2f10469b820f374a155001cb</t>
  </si>
  <si>
    <t>bravesvolsbucs</t>
  </si>
  <si>
    <t>d516879ea36d40b2826cad8b1b00155e</t>
  </si>
  <si>
    <t>brettharned</t>
  </si>
  <si>
    <t>eb246ed4a8f04632b37ac9bac33f456f</t>
  </si>
  <si>
    <t>52e2a211c5364e2cb67c89421f2196d2</t>
  </si>
  <si>
    <t>BrewMaester</t>
  </si>
  <si>
    <t>f74303262fca4c4e9ca0ebcd9c51131b</t>
  </si>
  <si>
    <t>BrewScooper</t>
  </si>
  <si>
    <t>9aaa82e36f264bb1a44aeb2210bfac01</t>
  </si>
  <si>
    <t>BrewsForYou</t>
  </si>
  <si>
    <t>2b24fe511d674bb5851a4d507e6b9d3f</t>
  </si>
  <si>
    <t>brianjlama</t>
  </si>
  <si>
    <t>8349d8392e3b4e5aa79834a7c223e320</t>
  </si>
  <si>
    <t>fdfc5f95e5ad448c941e620a852f8184</t>
  </si>
  <si>
    <t>73a004315bbd4610ac6ff56b07718b96</t>
  </si>
  <si>
    <t>BuckeyeGolf4</t>
  </si>
  <si>
    <t>725838615ff94eeaba17a1f86c3db967</t>
  </si>
  <si>
    <t>5c7d69aad09241fca4254293b5d1c49f</t>
  </si>
  <si>
    <t>bvincent5408</t>
  </si>
  <si>
    <t>849354296fae4d0498d99dc0869cc3e1</t>
  </si>
  <si>
    <t>callithowUCit</t>
  </si>
  <si>
    <t>3a2b9b143a654bbeb396663e16ad1623</t>
  </si>
  <si>
    <t>de773ddeb0d74e9695aa227d24e111f7</t>
  </si>
  <si>
    <t>efcb493a9e634abda338e438fcf6ed80</t>
  </si>
  <si>
    <t>CantFeelMeLegs</t>
  </si>
  <si>
    <t>c4184181d6e24a34b725ac22c716f5ce</t>
  </si>
  <si>
    <t>CaptainCorCore</t>
  </si>
  <si>
    <t>78e1dda85cda4f1c8ed3663fea52c7b1</t>
  </si>
  <si>
    <t>CaptainSnacks</t>
  </si>
  <si>
    <t>6171b6967cca40f1be31c1247d307734</t>
  </si>
  <si>
    <t>d13d0c96e53144c4ae263a3a11b34ade</t>
  </si>
  <si>
    <t>53f19ef4ac0f4007bf4e33056fdd95b0</t>
  </si>
  <si>
    <t>carveitup</t>
  </si>
  <si>
    <t>0443504f61d8436db3d7f9f8e11c83ec</t>
  </si>
  <si>
    <t>9744332c0ed547df920bdd61ddd7e9ab</t>
  </si>
  <si>
    <t>13cf9d1d64b04319b8f4349c11e9d2cf</t>
  </si>
  <si>
    <t>CDubLewis</t>
  </si>
  <si>
    <t>699dd14c25534290a87366830da745ce</t>
  </si>
  <si>
    <t>2eb4684cbdd54485926771e9276fbfd0</t>
  </si>
  <si>
    <t>f23bfb9518244843ab98a7114a69087f</t>
  </si>
  <si>
    <t>charvey77</t>
  </si>
  <si>
    <t>0bd6c2ce91ac44ccbb84e411f1a5fed3</t>
  </si>
  <si>
    <t>ChaseTheAggie</t>
  </si>
  <si>
    <t>e2ed0da193bf4e028600ca70968fe259</t>
  </si>
  <si>
    <t>ChasingBrownPow</t>
  </si>
  <si>
    <t>77a17489557f44918fcf619e9427f8ef</t>
  </si>
  <si>
    <t>ChasingThatBeat</t>
  </si>
  <si>
    <t>27d243ca2bb44fb9b5af0dbb195db483</t>
  </si>
  <si>
    <t>CHASIN_MyPR</t>
  </si>
  <si>
    <t>1a12ef1b33db486ea4c3e32796151454</t>
  </si>
  <si>
    <t>CheckSix35</t>
  </si>
  <si>
    <t>2cca42699379466fa3a5a62cd4ff7bdf</t>
  </si>
  <si>
    <t>93e86f8541cf44fdb25bba5c5300b131</t>
  </si>
  <si>
    <t>ChefHammond</t>
  </si>
  <si>
    <t>8f1b360ba43f482dbcdd2a06133ae6b5</t>
  </si>
  <si>
    <t>Chefmattl</t>
  </si>
  <si>
    <t>f00289f4227142d7b5a3a9e9f2f37eab</t>
  </si>
  <si>
    <t>ChefScott</t>
  </si>
  <si>
    <t>d09390aa579044c78cb3e21e00e49c6c</t>
  </si>
  <si>
    <t>ChilliWillie</t>
  </si>
  <si>
    <t>6beb70f011824db88ac617b342e16018</t>
  </si>
  <si>
    <t>Chiniak</t>
  </si>
  <si>
    <t>7a5499e0410f4399ac2f6584a86d2b31</t>
  </si>
  <si>
    <t>bcac2903439b452a9607bc1230dd16c3</t>
  </si>
  <si>
    <t>e890820c86064f72a1f3f82117ae7626</t>
  </si>
  <si>
    <t>Chris151515</t>
  </si>
  <si>
    <t>cb83b5b2e0024aff89b0d34b52e2114f</t>
  </si>
  <si>
    <t>ChrisJenny</t>
  </si>
  <si>
    <t>ecbfb5285d334d75b1551f48a9c218a8</t>
  </si>
  <si>
    <t>chrispugs</t>
  </si>
  <si>
    <t>a0de8bedbd374984ab9a05550d51eb19</t>
  </si>
  <si>
    <t>5595cd3844bf48c0a41cbecf9b76670d</t>
  </si>
  <si>
    <t>cc889bfccc544992abe2e4775d54af9a</t>
  </si>
  <si>
    <t>CLForceDad</t>
  </si>
  <si>
    <t>26e24eb6560e453aa75f464b7ed6d542</t>
  </si>
  <si>
    <t>cliffhanger21</t>
  </si>
  <si>
    <t>8a6943e1bed24e4e9dc520455ae65921</t>
  </si>
  <si>
    <t>8df2328923444d818839d0be90b61608</t>
  </si>
  <si>
    <t>ClydesdaleSpinr</t>
  </si>
  <si>
    <t>c9ad8ccd0c4d4e2fb80e9e263d6a1d0b</t>
  </si>
  <si>
    <t>cmp1977</t>
  </si>
  <si>
    <t>875c69e287b846cabe51ba4ee29514cd</t>
  </si>
  <si>
    <t>a3234c461e714ea4bf86efc8481e6d14</t>
  </si>
  <si>
    <t>colin6ofus</t>
  </si>
  <si>
    <t>f3643c785f6c445b8c6602475f97bda9</t>
  </si>
  <si>
    <t>ComeAtMeBrew</t>
  </si>
  <si>
    <t>4cdcdd1c51114e8e87a98143b28167f0</t>
  </si>
  <si>
    <t>0f223cff1ece4e17985c32d376578b30</t>
  </si>
  <si>
    <t>CoolHwhip</t>
  </si>
  <si>
    <t>d8b26af658bd4a2faff2c2288fdaee79</t>
  </si>
  <si>
    <t>CopNeedsADonut</t>
  </si>
  <si>
    <t>34790779368e49cdbb6be3e8e5cb6a50</t>
  </si>
  <si>
    <t>CopSpinz4donuts</t>
  </si>
  <si>
    <t>69dd549b00d9411780245a9d3a15fb62</t>
  </si>
  <si>
    <t>CoronarySteel</t>
  </si>
  <si>
    <t>d029f61e73274f7e83d51e1fc7bb4df2</t>
  </si>
  <si>
    <t>CountFasterPlz</t>
  </si>
  <si>
    <t>ce7d33532df34a0781bec0cbffcb7c9d</t>
  </si>
  <si>
    <t>Cowbell_Fever</t>
  </si>
  <si>
    <t>26fadae1cd694ab3aa1eff5cad0a93a1</t>
  </si>
  <si>
    <t>CraigDaniel</t>
  </si>
  <si>
    <t>949db2c1f4334afc98cacc94d9f41863</t>
  </si>
  <si>
    <t>cdee2474bfcb411a8838da2f01e2fde1</t>
  </si>
  <si>
    <t>CRM75</t>
  </si>
  <si>
    <t>a465e46ed6ba48f08c433740c3f3a4b1</t>
  </si>
  <si>
    <t>Crocker12</t>
  </si>
  <si>
    <t>e39ae23f3d08463599a9ed1e1b626f27</t>
  </si>
  <si>
    <t>Crummer18</t>
  </si>
  <si>
    <t>55f7aab9ac95419e9102283b5d9c0e66</t>
  </si>
  <si>
    <t>Crushn4Corndogs</t>
  </si>
  <si>
    <t>8e836110ef8c4c3b8bb95682faf1f578</t>
  </si>
  <si>
    <t>CruznAftrFusion</t>
  </si>
  <si>
    <t>28bd7c2a5b9e4247b8f7957ef0252d89</t>
  </si>
  <si>
    <t>7e0dc1966bb84c7ea5e68d138458fab8</t>
  </si>
  <si>
    <t>cummingsshawn09</t>
  </si>
  <si>
    <t>56de7d35b58547699037edcd0c0b6b0d</t>
  </si>
  <si>
    <t>CuseDocDad</t>
  </si>
  <si>
    <t>03de61a92ba14cc99d2772aeeef814be</t>
  </si>
  <si>
    <t>0581ae3aa74e42afac78b39b976e30d5</t>
  </si>
  <si>
    <t>Cycletherapist8</t>
  </si>
  <si>
    <t>e7fafe03c34047e0b586cd3e463b98e8</t>
  </si>
  <si>
    <t>Cycletherapy312</t>
  </si>
  <si>
    <t>8522e98a88c74ff4b49380b69b98e24a</t>
  </si>
  <si>
    <t>CyclinFoodie</t>
  </si>
  <si>
    <t>bd2bfb3be71945b9a7885e126f735fdb</t>
  </si>
  <si>
    <t>CyclingFriar</t>
  </si>
  <si>
    <t>b47b7e41f6724d3caae519c3ecfb3b1d</t>
  </si>
  <si>
    <t>CyclinMichaelin</t>
  </si>
  <si>
    <t>a8bfad93b12f47798f5fe61c79aec639</t>
  </si>
  <si>
    <t>eb54493fd10840f0bbcdc6a3dbfa66dc</t>
  </si>
  <si>
    <t>D1behindU</t>
  </si>
  <si>
    <t>95c90f84343a4e48ac590a25eb0cd87e</t>
  </si>
  <si>
    <t>1703694f798747828a6652cd17c81e0d</t>
  </si>
  <si>
    <t>DadBodasaurus</t>
  </si>
  <si>
    <t>befd2ed10f97497bb3bcdca04a88fa7c</t>
  </si>
  <si>
    <t>0a86c23ff2ea4d918210b2ccf8a7d027</t>
  </si>
  <si>
    <t>8026c05482264797bdfdd71d52af5a4e</t>
  </si>
  <si>
    <t>Dadderall_Bod</t>
  </si>
  <si>
    <t>982362e233db456da037e9a851fb5bfd</t>
  </si>
  <si>
    <t>DaddyDanz</t>
  </si>
  <si>
    <t>cb4463d280db4f88b3e5a8ec355e3e7d</t>
  </si>
  <si>
    <t>DaddyMaregni</t>
  </si>
  <si>
    <t>686824446dc84530add59bf9c9a13351</t>
  </si>
  <si>
    <t>dadjokes13</t>
  </si>
  <si>
    <t>703fbd6b2fce42418b2011eef4a6ed44</t>
  </si>
  <si>
    <t>DadLife20</t>
  </si>
  <si>
    <t>1e11f8542708400983124d62b8fe3866</t>
  </si>
  <si>
    <t>4a2db5623ff24bf6adfb6c98feb32043</t>
  </si>
  <si>
    <t>DadofDorks</t>
  </si>
  <si>
    <t>8f9eec20fc5d46d1bbbe606dc4fc30c5</t>
  </si>
  <si>
    <t>DadofDragons3</t>
  </si>
  <si>
    <t>c2bee7efcdb343599efe67e001c6bd43</t>
  </si>
  <si>
    <t>0ee4c342436d494a9f44c85b48e4e8db</t>
  </si>
  <si>
    <t>DadSpeed</t>
  </si>
  <si>
    <t>3386364190314e9b8f0644d4cef87f1f</t>
  </si>
  <si>
    <t>DadsTestAcct</t>
  </si>
  <si>
    <t>4561797ff1524acc810726fe68238145</t>
  </si>
  <si>
    <t>DadToTwoFish</t>
  </si>
  <si>
    <t>e095c55a4a8444059f545248cc46d61a</t>
  </si>
  <si>
    <t>damthom</t>
  </si>
  <si>
    <t>0c86c104e9084e17b4186d23d84525ad</t>
  </si>
  <si>
    <t>DannoxiD</t>
  </si>
  <si>
    <t>5ea25c523a3f4d919c2c180baed56584</t>
  </si>
  <si>
    <t>dannydreamboat</t>
  </si>
  <si>
    <t>ac54b1a87e5c447f863cc8733e5e6b76</t>
  </si>
  <si>
    <t>DannyNeedsATow</t>
  </si>
  <si>
    <t>50e2f2cf681b42719602f10efcb65274</t>
  </si>
  <si>
    <t>darrinstar</t>
  </si>
  <si>
    <t>d6dcacf09e2d4be59e8834941ea3d189</t>
  </si>
  <si>
    <t>DarthBillium</t>
  </si>
  <si>
    <t>b894584bbd724afab448b901ed204ee8</t>
  </si>
  <si>
    <t>a53e65b2bafc4ba7be26138980b0859f</t>
  </si>
  <si>
    <t>Davesim</t>
  </si>
  <si>
    <t>4e87bae5989646aead4c8c137764e215</t>
  </si>
  <si>
    <t>bb9c915b09c448b28a1f09a6ab97daff</t>
  </si>
  <si>
    <t>DawgFather22</t>
  </si>
  <si>
    <t>1e63875b0bcc46129f63a81f48cf9254</t>
  </si>
  <si>
    <t>12703e2ff9874f4baacb314e275e5d1d</t>
  </si>
  <si>
    <t>DC0D</t>
  </si>
  <si>
    <t>80e9392d4b134a31911a0096e004a54d</t>
  </si>
  <si>
    <t>DCBaseball</t>
  </si>
  <si>
    <t>a33b28e384ef48e0b9a1aa8e9a9aa343</t>
  </si>
  <si>
    <t>DDub90</t>
  </si>
  <si>
    <t>133d16e279e24f8ea906c1222f250ad9</t>
  </si>
  <si>
    <t>DeadLegsJosh</t>
  </si>
  <si>
    <t>9db1a77bd5e547b9807eae89f6785948</t>
  </si>
  <si>
    <t>4d679af096db46019e1e5a6093ed56ee</t>
  </si>
  <si>
    <t>Demed70</t>
  </si>
  <si>
    <t>01cd035ccb794da4a6cebf478ce02b64</t>
  </si>
  <si>
    <t>demonlegs</t>
  </si>
  <si>
    <t>2ff2c5c1098540fe9a4af67492e443a0</t>
  </si>
  <si>
    <t>Dempsey34</t>
  </si>
  <si>
    <t>fc4848b74ea6480aa2062e11511215ed</t>
  </si>
  <si>
    <t>DennisSullivan</t>
  </si>
  <si>
    <t>965b71a899f14a1e9cb7817f3c6b63e9</t>
  </si>
  <si>
    <t>derekgg1</t>
  </si>
  <si>
    <t>06836e80a0a74130927bde32cd9701e8</t>
  </si>
  <si>
    <t>DesignatedDevon</t>
  </si>
  <si>
    <t>541949676eeb4f598e70cf7051a1b085</t>
  </si>
  <si>
    <t>dfally</t>
  </si>
  <si>
    <t>6c790ce9158145eba8da5cc3de238dbc</t>
  </si>
  <si>
    <t>DFWSaint504</t>
  </si>
  <si>
    <t>944aae5622e14b7f81f85f21bd5ff327</t>
  </si>
  <si>
    <t>5315db2727224c42b7215ba92471089b</t>
  </si>
  <si>
    <t>DICKEY13</t>
  </si>
  <si>
    <t>d5a5b98e93b14b73b634323162d9d14d</t>
  </si>
  <si>
    <t>0a9182d613ae49a6a08212a571dd7188</t>
  </si>
  <si>
    <t>disney_fangirl</t>
  </si>
  <si>
    <t>9dc54c8da05c4e40b8ce99591ef79e3d</t>
  </si>
  <si>
    <t>DisplacedHoser</t>
  </si>
  <si>
    <t>7f5965c06c454d15b1f5adb6c4d3d9ca</t>
  </si>
  <si>
    <t>DiveAndClimb</t>
  </si>
  <si>
    <t>2d9c277c12b5452cb6ae3fc7e2603969</t>
  </si>
  <si>
    <t>e012c5be75b345d69c704eea8fd7def6</t>
  </si>
  <si>
    <t>_dkmorris</t>
  </si>
  <si>
    <t>319e517544e241fe9c90af9fecf64c20</t>
  </si>
  <si>
    <t>dmkdaddykong</t>
  </si>
  <si>
    <t>422af49415904e6eb61f7dde3dac8385</t>
  </si>
  <si>
    <t>DocCam71</t>
  </si>
  <si>
    <t>1785968ab8c44bfaa4f4aa36b64b8155</t>
  </si>
  <si>
    <t>Doc_Combat</t>
  </si>
  <si>
    <t>03f58b4cf03d43929b04aefafdfe9cea</t>
  </si>
  <si>
    <t>dfcf5b3065ea462c9af29b561d6c2f80</t>
  </si>
  <si>
    <t>Doc_RJ</t>
  </si>
  <si>
    <t>158d62d75ce54d848755c5a0aa592ec1</t>
  </si>
  <si>
    <t>DoctorAK</t>
  </si>
  <si>
    <t>edb34280fc1d49f596c35381f7fabe92</t>
  </si>
  <si>
    <t>761ae3f7222b415e8ab1ef864d56fae6</t>
  </si>
  <si>
    <t>DodgyNarwhal</t>
  </si>
  <si>
    <t>63de7c7cabc64cdf8346065ebd5d2825</t>
  </si>
  <si>
    <t>DoIt4Me4Them</t>
  </si>
  <si>
    <t>2be7d56fded045118ef81d8272609bed</t>
  </si>
  <si>
    <t>afa647ca80bb40d9a670ddfc696e2842</t>
  </si>
  <si>
    <t>dontgiveaHIIT</t>
  </si>
  <si>
    <t>9c35133487c648fe94dd514343468219</t>
  </si>
  <si>
    <t>dont_ya_clay</t>
  </si>
  <si>
    <t>fe1e9b4ee99348528a2fe0199b2da92a</t>
  </si>
  <si>
    <t>DookieWins</t>
  </si>
  <si>
    <t>e71eb73dd73348b2b4da2a44b08bfc81</t>
  </si>
  <si>
    <t>Dorkasaurus</t>
  </si>
  <si>
    <t>ad23ce1e73c24f0ebf3cb625b0b3d11a</t>
  </si>
  <si>
    <t>draftingoldguy</t>
  </si>
  <si>
    <t>cac8a57904a34c8ebc3973ddeb68c8d0</t>
  </si>
  <si>
    <t>DraMatticDad</t>
  </si>
  <si>
    <t>6a4d87e51d2c4d23b6256fd3168dd470</t>
  </si>
  <si>
    <t>f36446128e2e45eca23857cf6467878d</t>
  </si>
  <si>
    <t>DrDaddy22</t>
  </si>
  <si>
    <t>1a7dbd9b8ed34e4ab41e9ec34efc55e0</t>
  </si>
  <si>
    <t>DrDaddyPete</t>
  </si>
  <si>
    <t>b21475d9b3bd4dc5aa105c560fe60f0a</t>
  </si>
  <si>
    <t>DrewNavyJAG</t>
  </si>
  <si>
    <t>43c039c283834f45a91fea6f589ac455</t>
  </si>
  <si>
    <t>drgutsnstuff</t>
  </si>
  <si>
    <t>ac997f07314341deb144ee4c1773fb19</t>
  </si>
  <si>
    <t>DrinkinDragon</t>
  </si>
  <si>
    <t>01c994e5196d4a6b953b76cecf5c264e</t>
  </si>
  <si>
    <t>a47b37094574417083a5a0ff904e641b</t>
  </si>
  <si>
    <t>654bbe6674424fa18de9bad754ee3180</t>
  </si>
  <si>
    <t>c9d3175571d44324945ce0f3a30a133a</t>
  </si>
  <si>
    <t>DruOhh</t>
  </si>
  <si>
    <t>65fe4e194752420bb6ca9adc75b3eaa3</t>
  </si>
  <si>
    <t>d_senif</t>
  </si>
  <si>
    <t>6f0fc5db17f34716a2e0f42042e98783</t>
  </si>
  <si>
    <t>dttspartynole</t>
  </si>
  <si>
    <t>7fb9af19bebb4fa6af27b3666cf49de3</t>
  </si>
  <si>
    <t>duker387</t>
  </si>
  <si>
    <t>8d60d641c8334563aec9aa6fec1d278d</t>
  </si>
  <si>
    <t>DwightSchrute_</t>
  </si>
  <si>
    <t>340609d700d94f4e89c9e05420782a07</t>
  </si>
  <si>
    <t>eddiedunks</t>
  </si>
  <si>
    <t>ce18a10278fe4f09b343537cecc16da8</t>
  </si>
  <si>
    <t>EEdwards24</t>
  </si>
  <si>
    <t>c7a87d25e9bf42dc8539e5dc02daa8e9</t>
  </si>
  <si>
    <t>El_Cucuy</t>
  </si>
  <si>
    <t>ad77e6a95c624db5af60620dc72dd52d</t>
  </si>
  <si>
    <t>elstonpartyof5</t>
  </si>
  <si>
    <t>13dde85c22d841a2a11debc3bdaa523a</t>
  </si>
  <si>
    <t>53083477115c42d7b3fe43191c21be4d</t>
  </si>
  <si>
    <t>a4a6b625775042f3bbf3bbe12c76b880</t>
  </si>
  <si>
    <t>Eric_EZRunner_L</t>
  </si>
  <si>
    <t>0379349440844f53aefc6e860b1cdbf5</t>
  </si>
  <si>
    <t>ernivy3</t>
  </si>
  <si>
    <t>2959a5f7f4324a9d8ec97895eea89768</t>
  </si>
  <si>
    <t>E_ROCK4801</t>
  </si>
  <si>
    <t>9ac0e57f3ce64f40bc77909d6e4aa64e</t>
  </si>
  <si>
    <t>ET_Pelo_Home</t>
  </si>
  <si>
    <t>8e614e970c864961bf892aec981e1d53</t>
  </si>
  <si>
    <t>c5c3bf9d57514a52989177d9c27bea94</t>
  </si>
  <si>
    <t>Fatb0y_Slim</t>
  </si>
  <si>
    <t>06c6ed2f452b43ca96fbdf814a3c0d24</t>
  </si>
  <si>
    <t>FatherOf3Drgns</t>
  </si>
  <si>
    <t>918499f01e1a418f96eaa4d43521905e</t>
  </si>
  <si>
    <t>fatkidracing</t>
  </si>
  <si>
    <t>16a94bcacfbe44ebb5b900defe4f8e20</t>
  </si>
  <si>
    <t>FatLad_2_FitDad</t>
  </si>
  <si>
    <t>ab0b7d07a30b463ca29b1ad73cc6d8f7</t>
  </si>
  <si>
    <t>fat_to_fitish</t>
  </si>
  <si>
    <t>8c87ff7ff4fb41e7a7827b3dcb9dd62b</t>
  </si>
  <si>
    <t>fedupfatguy</t>
  </si>
  <si>
    <t>4bd7d53758914644bb935e5ec4e18d7b</t>
  </si>
  <si>
    <t>FEELtheBURN21</t>
  </si>
  <si>
    <t>93e50b5cef1f489481af4b8e0c798537</t>
  </si>
  <si>
    <t>68d675dd318d4a93b7856adaf67df0ad</t>
  </si>
  <si>
    <t>FemursForDayz</t>
  </si>
  <si>
    <t>805e5b1f025e4685aab7975c46a463c3</t>
  </si>
  <si>
    <t>FihMando</t>
  </si>
  <si>
    <t>317042abf7134d35ac46d415a2322a16</t>
  </si>
  <si>
    <t>FilMackem1</t>
  </si>
  <si>
    <t>03dfb89169d6486c925076ed087f949a</t>
  </si>
  <si>
    <t>85e02e5e5a3242bcae519d1d101bcafb</t>
  </si>
  <si>
    <t>First_or_Lastt</t>
  </si>
  <si>
    <t>07ea6c4f57ff4c65b3786e4609043254</t>
  </si>
  <si>
    <t>6d1a863b4e174cb5bed8913c14b46cd3</t>
  </si>
  <si>
    <t>FitdadBod_83</t>
  </si>
  <si>
    <t>ccf8cba71b4d4d9c811dd7cdca63e454</t>
  </si>
  <si>
    <t>9037b969f56149adb4f40ae83d92f507</t>
  </si>
  <si>
    <t>FiveSantas</t>
  </si>
  <si>
    <t>82c6e5235b624569971b1df4bbde7be7</t>
  </si>
  <si>
    <t>FlashBrown</t>
  </si>
  <si>
    <t>7170031096f2423e8dc86561651f4fd5</t>
  </si>
  <si>
    <t>b3545f2d5ee04a18924876016b28ba30</t>
  </si>
  <si>
    <t>FlippinJamesO</t>
  </si>
  <si>
    <t>6550c0ac9f024bc4af2089f178ecdf43</t>
  </si>
  <si>
    <t>FLX_Rider</t>
  </si>
  <si>
    <t>6858511665564bf19892d958e4be0cd5</t>
  </si>
  <si>
    <t>c8e73d6fc726407bba8dd0e0c12ec992</t>
  </si>
  <si>
    <t>flyerdrew21</t>
  </si>
  <si>
    <t>393888ec16b14e379c03b4026c1eec3c</t>
  </si>
  <si>
    <t>FlyingYashman</t>
  </si>
  <si>
    <t>b99262659cc44e4e97ccbb852c080b3a</t>
  </si>
  <si>
    <t>_FORD_</t>
  </si>
  <si>
    <t>9eed3b0b0d6847eca0b5e152144499ec</t>
  </si>
  <si>
    <t>eef362cccc694c0cad4db7d20a35d301</t>
  </si>
  <si>
    <t>FourOutfielders</t>
  </si>
  <si>
    <t>57d9cc00762c45708da795d38fbec8cd</t>
  </si>
  <si>
    <t>fresh92704</t>
  </si>
  <si>
    <t>1f708ad9f704476dbbba2db8c4cba559</t>
  </si>
  <si>
    <t>7437e2af576d4c839be484bebc938ae4</t>
  </si>
  <si>
    <t>friscohiller</t>
  </si>
  <si>
    <t>3f83242aa5c7404fac340d3e11b23ef4</t>
  </si>
  <si>
    <t>Froznkid98</t>
  </si>
  <si>
    <t>d4f2012c45d1452cace628cb87c50de5</t>
  </si>
  <si>
    <t>98dd7d00f1a44faaa42fc46e32779cd4</t>
  </si>
  <si>
    <t>funkyridr</t>
  </si>
  <si>
    <t>904b34eec07b48cfabc466044903a1e5</t>
  </si>
  <si>
    <t>Gary006</t>
  </si>
  <si>
    <t>d67d71377c2a43f49b4a7043c4ca6939</t>
  </si>
  <si>
    <t>gatoraus</t>
  </si>
  <si>
    <t>6163a55957474ed9bdbd449de5e04a05</t>
  </si>
  <si>
    <t>c341746c4c6a45d38fcaf51aaa705549</t>
  </si>
  <si>
    <t>GatorCharlie</t>
  </si>
  <si>
    <t>7183ca573ce04425893f0929e5b35bea</t>
  </si>
  <si>
    <t>GaysianBiker</t>
  </si>
  <si>
    <t>8ed73728c97a453f8c5b3d6cb49efdd6</t>
  </si>
  <si>
    <t>Geeoff310</t>
  </si>
  <si>
    <t>9f16aba958a34ad3882eac0530a21e04</t>
  </si>
  <si>
    <t>Gene16</t>
  </si>
  <si>
    <t>7a8e331323304ca8a5586c01f0927331</t>
  </si>
  <si>
    <t>GeoffK</t>
  </si>
  <si>
    <t>e6fd482fe7fb420da49d5f6cf726cf10</t>
  </si>
  <si>
    <t>GetChuckingFit</t>
  </si>
  <si>
    <t>f877cde8ee394da4ae4e2d8a6a520d43</t>
  </si>
  <si>
    <t>Get_it_Betty</t>
  </si>
  <si>
    <t>51d0fa47ca124eb8b9f1be87944913a7</t>
  </si>
  <si>
    <t>GETupSTANDup</t>
  </si>
  <si>
    <t>52acb70116b0460781fcb01ff122410e</t>
  </si>
  <si>
    <t>87651bbb474a4cd98fa229326e4638f5</t>
  </si>
  <si>
    <t>GhostRider856</t>
  </si>
  <si>
    <t>b1680e9f89b44a5f90a60837e45c68d4</t>
  </si>
  <si>
    <t>giantdefyhutson</t>
  </si>
  <si>
    <t>15fd10dbfa954d32bd495c09e19f4df5</t>
  </si>
  <si>
    <t>19bd241d014840fd89f3b7bd42298ecb</t>
  </si>
  <si>
    <t>GirlDad2686</t>
  </si>
  <si>
    <t>ec21d4f7a3f64d57b711147a47ffe590</t>
  </si>
  <si>
    <t>GirldadCoachCPA</t>
  </si>
  <si>
    <t>89b0c69f3f7a440d890757af9dba643c</t>
  </si>
  <si>
    <t>GirlDadInTN</t>
  </si>
  <si>
    <t>4fd1498462c4412694143096ab5ebdb8</t>
  </si>
  <si>
    <t>Girl_Dad_of3</t>
  </si>
  <si>
    <t>7917bc5a4fff4a0f981cdf261112d3b1</t>
  </si>
  <si>
    <t>78d2f0b89cbb4fafbcae99da8d6df11b</t>
  </si>
  <si>
    <t>GiveitSomeBeans</t>
  </si>
  <si>
    <t>0a8a592b36df41b4a6820175a0bdc5db</t>
  </si>
  <si>
    <t>59615d899dbc4d158ceb6fef2a64e164</t>
  </si>
  <si>
    <t>46aa601c57fa484da3198d1ec3541c0a</t>
  </si>
  <si>
    <t>f42b73bde43d4a72938644f7ba3977ed</t>
  </si>
  <si>
    <t>GoCrashGo</t>
  </si>
  <si>
    <t>746fe7100e744b35a54d89cce835eed4</t>
  </si>
  <si>
    <t>GOGOG0</t>
  </si>
  <si>
    <t>9662694af0bd45eca322c3f6af6f6b78</t>
  </si>
  <si>
    <t>golfdad82</t>
  </si>
  <si>
    <t>6bb8d1f50d8b4f82830ae3ebc8e3bc27</t>
  </si>
  <si>
    <t>GonnaFlyNow</t>
  </si>
  <si>
    <t>5b3c8bc5fd6349d69723556a225a5de4</t>
  </si>
  <si>
    <t>Goodguyjeff</t>
  </si>
  <si>
    <t>84e69c37c8584ad596ac2f8890918a20</t>
  </si>
  <si>
    <t>918ca4f43dfd4a67a0d323eb60482a6a</t>
  </si>
  <si>
    <t>Grateful_Dad_TX</t>
  </si>
  <si>
    <t>132ecd800db8461b93876215aef84f8d</t>
  </si>
  <si>
    <t>GreenJeepGuy</t>
  </si>
  <si>
    <t>4e9d6cff272f484e87ae03a324edffb7</t>
  </si>
  <si>
    <t>76ca71aa96c7455591502f54740c6616</t>
  </si>
  <si>
    <t>GRL_DAD_X_6</t>
  </si>
  <si>
    <t>c2c77475f5294d27a32446c5268f0051</t>
  </si>
  <si>
    <t>01c46d784e4a4666b579b2b960c95d12</t>
  </si>
  <si>
    <t>gtgoose83</t>
  </si>
  <si>
    <t>68539b33c18d45928510b39d07e6a7d1</t>
  </si>
  <si>
    <t>guygoesto11</t>
  </si>
  <si>
    <t>05680cd460f745d78e91bbb0ce6c5c9a</t>
  </si>
  <si>
    <t>HaasGene</t>
  </si>
  <si>
    <t>69633b3f36994a28ad6a7133daa6eb64</t>
  </si>
  <si>
    <t>Haavoc1230</t>
  </si>
  <si>
    <t>8f3e594991a143baa65f0751318e7640</t>
  </si>
  <si>
    <t>hadlinho83</t>
  </si>
  <si>
    <t>b67dca5d4d0345418323ca599e5d9775</t>
  </si>
  <si>
    <t>Hahnsolo85</t>
  </si>
  <si>
    <t>892e7c36d41a4cf7a082c7095b9603fd</t>
  </si>
  <si>
    <t>Hallz006</t>
  </si>
  <si>
    <t>367f12b4ee62443aa28fb4f006c97734</t>
  </si>
  <si>
    <t>ae9560b0d65b48a285c3c500c972a15a</t>
  </si>
  <si>
    <t>HardWorkRJ</t>
  </si>
  <si>
    <t>146efde340184980b18f24cc9f42fd77</t>
  </si>
  <si>
    <t>hate2wrkout</t>
  </si>
  <si>
    <t>f408da925fc24369a6d572741d93ddad</t>
  </si>
  <si>
    <t>HaveANiceDave</t>
  </si>
  <si>
    <t>b992a1f5c4a342b4a8ab953b92c2acea</t>
  </si>
  <si>
    <t>HaynieCalves</t>
  </si>
  <si>
    <t>858ebf81f7464a94b30d9aeb49515cd2</t>
  </si>
  <si>
    <t>HaysMe</t>
  </si>
  <si>
    <t>3231bbfc853b4b29ab158b57a7c01bdb</t>
  </si>
  <si>
    <t>Here4FBombs</t>
  </si>
  <si>
    <t>ae087a87b75e4160b8f64d7ad2668f07</t>
  </si>
  <si>
    <t>heyddub</t>
  </si>
  <si>
    <t>d61da5df9e1d496bba50394aaa2f9f34</t>
  </si>
  <si>
    <t>HeyNow_DPT</t>
  </si>
  <si>
    <t>cbdcc18214524af48a433965a1570cc6</t>
  </si>
  <si>
    <t>9a843cb046a54460bf454ce5f4eb68fe</t>
  </si>
  <si>
    <t>HeySlowdownGuys</t>
  </si>
  <si>
    <t>5841435039d44ab5924548792e353dd7</t>
  </si>
  <si>
    <t>HeySpaniard</t>
  </si>
  <si>
    <t>2a8a0c46d80c4095a468100e95f95506</t>
  </si>
  <si>
    <t>a935f4fa622f4be9bc0a20313950523e</t>
  </si>
  <si>
    <t>Higgins823</t>
  </si>
  <si>
    <t>eafb640db20749ca8ef57c9a6cd23d96</t>
  </si>
  <si>
    <t>HockeyDance_Dad</t>
  </si>
  <si>
    <t>67fe9a7812bc4840817394184eec34f4</t>
  </si>
  <si>
    <t>hokiemonarch</t>
  </si>
  <si>
    <t>e7ba9aa2471547e98c07859e4b8572ef</t>
  </si>
  <si>
    <t>Hopkeno</t>
  </si>
  <si>
    <t>22064c273bba4a19b6b7507f8f121ce9</t>
  </si>
  <si>
    <t>hotwheelsson</t>
  </si>
  <si>
    <t>d279537b416f43ac829844ac9b9df305</t>
  </si>
  <si>
    <t>IAlsoSuckAtGolf</t>
  </si>
  <si>
    <t>6583f7bb19634e0aa60abb6dc7b106a6</t>
  </si>
  <si>
    <t>IansDad</t>
  </si>
  <si>
    <t>639337cdc4614621965006e40e1a440d</t>
  </si>
  <si>
    <t>Ibrake4Pizzzaa</t>
  </si>
  <si>
    <t>a4b56a2111bb4b458a65a076afb9ed86</t>
  </si>
  <si>
    <t>6c5df09db21a4f459989be5f85919094</t>
  </si>
  <si>
    <t>Im_Ed</t>
  </si>
  <si>
    <t>f2f61383ad09466faa6a05b52ebd8326</t>
  </si>
  <si>
    <t>IndianaPTbrad</t>
  </si>
  <si>
    <t>e3bc6223bbbd41cd80df3bf25b314091</t>
  </si>
  <si>
    <t>IndyStew</t>
  </si>
  <si>
    <t>c1b9b8d9c9ed4c8bb9325c6226033a99</t>
  </si>
  <si>
    <t>436a5559bb874b538563ea794139f1f0</t>
  </si>
  <si>
    <t>iPedal4PorkRoll</t>
  </si>
  <si>
    <t>a5a4bfba773e488b8155542369cb815a</t>
  </si>
  <si>
    <t>8ca4720d02704085899378803c707ec2</t>
  </si>
  <si>
    <t>ironrev</t>
  </si>
  <si>
    <t>404b2a61729f4853b57162e5e9f1fc90</t>
  </si>
  <si>
    <t>IveGotTheSpinz1</t>
  </si>
  <si>
    <t>03c60a5cb752441caa3c6fad0a4651f4</t>
  </si>
  <si>
    <t>J1mmyleg</t>
  </si>
  <si>
    <t>6c48fceead5c4a9fa1f6b186f2e2517b</t>
  </si>
  <si>
    <t>JackSkullington</t>
  </si>
  <si>
    <t>71332814bc29450d98f7a2a5df28e6c6</t>
  </si>
  <si>
    <t>Jake_C_MSP</t>
  </si>
  <si>
    <t>a95594a4bc2348be875a2522f0aa33e9</t>
  </si>
  <si>
    <t>JakeMan1</t>
  </si>
  <si>
    <t>971aa45b97dd4b1b8c55fbdb53d9f604</t>
  </si>
  <si>
    <t>JakeTeague</t>
  </si>
  <si>
    <t>2d0b6c4e194e4c94a806fa10b27a8f9e</t>
  </si>
  <si>
    <t>jaknow99</t>
  </si>
  <si>
    <t>b25838bb636f4f258d094e343293fd33</t>
  </si>
  <si>
    <t>JamboreeMan</t>
  </si>
  <si>
    <t>da1162e6f74347dcbf57666f9b5c28c7</t>
  </si>
  <si>
    <t>JasonD2</t>
  </si>
  <si>
    <t>5c08e8af4592473d9a48f80650c29d15</t>
  </si>
  <si>
    <t>JasonLNK</t>
  </si>
  <si>
    <t>ac3c466fb1d14010bc106a1bd2400e02</t>
  </si>
  <si>
    <t>jasonpetty</t>
  </si>
  <si>
    <t>48cbd7a8d38f41f69722cf7879b582ce</t>
  </si>
  <si>
    <t>jaxdawg998</t>
  </si>
  <si>
    <t>efcb6114d6c94c44981a73e22e472861</t>
  </si>
  <si>
    <t>JayMan3084</t>
  </si>
  <si>
    <t>ad47313df55345528e1169cd9369798b</t>
  </si>
  <si>
    <t>JayZ1976</t>
  </si>
  <si>
    <t>60dfced57fa548608926d5534b7a0752</t>
  </si>
  <si>
    <t>63e973337d26489d9cc900450d8759d8</t>
  </si>
  <si>
    <t>JBBallard</t>
  </si>
  <si>
    <t>8a7eabbdaaad423db5de06e992b7e050</t>
  </si>
  <si>
    <t>08ece69062b448e1b6c8668c21314eb7</t>
  </si>
  <si>
    <t>JBLidell</t>
  </si>
  <si>
    <t>5601c7838b51426eac800f7d4e81e03f</t>
  </si>
  <si>
    <t>c175018a6868474f88a682692d25fbd6</t>
  </si>
  <si>
    <t>JBSimpson4</t>
  </si>
  <si>
    <t>38f0edf277b04ddda9e529b6ac876164</t>
  </si>
  <si>
    <t>J_Cyclintime</t>
  </si>
  <si>
    <t>46edad7873fc474eabd933dc2709a57d</t>
  </si>
  <si>
    <t>33d4f15f517942db9b13c6f9e8d6ed63</t>
  </si>
  <si>
    <t>JeremyTheWicked</t>
  </si>
  <si>
    <t>b4f3e037232143b9aaaf765c228cef5e</t>
  </si>
  <si>
    <t>jerseystrÃ¸ng</t>
  </si>
  <si>
    <t>aa19ae19def34c1b8cfc0a9b248dd28e</t>
  </si>
  <si>
    <t>jesse34</t>
  </si>
  <si>
    <t>10b282ec6e4c4fcba4d84f7c56a68002</t>
  </si>
  <si>
    <t>JFreezy1</t>
  </si>
  <si>
    <t>b53ee90a623641aab647b7e76f3c9805</t>
  </si>
  <si>
    <t>0794d14b9f21474ab0678b61847c9725</t>
  </si>
  <si>
    <t>cb23f4f4fe94411c80a50530f7bec900</t>
  </si>
  <si>
    <t>JGtheFNP</t>
  </si>
  <si>
    <t>6219a625b9234e158be7bce09e2c49d7</t>
  </si>
  <si>
    <t>jgutierrezmd</t>
  </si>
  <si>
    <t>246c68ee23a54ed28c8a77a66eeff05c</t>
  </si>
  <si>
    <t>JhOY_Ride1023</t>
  </si>
  <si>
    <t>ac07ee9df6364029bc282cf29fa85d66</t>
  </si>
  <si>
    <t>Jiffy_Lube</t>
  </si>
  <si>
    <t>43fd88b28e46431d8a7f0d9efa56934f</t>
  </si>
  <si>
    <t>c0eb889b9eaa440ea32ca2f1d75c4d2d</t>
  </si>
  <si>
    <t>Jim_Bither</t>
  </si>
  <si>
    <t>8374d0c1995a4f7da9099226af5c3500</t>
  </si>
  <si>
    <t>JimboBrownsFan</t>
  </si>
  <si>
    <t>8ed9080fc02a400ca014c378eb9523c5</t>
  </si>
  <si>
    <t>JimboTR0N</t>
  </si>
  <si>
    <t>d8459cd0c23845f787accd017202a553</t>
  </si>
  <si>
    <t>jimmmyfly</t>
  </si>
  <si>
    <t>a245689043804e1a95cd1e498f683248</t>
  </si>
  <si>
    <t>jkat87</t>
  </si>
  <si>
    <t>ed1d875778164c37916d0a53f66464f9</t>
  </si>
  <si>
    <t>JKonopinski</t>
  </si>
  <si>
    <t>283b8866b2fa4268b16b3f112d06b9e7</t>
  </si>
  <si>
    <t>JLindholm</t>
  </si>
  <si>
    <t>effbcb4af2ce4e7b8145b3a94a89da19</t>
  </si>
  <si>
    <t>4fe333a4d443499f8ef80cd62bd465b2</t>
  </si>
  <si>
    <t>Joe_nel</t>
  </si>
  <si>
    <t>3330035535af4968a5d45b806e92b459</t>
  </si>
  <si>
    <t>JoeyKar</t>
  </si>
  <si>
    <t>4398239febdc408c84790e00945b3ab0</t>
  </si>
  <si>
    <t>b7c1590756144be6b74911b1865a1b93</t>
  </si>
  <si>
    <t>JohnnyCupcakes</t>
  </si>
  <si>
    <t>568792c54e984e4296d0f0cc39bb841a</t>
  </si>
  <si>
    <t>Jong16</t>
  </si>
  <si>
    <t>b6b58ac8d6e841ebb17e5c81437d8412</t>
  </si>
  <si>
    <t>cb38d0bcbc344e3094e7d58b62cf831e</t>
  </si>
  <si>
    <t>JoNix19</t>
  </si>
  <si>
    <t>a0aebfac4f7d4dc58e1689bc514784f3</t>
  </si>
  <si>
    <t>JonPearce1</t>
  </si>
  <si>
    <t>b195ad0fe5574754a5e61d33fe7c940d</t>
  </si>
  <si>
    <t>2063599e84d54532842efbcd9dfda228</t>
  </si>
  <si>
    <t>JPacCrew</t>
  </si>
  <si>
    <t>ca5e9845124c4ab1bcf9e92773109212</t>
  </si>
  <si>
    <t>d6f1651e613240b18b438eeddcd5cc9c</t>
  </si>
  <si>
    <t>JReis624</t>
  </si>
  <si>
    <t>152259b696d644cba38db09a62bede5c</t>
  </si>
  <si>
    <t>J_Rita8</t>
  </si>
  <si>
    <t>e5b505906ff646408180efbe80f2ff50</t>
  </si>
  <si>
    <t>Jrobert91</t>
  </si>
  <si>
    <t>e0e944bc10474a4bbf37eccd9d75c153</t>
  </si>
  <si>
    <t>jrthompson83</t>
  </si>
  <si>
    <t>4616994ac098406986f26c0154bac164</t>
  </si>
  <si>
    <t>js_loki</t>
  </si>
  <si>
    <t>53c268688c8a454d825e44fd5c154e8a</t>
  </si>
  <si>
    <t>Jstee29</t>
  </si>
  <si>
    <t>5d48e04a95304e26939cfeafd777d503</t>
  </si>
  <si>
    <t>04fc711fc59b48039418cd200c45826e</t>
  </si>
  <si>
    <t>30dfb4c55ffd4ab79ff8dda8a61f6b8e</t>
  </si>
  <si>
    <t>f6bbab71968d4e7881b127281185af7c</t>
  </si>
  <si>
    <t>7475dd0ad6c94976a275009726491a2d</t>
  </si>
  <si>
    <t>justdlwp</t>
  </si>
  <si>
    <t>0bcf39accc37498bbec3ea4f1578a613</t>
  </si>
  <si>
    <t>JustinPerry9</t>
  </si>
  <si>
    <t>e8ef94f1c445466489f0f9060fad1aee</t>
  </si>
  <si>
    <t>JVAVrides311</t>
  </si>
  <si>
    <t>40323b6a9aef4b2aa9c59d9211cb7655</t>
  </si>
  <si>
    <t>JVD</t>
  </si>
  <si>
    <t>8b569c1bc0694e81bbce190653ba0414</t>
  </si>
  <si>
    <t>Kane_Train</t>
  </si>
  <si>
    <t>b0df57260acb4676bde94eec31729d9e</t>
  </si>
  <si>
    <t>Kayakanglr</t>
  </si>
  <si>
    <t>c418c1c66d014f96a73d9e80cc16edd7</t>
  </si>
  <si>
    <t>KBKid23</t>
  </si>
  <si>
    <t>46d6b012174c4c7285b478524039b613</t>
  </si>
  <si>
    <t>KCapps13</t>
  </si>
  <si>
    <t>f61ecfd54f704865ac7e9d376e61928c</t>
  </si>
  <si>
    <t>KDoReMi172</t>
  </si>
  <si>
    <t>011dfa9ff1cf46c2b59b298c30af2ebc</t>
  </si>
  <si>
    <t>kentron82</t>
  </si>
  <si>
    <t>a09205b70c30458ba6432d406e8ec3ba</t>
  </si>
  <si>
    <t>KevCrouch</t>
  </si>
  <si>
    <t>5344d0cb4331448daa7ab8c297baf251</t>
  </si>
  <si>
    <t>e1b9afc04920417c8e281c3cc2460a35</t>
  </si>
  <si>
    <t>KevTut</t>
  </si>
  <si>
    <t>941f99c58ec241fa8c52a47d68097085</t>
  </si>
  <si>
    <t>KickingStolly14</t>
  </si>
  <si>
    <t>6f97b6d330304070bf8f109446e6006a</t>
  </si>
  <si>
    <t>killerwebs</t>
  </si>
  <si>
    <t>95c744ef0a2d4cd89a1526dbdcd9bcb3</t>
  </si>
  <si>
    <t>kimJONpedals</t>
  </si>
  <si>
    <t>65dff8f09d56434d913a941fcfd40e1b</t>
  </si>
  <si>
    <t>caa359baa9194a0286eeb80b195734b3</t>
  </si>
  <si>
    <t>7ba67ac658cf441cbe375137681a730b</t>
  </si>
  <si>
    <t>KingMojito</t>
  </si>
  <si>
    <t>1757c8a990174ffd95225fa568c414a9</t>
  </si>
  <si>
    <t>KirkEvans</t>
  </si>
  <si>
    <t>95c555045a0a4966b44fb9f806fc6ea6</t>
  </si>
  <si>
    <t>kirkyfish</t>
  </si>
  <si>
    <t>7ba40c68c9d049c6a9275b3404f89077</t>
  </si>
  <si>
    <t>9a9955c2eca04662a6bf88643ae6a7df</t>
  </si>
  <si>
    <t>dba1016bb18343f7b8c745c52910d610</t>
  </si>
  <si>
    <t>65402d07572343a18e943c6f53142b32</t>
  </si>
  <si>
    <t>KooldownKyle</t>
  </si>
  <si>
    <t>9464552307d84c1ab8826d493c1f6c99</t>
  </si>
  <si>
    <t>kristapor80</t>
  </si>
  <si>
    <t>f8af6e71a5a34c918607446bdc892407</t>
  </si>
  <si>
    <t>77158c487c4b4c81bc337ec54ae545fe</t>
  </si>
  <si>
    <t>Kurt423</t>
  </si>
  <si>
    <t>321f2ab5f06948ca8d32b8bcfaa277f9</t>
  </si>
  <si>
    <t>Kurty22</t>
  </si>
  <si>
    <t>e75d15805077484886e6846693986874</t>
  </si>
  <si>
    <t>KY_DAD</t>
  </si>
  <si>
    <t>c91ccd3682c24ec19a4391f8be6473f5</t>
  </si>
  <si>
    <t>2abc2283fea14a658098166534b608b7</t>
  </si>
  <si>
    <t>kyledbarber</t>
  </si>
  <si>
    <t>22f2ae0c5eba4c9babee794c9712b634</t>
  </si>
  <si>
    <t>KY_Lineman</t>
  </si>
  <si>
    <t>5c17b7d25cac4c92ae696359293c171f</t>
  </si>
  <si>
    <t>L0GG3R</t>
  </si>
  <si>
    <t>004f66759b8d4a709c2c1c6b8b9e28dc</t>
  </si>
  <si>
    <t>2a548d978f5e4155aae8ca365228fbe1</t>
  </si>
  <si>
    <t>LearJet627</t>
  </si>
  <si>
    <t>d71f3986af3743128149e3e9df160d01</t>
  </si>
  <si>
    <t>Lebo_16</t>
  </si>
  <si>
    <t>9e01079990734bf3b9ecc3d69a0a2be4</t>
  </si>
  <si>
    <t>leebles</t>
  </si>
  <si>
    <t>5d743026607b47c08c50cda8972b6bad</t>
  </si>
  <si>
    <t>6458710b47754267bee87e45649f20ed</t>
  </si>
  <si>
    <t>Lifes_a_Dance</t>
  </si>
  <si>
    <t>002c9b85884d49c68c371f4539c0b3cd</t>
  </si>
  <si>
    <t>LightningBoltzy</t>
  </si>
  <si>
    <t>e0f0a4a109f048e1800e3f52136b720f</t>
  </si>
  <si>
    <t>LingTran</t>
  </si>
  <si>
    <t>5ccc47d61c2345ecb5dc9b032984ba85</t>
  </si>
  <si>
    <t>livinglifelucky</t>
  </si>
  <si>
    <t>97dfc36451ea43d4a3156a11cd617cd3</t>
  </si>
  <si>
    <t>d1ef2c262cd841b4819902960a158439</t>
  </si>
  <si>
    <t>Lorehavemercy</t>
  </si>
  <si>
    <t>2cd8e877cd8b420eb7d7e52769a99633</t>
  </si>
  <si>
    <t>LSU343</t>
  </si>
  <si>
    <t>9f8d2ae2c99e4b67a226b0326766e798</t>
  </si>
  <si>
    <t>lukechaput</t>
  </si>
  <si>
    <t>0cb03060d59149c1a84f932e7b0822d5</t>
  </si>
  <si>
    <t>lvivanco</t>
  </si>
  <si>
    <t>d950bcf26b9e427ca467a15107ad479f</t>
  </si>
  <si>
    <t>M_and_M_615</t>
  </si>
  <si>
    <t>d84155644725483c8f05a41ff1fe7235</t>
  </si>
  <si>
    <t>458c48342dab4583ab390b6d6979e7e1</t>
  </si>
  <si>
    <t>MarathonGorilla</t>
  </si>
  <si>
    <t>6bfa454fc51f4c5e90f753ea180dc60f</t>
  </si>
  <si>
    <t>Mark_Garduno</t>
  </si>
  <si>
    <t>bdea2682fc924926afb535c600a51bb7</t>
  </si>
  <si>
    <t>Master_Builder</t>
  </si>
  <si>
    <t>1da32ded9e6d4795904c967991ac907d</t>
  </si>
  <si>
    <t>matt0988</t>
  </si>
  <si>
    <t>daf701f5b3434221a4e19b142a00bc25</t>
  </si>
  <si>
    <t>Matt_C556</t>
  </si>
  <si>
    <t>50288c5527cd4503ab53efa31128234e</t>
  </si>
  <si>
    <t>MattFritts</t>
  </si>
  <si>
    <t>f2eacb57025c4b339699ea603d617e16</t>
  </si>
  <si>
    <t>MattRak</t>
  </si>
  <si>
    <t>9a1770516a2a48e59d369d74c06e385f</t>
  </si>
  <si>
    <t>Matt_SpaceForce</t>
  </si>
  <si>
    <t>8a597aa66f2c4d80bbeed066d035e26b</t>
  </si>
  <si>
    <t>374b3c80bab94ed1b0b5994575c5a4eb</t>
  </si>
  <si>
    <t>IN_PROGRESS</t>
  </si>
  <si>
    <t>561cad376481477cbe65d59deca5f90e</t>
  </si>
  <si>
    <t>McBeard</t>
  </si>
  <si>
    <t>e147653cc8e94a16917f47d0d656c3fd</t>
  </si>
  <si>
    <t>McChuckin</t>
  </si>
  <si>
    <t>6aa337fecdb54d27b28403be146d40d4</t>
  </si>
  <si>
    <t>210b9450c6224fafb938dc38ac997fcb</t>
  </si>
  <si>
    <t>mdavidson716</t>
  </si>
  <si>
    <t>7f34442b26e24aecbceddfa55bfe851d</t>
  </si>
  <si>
    <t>57e8dd99c33e4f91ae92fd5adb6d5188</t>
  </si>
  <si>
    <t>mdworley08</t>
  </si>
  <si>
    <t>2cba733fcded4b0fa1ebb16301f2cc74</t>
  </si>
  <si>
    <t>1d5807de005a4e1abf71c23ca0b6681f</t>
  </si>
  <si>
    <t>036614a051ef47a0865d6caaa6245f6e</t>
  </si>
  <si>
    <t>Midz</t>
  </si>
  <si>
    <t>7a0fe4f4e6524a4ab6e368c0ca6b2bb7</t>
  </si>
  <si>
    <t>MikeCDadof3</t>
  </si>
  <si>
    <t>67eecfccbf324dee88af23af77d5d0ba</t>
  </si>
  <si>
    <t>064eaae29d324b48a5beb31f330f554e</t>
  </si>
  <si>
    <t>mikeonabike25</t>
  </si>
  <si>
    <t>11decd3458f94a689f39662ce456d3e6</t>
  </si>
  <si>
    <t>Mike_on_thebike</t>
  </si>
  <si>
    <t>8c74da049bb2484fafdc73e23f50d18b</t>
  </si>
  <si>
    <t>MikeRidesBike16</t>
  </si>
  <si>
    <t>e99235d0d4714a1dbe75db4c09f44cae</t>
  </si>
  <si>
    <t>MikeRideVT</t>
  </si>
  <si>
    <t>e6b34103a2684df3bae152d03210c6f2</t>
  </si>
  <si>
    <t>84c9eb3107e4405e8305ac3123d7cdf1</t>
  </si>
  <si>
    <t>Mikey_D_of3</t>
  </si>
  <si>
    <t>b97d28cc8b564648bdf2e487d251be31</t>
  </si>
  <si>
    <t>Mikey_P10</t>
  </si>
  <si>
    <t>bc749fa200574e54a663fc731d43bac4</t>
  </si>
  <si>
    <t>d0b638ed4120498f861d44eee472903c</t>
  </si>
  <si>
    <t>7da1180d4bab486f854004673b0ec446</t>
  </si>
  <si>
    <t>4eced4bda66d4a21952071da2858ff4c</t>
  </si>
  <si>
    <t>mister_finance</t>
  </si>
  <si>
    <t>6dd88410742f449fbec2068b6e2be2c5</t>
  </si>
  <si>
    <t>ea16f2d4fec4427e90daf2260d6f6bda</t>
  </si>
  <si>
    <t>1d0acda8fc794fa5805e6a7c8d4d73d8</t>
  </si>
  <si>
    <t>MJK89</t>
  </si>
  <si>
    <t>ab5c96df202c423cb5551211328db5f8</t>
  </si>
  <si>
    <t>mnmhendricks</t>
  </si>
  <si>
    <t>4904689a27414f70aa07e3bc2a084c8c</t>
  </si>
  <si>
    <t>MoBeyda</t>
  </si>
  <si>
    <t>850e9879d3914d1abff4e635016478bf</t>
  </si>
  <si>
    <t>Moegator</t>
  </si>
  <si>
    <t>e48d686748db4f83b64fa9487cf34c7d</t>
  </si>
  <si>
    <t>81bfbf3d8bb14a76920467886eb2739a</t>
  </si>
  <si>
    <t>morekaobells</t>
  </si>
  <si>
    <t>f269aa1676dd4270bbec72c21930e391</t>
  </si>
  <si>
    <t>moto_moto</t>
  </si>
  <si>
    <t>349d8fac46b647cebbd09b03b371b1a0</t>
  </si>
  <si>
    <t>mporter1987</t>
  </si>
  <si>
    <t>ff2eb0ab27b64903bf9b954098017e70</t>
  </si>
  <si>
    <t>MrAndres321</t>
  </si>
  <si>
    <t>c4c046ad1cdf4c57a08e39bcac6c56fc</t>
  </si>
  <si>
    <t>MrDiamondRing</t>
  </si>
  <si>
    <t>2c0e9a61309e4276a12f4fe75f5128aa</t>
  </si>
  <si>
    <t>mr__hidalgo</t>
  </si>
  <si>
    <t>36f79426f80f429b812f13dcd22accd4</t>
  </si>
  <si>
    <t>MrImpossibleO_o</t>
  </si>
  <si>
    <t>5d0ad9d571fa4c4fbfba0413b3e3ef51</t>
  </si>
  <si>
    <t>a6acda4aee1a4ea197a039b0e024d541</t>
  </si>
  <si>
    <t>mrmyst3rious</t>
  </si>
  <si>
    <t>81f37cc3fdd94640bcf72f2fe0246ebf</t>
  </si>
  <si>
    <t>Mr_Scarpelli</t>
  </si>
  <si>
    <t>a2be54d696e9486799f4e18d0e3158c0</t>
  </si>
  <si>
    <t>ea456f15a5274b7eb723c2d3d3ef8046</t>
  </si>
  <si>
    <t>MTBWakeSurfer</t>
  </si>
  <si>
    <t>93e21b74357b4cbfb9911179d89262cf</t>
  </si>
  <si>
    <t>mustardstain</t>
  </si>
  <si>
    <t>155263ebb7384d19b4968623d80044e2</t>
  </si>
  <si>
    <t>mvrubino</t>
  </si>
  <si>
    <t>a40517e0a4914916b0d4a909404b61cb</t>
  </si>
  <si>
    <t>MWMorrison</t>
  </si>
  <si>
    <t>6ec38d110a0e46aea10e524889dc1dcd</t>
  </si>
  <si>
    <t>70c3864230404224874536b0bdfad6ec</t>
  </si>
  <si>
    <t>95b3d03435774cffacacbc37e02f9755</t>
  </si>
  <si>
    <t>NDCrew</t>
  </si>
  <si>
    <t>d92db9b0328249e8945c12b1862b0c95</t>
  </si>
  <si>
    <t>NeilsPoppnWeelz</t>
  </si>
  <si>
    <t>f818c87706db4ba4837b4dd8f536f116</t>
  </si>
  <si>
    <t>2fb580a2b8644e43836d548bbc8856ca</t>
  </si>
  <si>
    <t>9be0e46d6e864aa7833820c6a58a9a6a</t>
  </si>
  <si>
    <t>bdb9c96c8c244dfab31988fa733dd0b1</t>
  </si>
  <si>
    <t>newpdad</t>
  </si>
  <si>
    <t>ae67b3d31650469989ff3ef8100c112c</t>
  </si>
  <si>
    <t>nightoweloff</t>
  </si>
  <si>
    <t>ab9e49e7187249989ba59b09601c8a63</t>
  </si>
  <si>
    <t>Nkbenson10</t>
  </si>
  <si>
    <t>620748eba53647d5a9e10be36aa0c27d</t>
  </si>
  <si>
    <t>No1Kareswrkhrdr</t>
  </si>
  <si>
    <t>2a54a958ebdb4765af69fbc106a699c4</t>
  </si>
  <si>
    <t>4a7f222ad41f494ca67010f2bab54255</t>
  </si>
  <si>
    <t>NorcoRider12</t>
  </si>
  <si>
    <t>4ffd887c862b453891329e19813e7658</t>
  </si>
  <si>
    <t>NorieDaGreat</t>
  </si>
  <si>
    <t>5acf51db731846cb8941f4906a5ef66f</t>
  </si>
  <si>
    <t>a5ff4d3d02a84d90b4ae08db7b29343a</t>
  </si>
  <si>
    <t>Not_so_Iron_man</t>
  </si>
  <si>
    <t>44dcc54ed597416a91033427f367861b</t>
  </si>
  <si>
    <t>NuclearNate</t>
  </si>
  <si>
    <t>b4edb2b1146049bc9dc5a878a78164c3</t>
  </si>
  <si>
    <t>NudderButter</t>
  </si>
  <si>
    <t>4fd1deddc21c4df189ed1d3951355358</t>
  </si>
  <si>
    <t>NuJerzey</t>
  </si>
  <si>
    <t>a124eacdf18a4dd8976df74ec5030e18</t>
  </si>
  <si>
    <t>numb_nuts</t>
  </si>
  <si>
    <t>595e701a89f9493aa737bd550d6501b1</t>
  </si>
  <si>
    <t>NurseAdam</t>
  </si>
  <si>
    <t>c502e26f0b2948f293e875d069fa2149</t>
  </si>
  <si>
    <t>dd448733e7b84e85ba493990c7444844</t>
  </si>
  <si>
    <t>Oh_Really_Oh</t>
  </si>
  <si>
    <t>9c59143aa08a4081bf0204693680d752</t>
  </si>
  <si>
    <t>ole76</t>
  </si>
  <si>
    <t>0f4d0763a7bb4901b570dee278a73ffb</t>
  </si>
  <si>
    <t>omgtaintpain</t>
  </si>
  <si>
    <t>b1f97473b65c4696b4776e1a5e584c58</t>
  </si>
  <si>
    <t>On__Your_Left</t>
  </si>
  <si>
    <t>07f26f45aaa54f59adc9e9dc3933353d</t>
  </si>
  <si>
    <t>Oscar61</t>
  </si>
  <si>
    <t>c4167d803b1e4bf18a251c674218d189</t>
  </si>
  <si>
    <t>Outlaw_Ernie</t>
  </si>
  <si>
    <t>6226ce3de25749f1b7756f52e9442e22</t>
  </si>
  <si>
    <t>PaBell209</t>
  </si>
  <si>
    <t>1db405b4e4e940a583e5718bce8c79b1</t>
  </si>
  <si>
    <t>Paddy_S</t>
  </si>
  <si>
    <t>0528bec2fe0d4c6db17e0f635454c9b8</t>
  </si>
  <si>
    <t>PapaNugg</t>
  </si>
  <si>
    <t>cb2f3875805f442e9840bd2224bae147</t>
  </si>
  <si>
    <t>papastrochak</t>
  </si>
  <si>
    <t>048dbc21c96b473e8b266dfe740563f7</t>
  </si>
  <si>
    <t>9ec801e1dd3f4075aa6030733aa3c7a6</t>
  </si>
  <si>
    <t>918f6ac17a0849bc8521cfc7e91d63c2</t>
  </si>
  <si>
    <t>33c0758dcda9437a87d78feea257067a</t>
  </si>
  <si>
    <t>77a8b4edd8004e34a8b53f927381d4ff</t>
  </si>
  <si>
    <t>paulow</t>
  </si>
  <si>
    <t>d44002e7481f41b39b05581c55aa3a67</t>
  </si>
  <si>
    <t>14f102ea76514956b5d060c989196c37</t>
  </si>
  <si>
    <t>pc33</t>
  </si>
  <si>
    <t>94605587f93f4f78a704aa25b98971e6</t>
  </si>
  <si>
    <t>PCCClubChamp</t>
  </si>
  <si>
    <t>6a58eec101ed4fa5b98827ead83adbe9</t>
  </si>
  <si>
    <t>PedalDaddy50</t>
  </si>
  <si>
    <t>56d55cb2662c4b2fa58db493c1d2448f</t>
  </si>
  <si>
    <t>606f05c747d0498caf0e5fc762877c4e</t>
  </si>
  <si>
    <t>PedalzOnFire</t>
  </si>
  <si>
    <t>23de3b6ea5cf4422958104ae42858a93</t>
  </si>
  <si>
    <t>PeloHusbandJ</t>
  </si>
  <si>
    <t>9d21aa27a88f4e9686f30f96d08d18bb</t>
  </si>
  <si>
    <t>PeloJoe_81</t>
  </si>
  <si>
    <t>9cbb6522302c47c09275a599c4ae9e32</t>
  </si>
  <si>
    <t>Pelopithecus</t>
  </si>
  <si>
    <t>ab05f11d2a0246deaf377f4195078cbd</t>
  </si>
  <si>
    <t>Peloradoan</t>
  </si>
  <si>
    <t>61d038dfb2fe4f9a90f91948c1315e86</t>
  </si>
  <si>
    <t>PeloRonRon</t>
  </si>
  <si>
    <t>88dd6093b8b14f9b9305573b3d1d6cc2</t>
  </si>
  <si>
    <t>4fa58d9c5e8c46449e669b5fa378785d</t>
  </si>
  <si>
    <t>PeloTWIN35</t>
  </si>
  <si>
    <t>0d1aa1d4abf04eb4b86820ec965089c4</t>
  </si>
  <si>
    <t>Peneloton821</t>
  </si>
  <si>
    <t>f88202dea5d948bbb6b614afeaf39d1f</t>
  </si>
  <si>
    <t>pete_reynolds</t>
  </si>
  <si>
    <t>721bcc4b4d8f49319f24a048b030c8cd</t>
  </si>
  <si>
    <t>PeterZee</t>
  </si>
  <si>
    <t>8bab9c4a42294aa8929cff4a6191190b</t>
  </si>
  <si>
    <t>PhatMattNC</t>
  </si>
  <si>
    <t>b32a8b38be3b4537a67d965e54a7940f</t>
  </si>
  <si>
    <t>12a5464c89fc4b90be355dab0591a22d</t>
  </si>
  <si>
    <t>PhillyP333</t>
  </si>
  <si>
    <t>3fc67039666f4bddab2fac226946a017</t>
  </si>
  <si>
    <t>3e7403dad19d435ab0fb0db40b181bc1</t>
  </si>
  <si>
    <t>PistonPowerSpnr</t>
  </si>
  <si>
    <t>10387333eb4042cba7ece8b840cf5fd0</t>
  </si>
  <si>
    <t>platinov</t>
  </si>
  <si>
    <t>13ff58a4da1a40d98b478c27170d4f9c</t>
  </si>
  <si>
    <t>Plavoton</t>
  </si>
  <si>
    <t>dbc2eb6f359145b285a65c91eae0ead4</t>
  </si>
  <si>
    <t>Player_4</t>
  </si>
  <si>
    <t>854b0f4c5bf6480f899b785ef2983647</t>
  </si>
  <si>
    <t>PlinyTheSlower</t>
  </si>
  <si>
    <t>4ae21296d17e4750a516e8534a5a3fdf</t>
  </si>
  <si>
    <t>PNav0425</t>
  </si>
  <si>
    <t>719ae6ab73f54665a482c6191b543f8a</t>
  </si>
  <si>
    <t>PNWHockeyDad</t>
  </si>
  <si>
    <t>2ecc0ef5779e401a9a205d987774b305</t>
  </si>
  <si>
    <t>poetsmiddel</t>
  </si>
  <si>
    <t>f4a46819054d41b89aaaceb951214978</t>
  </si>
  <si>
    <t>PoolOfSweat_ATX</t>
  </si>
  <si>
    <t>8c02470c5ad2455e8b1b8ec05adca7dc</t>
  </si>
  <si>
    <t>PoppaKel</t>
  </si>
  <si>
    <t>28ab54bc34ed4c509da6162eb314784f</t>
  </si>
  <si>
    <t>Power_Wheels</t>
  </si>
  <si>
    <t>fd899157ca8b4b1198f9b04f1a972a70</t>
  </si>
  <si>
    <t>PradDawg</t>
  </si>
  <si>
    <t>cf75e38cdf5e4a8db2acd089040412d9</t>
  </si>
  <si>
    <t>preacherb</t>
  </si>
  <si>
    <t>d96d761903de4723b56d20627b28f54c</t>
  </si>
  <si>
    <t>President_Liam</t>
  </si>
  <si>
    <t>ddb4612144f84124915954286ac09847</t>
  </si>
  <si>
    <t>ProfPoison</t>
  </si>
  <si>
    <t>f75f96b5f008490ebae1e2ffdea217cd</t>
  </si>
  <si>
    <t>Pryscylla</t>
  </si>
  <si>
    <t>b2d977d7e6ed487cbd55bbd43dcb9cc4</t>
  </si>
  <si>
    <t>ddcffe09973d43deafc582755eea0cf2</t>
  </si>
  <si>
    <t>PT_4EVER</t>
  </si>
  <si>
    <t>bf2594d6b7e041648ed953083b73672c</t>
  </si>
  <si>
    <t>PucksNPedals86</t>
  </si>
  <si>
    <t>bedf052aaaea4baa83cd95597ab7eed1</t>
  </si>
  <si>
    <t>puddlz_24_7</t>
  </si>
  <si>
    <t>9ccd16cae85445048779ed98d0a12166</t>
  </si>
  <si>
    <t>RABJR</t>
  </si>
  <si>
    <t>8e3586da4519412cbece046088e2ed51</t>
  </si>
  <si>
    <t>cc0c1ee0c20c4d008a6d4833217ece3e</t>
  </si>
  <si>
    <t>7e7650c2d48a48dbbfb27372bc07ea82</t>
  </si>
  <si>
    <t>RadDadStig</t>
  </si>
  <si>
    <t>ff2c512b28c840319e4bd31463893ca0</t>
  </si>
  <si>
    <t>999ae1ad2b9e49e6b89f9b4320e3aab2</t>
  </si>
  <si>
    <t>b6c28f8cfde347ee9d9d435f2dafa217</t>
  </si>
  <si>
    <t>f250ecb63b9d48a7a757329d72f3aa48</t>
  </si>
  <si>
    <t>0c39a9cf04f243118a3320f6a2521545</t>
  </si>
  <si>
    <t>rayzcar</t>
  </si>
  <si>
    <t>88d60e49ea1d463ca9705166cc14fac4</t>
  </si>
  <si>
    <t>7b0513cfa0354108ba44fdaceecab9bc</t>
  </si>
  <si>
    <t>cb6c279d35e94060998840b3e327692a</t>
  </si>
  <si>
    <t>RevvinKevin1</t>
  </si>
  <si>
    <t>e8155c53db2940e59f6c1a7089316156</t>
  </si>
  <si>
    <t>Rhino47</t>
  </si>
  <si>
    <t>24e410c79303429b97b1a40c8bd7a697</t>
  </si>
  <si>
    <t>rich41n</t>
  </si>
  <si>
    <t>c3fa169d66f4420d8fc39228f4e18184</t>
  </si>
  <si>
    <t>richierich7</t>
  </si>
  <si>
    <t>f463d0c1eec04e84bc1531a39ef6bc98</t>
  </si>
  <si>
    <t>RichinToronto</t>
  </si>
  <si>
    <t>2873ae8e387e4e7e8d847e5ef009246e</t>
  </si>
  <si>
    <t>RickScrilla</t>
  </si>
  <si>
    <t>f3af54e54e5643d59e12d38d9f67961b</t>
  </si>
  <si>
    <t>rickyohead</t>
  </si>
  <si>
    <t>5a6838dc5c46477bb9ca007ac14fd7ee</t>
  </si>
  <si>
    <t>Ride4My3boys16</t>
  </si>
  <si>
    <t>4bb2baad7c1b479dbf0d7f6af7e18074</t>
  </si>
  <si>
    <t>70f72622f30641f3b3ec4128eb93fe62</t>
  </si>
  <si>
    <t>ride_or_dad</t>
  </si>
  <si>
    <t>36c85efb499e40319640064ce2378fba</t>
  </si>
  <si>
    <t>rides4poptarts</t>
  </si>
  <si>
    <t>da9dee7befbe47fbbff868b24a4ac5a2</t>
  </si>
  <si>
    <t>245cbbc16d2f47ca8fea51f23036669f</t>
  </si>
  <si>
    <t>Riding41Sanity</t>
  </si>
  <si>
    <t>3d322a6056494c6d9b70505bed185b25</t>
  </si>
  <si>
    <t>05678a7ed3cf4c3e9873bdc0691f1eb1</t>
  </si>
  <si>
    <t>RidingForALaff</t>
  </si>
  <si>
    <t>a17e32856f2d4068a9a494ae38e0ff7e</t>
  </si>
  <si>
    <t>7f513350878d4900899c4a3b1a915621</t>
  </si>
  <si>
    <t>RipCity2Boston</t>
  </si>
  <si>
    <t>beaceab7eec44cd599e2501a5b2198a9</t>
  </si>
  <si>
    <t>a3e6f709cd1141aeac3ed2b5d108e627</t>
  </si>
  <si>
    <t>RoadRiderLBG</t>
  </si>
  <si>
    <t>85e469a50ab54c20abf1037e70b3b0be</t>
  </si>
  <si>
    <t>RobCap1</t>
  </si>
  <si>
    <t>aaa25a237b224672aebd94be728186a7</t>
  </si>
  <si>
    <t>0bc7a87c22784c03b2acf090df753e4f</t>
  </si>
  <si>
    <t>RockyTacos</t>
  </si>
  <si>
    <t>c4e1e20207b84bee90f788d0f9eda870</t>
  </si>
  <si>
    <t>rolorider</t>
  </si>
  <si>
    <t>5cf1eaa8633443e584a87343a66a34c3</t>
  </si>
  <si>
    <t>Ronin2021</t>
  </si>
  <si>
    <t>700b8f8352984204831b5e382556cbb9</t>
  </si>
  <si>
    <t>Roux_en_Y_Guy</t>
  </si>
  <si>
    <t>ca58983ed0af4c5fb7d93160fd7f6c26</t>
  </si>
  <si>
    <t>a9315c5f4ed7446c8ab64deb8d095c3f</t>
  </si>
  <si>
    <t>RTaylor31</t>
  </si>
  <si>
    <t>cde1a460f2544dbc964906e42e6a99ab</t>
  </si>
  <si>
    <t>RuffRiderTC</t>
  </si>
  <si>
    <t>cc00447cfa5f403c94913b8a3e2158c4</t>
  </si>
  <si>
    <t>RugbyRider82</t>
  </si>
  <si>
    <t>1922441497954a728ad5d174b7d78a61</t>
  </si>
  <si>
    <t>rugercon</t>
  </si>
  <si>
    <t>b01bdd0e98aa4933b1f94741d67847ee</t>
  </si>
  <si>
    <t>run4rum</t>
  </si>
  <si>
    <t>b1827f5bc5bb46afa23efb467a28e9b0</t>
  </si>
  <si>
    <t>RunningRog</t>
  </si>
  <si>
    <t>45728c8be0414c82a635f14dca4761ee</t>
  </si>
  <si>
    <t>RunsOnCoffeeMD</t>
  </si>
  <si>
    <t>ed678cef131744f88920eda92f9fb5aa</t>
  </si>
  <si>
    <t>0f20858a428f4796bc8e8c9323c46135</t>
  </si>
  <si>
    <t>RunTheJoules_</t>
  </si>
  <si>
    <t>29e601e872654dfb8df54884692e94b2</t>
  </si>
  <si>
    <t>ryancadams</t>
  </si>
  <si>
    <t>87e24a43028246ea905a68fda1983d20</t>
  </si>
  <si>
    <t>ryanlkeith</t>
  </si>
  <si>
    <t>c9171f7b3e4b4adbbeedb0964028c52b</t>
  </si>
  <si>
    <t>Ryan_Mc83</t>
  </si>
  <si>
    <t>286b544944a744e7b16fce28bc02727a</t>
  </si>
  <si>
    <t>ryannel24</t>
  </si>
  <si>
    <t>6696d991a1bd401e9f63283011e92b40</t>
  </si>
  <si>
    <t>ryansolimeo</t>
  </si>
  <si>
    <t>4a85a4d43d9d4fa191fb4d613d3374ba</t>
  </si>
  <si>
    <t>RydeOrDie125</t>
  </si>
  <si>
    <t>4802cbc2a3894b28b2bf18810ad34571</t>
  </si>
  <si>
    <t>RySell</t>
  </si>
  <si>
    <t>3efb46f882c9440588809bb6c1774378</t>
  </si>
  <si>
    <t>sablefish</t>
  </si>
  <si>
    <t>d75bbebdeff545f5b490c8de64cdd307</t>
  </si>
  <si>
    <t>09ee04dc1344410eabcbc84f01577023</t>
  </si>
  <si>
    <t>Sal_123</t>
  </si>
  <si>
    <t>f57cb2caa85f4fd792eb9defedb9665a</t>
  </si>
  <si>
    <t>Samk_AR</t>
  </si>
  <si>
    <t>f7895fe398ac4eb482c1fb8c90566088</t>
  </si>
  <si>
    <t>SamsDad37</t>
  </si>
  <si>
    <t>0529148acbc34853b112f27243b29d44</t>
  </si>
  <si>
    <t>saw_htx</t>
  </si>
  <si>
    <t>2da2ec30ba9b461fa6c4c77eed6a6af9</t>
  </si>
  <si>
    <t>schweddy_nuts</t>
  </si>
  <si>
    <t>322fa507d272446fadc205b9a2182de0</t>
  </si>
  <si>
    <t>scottrudy</t>
  </si>
  <si>
    <t>68f47169f14041f0aa593bc3859ddff0</t>
  </si>
  <si>
    <t>ScottSpin11</t>
  </si>
  <si>
    <t>37ee53ce33d94311a0e299921cafb70f</t>
  </si>
  <si>
    <t>scott_spins7</t>
  </si>
  <si>
    <t>654c87f009af4a1d836b36b27717580e</t>
  </si>
  <si>
    <t>c55e9717f9904133998e94ea92b39660</t>
  </si>
  <si>
    <t>1ab20bc2c4194b7fad53a051aa9b57cb</t>
  </si>
  <si>
    <t>SeanTee</t>
  </si>
  <si>
    <t>58947094d738472c859b4ae17cd1c2d3</t>
  </si>
  <si>
    <t>40cded16f8134fa08b42118bf0a976d7</t>
  </si>
  <si>
    <t>7bb286e24d4a47f09f7cfd4cfc32ffd4</t>
  </si>
  <si>
    <t>Send_Noods</t>
  </si>
  <si>
    <t>a69ad4a3a6b042ea93d7ba15951aa79d</t>
  </si>
  <si>
    <t>e0df9614360e4ef7a2179682ffd55a0a</t>
  </si>
  <si>
    <t>01dd8ab92c82467eb9710a63c8a27c91</t>
  </si>
  <si>
    <t>Shawn729</t>
  </si>
  <si>
    <t>6fd263860df445a9938546dd0c5d49a0</t>
  </si>
  <si>
    <t>SitAllDayITLife</t>
  </si>
  <si>
    <t>fcfd2d65ace840719f17874dd45b407f</t>
  </si>
  <si>
    <t>sjuhawks19</t>
  </si>
  <si>
    <t>177241e85f3b4f7c86358ba0ea1fc1f1</t>
  </si>
  <si>
    <t>27df11a3423c4bfc842d41b3cd3587aa</t>
  </si>
  <si>
    <t>1f7a8e6c88f34cb9ac14a4f82561f1f9</t>
  </si>
  <si>
    <t>slothcycle1130</t>
  </si>
  <si>
    <t>2c72a66ce16547288ea2e2d87b9eddd3</t>
  </si>
  <si>
    <t>Slothnado</t>
  </si>
  <si>
    <t>65e419bce04243dd9250bb1da8fa561b</t>
  </si>
  <si>
    <t>Sluggo250</t>
  </si>
  <si>
    <t>bc6404d6ba784a3cb8e02f386a1fe08c</t>
  </si>
  <si>
    <t>c852184b3c384d41a991139560f0ddd6</t>
  </si>
  <si>
    <t>Smooth_Rider41</t>
  </si>
  <si>
    <t>ff85ba016d024ce797a54917b34ae8cf</t>
  </si>
  <si>
    <t>SoboCuse</t>
  </si>
  <si>
    <t>1cfc28ebcc494632bc7323fd1a9cc398</t>
  </si>
  <si>
    <t>SoCalVader</t>
  </si>
  <si>
    <t>4a42434046f549cc9ac142fd0d99af2a</t>
  </si>
  <si>
    <t>SoldierMedic616</t>
  </si>
  <si>
    <t>308e5276ea264ca2a83a7cc384569bb2</t>
  </si>
  <si>
    <t>SonOfJorEl</t>
  </si>
  <si>
    <t>1ebe175f119b489689518640bfe94122</t>
  </si>
  <si>
    <t>sooner84</t>
  </si>
  <si>
    <t>0c219fd6c1ac4736ac0e13d559de3b1f</t>
  </si>
  <si>
    <t>SouthernSteel</t>
  </si>
  <si>
    <t>a261e4f54060464c81fc610559ba6b60</t>
  </si>
  <si>
    <t>74aec5cde0da4038905f0fe6ed833a6f</t>
  </si>
  <si>
    <t>1fe9f19ceba8475589c2e447fcc3a66a</t>
  </si>
  <si>
    <t>f4835491262a4cb3a6521d6fd7ea946a</t>
  </si>
  <si>
    <t>SpeedySteveTN</t>
  </si>
  <si>
    <t>7d1bf4f190ba4d6ab43548f75d313464</t>
  </si>
  <si>
    <t>SpiderSpin</t>
  </si>
  <si>
    <t>f4cff64e41b24bba98dba34c83931131</t>
  </si>
  <si>
    <t>SpinLiftRead</t>
  </si>
  <si>
    <t>19bf2e8e75c64240ba17a94ca56e985d</t>
  </si>
  <si>
    <t>spinner_G</t>
  </si>
  <si>
    <t>c9c0fc22acb24cf4930759feb5e6cc75</t>
  </si>
  <si>
    <t>SpinningDadof4</t>
  </si>
  <si>
    <t>152ed113632b43599c94689a96d8a390</t>
  </si>
  <si>
    <t>SpinningGorilla</t>
  </si>
  <si>
    <t>f90b0c4986d64eca838ca88fb22d1193</t>
  </si>
  <si>
    <t>Spinny_Chris</t>
  </si>
  <si>
    <t>d199e5a1e2cf4e68bcf47c0583eaf081</t>
  </si>
  <si>
    <t>SpinSharkESQ</t>
  </si>
  <si>
    <t>7010c7ad55264cc4be1ee07a1710728a</t>
  </si>
  <si>
    <t>75d6d34dea3441d09ee267a65f03835f</t>
  </si>
  <si>
    <t>SpinThatJawn</t>
  </si>
  <si>
    <t>75db381fb6eb4b938e5cad9421ec15bb</t>
  </si>
  <si>
    <t>SpokenJest</t>
  </si>
  <si>
    <t>7310752a543147deb43602bbd6f1d16a</t>
  </si>
  <si>
    <t>spsxu2002</t>
  </si>
  <si>
    <t>53cf2f311c9743d0bed4ad7689938f37</t>
  </si>
  <si>
    <t>SteelBoiler</t>
  </si>
  <si>
    <t>e89f9bb6a2e745b6b9f2cbefc523616b</t>
  </si>
  <si>
    <t>Stevew72</t>
  </si>
  <si>
    <t>7bc8c067f7e3402eb323123fec989e34</t>
  </si>
  <si>
    <t>StickmanBB</t>
  </si>
  <si>
    <t>9e966c1435834be6b67d0eaac80c2ec7</t>
  </si>
  <si>
    <t>SugarNova</t>
  </si>
  <si>
    <t>4c3470ddbfeb4d46980dda4cd26dcd56</t>
  </si>
  <si>
    <t>SunnyRider79</t>
  </si>
  <si>
    <t>3ba1c07c11fc449ea2efb93c747671bb</t>
  </si>
  <si>
    <t>a6a8a7d6dbf94d0e812793a7f1009beb</t>
  </si>
  <si>
    <t>supapedals17</t>
  </si>
  <si>
    <t>78de04ddd99f4eada704a41dcbab3d57</t>
  </si>
  <si>
    <t>Super_Mario2</t>
  </si>
  <si>
    <t>4f5b50d0fd5f4e4ca616286e538b2158</t>
  </si>
  <si>
    <t>Sushiman316</t>
  </si>
  <si>
    <t>bed61f3920604efeb481a6147c7e3b6a</t>
  </si>
  <si>
    <t>sv_rapp</t>
  </si>
  <si>
    <t>af908accb8104af8aacbea51a253d841</t>
  </si>
  <si>
    <t>sweet_scotty</t>
  </si>
  <si>
    <t>61655c631c514f10b1e81406e36fcd68</t>
  </si>
  <si>
    <t>swilson851</t>
  </si>
  <si>
    <t>153597906aed465a896a87d8d5ec0908</t>
  </si>
  <si>
    <t>13105b9664bf42e3ada4ae676b01142b</t>
  </si>
  <si>
    <t>1b28f029f4ac4d20b4bef126584821ec</t>
  </si>
  <si>
    <t>t0nyV</t>
  </si>
  <si>
    <t>2160e5776d07409a80fd4c0aee1000f2</t>
  </si>
  <si>
    <t>c8c7d523b8a04c05ae099a4101843707</t>
  </si>
  <si>
    <t>da01fb3cb7624dafabe660121137c5e6</t>
  </si>
  <si>
    <t>TAZish67</t>
  </si>
  <si>
    <t>41ca710485e74d21b2438aecfe9c5988</t>
  </si>
  <si>
    <t>tdrake75</t>
  </si>
  <si>
    <t>cad4ec120c004d42846fe5e62654fa79</t>
  </si>
  <si>
    <t>TEACHnBEERZ</t>
  </si>
  <si>
    <t>fafcdf2923c2449887648e0272bf1652</t>
  </si>
  <si>
    <t>ThatGuyNamedJ</t>
  </si>
  <si>
    <t>e3e9605207444b6aae07ca45f25e14cc</t>
  </si>
  <si>
    <t>the_AA_train</t>
  </si>
  <si>
    <t>6c20ac455e69479088b20e4ce1c9ef58</t>
  </si>
  <si>
    <t>theAmazingMarc</t>
  </si>
  <si>
    <t>f689db3639b745118898725de3a4e6a0</t>
  </si>
  <si>
    <t>thecaptain92</t>
  </si>
  <si>
    <t>7ccad8e370d8491081667981da9fa8c6</t>
  </si>
  <si>
    <t>ece69fd4136e40f2a6f8edb57b44a20b</t>
  </si>
  <si>
    <t>The_Dad_alorian</t>
  </si>
  <si>
    <t>2d52c1aa3c4342218774fffa7fbb866a</t>
  </si>
  <si>
    <t>d8350ce901de4c2595df4157f24b6b1a</t>
  </si>
  <si>
    <t>TheEverglow</t>
  </si>
  <si>
    <t>e7fe56b9516a47eeb4d9b9788b7e49f9</t>
  </si>
  <si>
    <t>TheIronBeagle</t>
  </si>
  <si>
    <t>155b3725058b41d1bf4fd08900c04c31</t>
  </si>
  <si>
    <t>TheKentuckyKona</t>
  </si>
  <si>
    <t>8359f533c8a04533b5f20c18564e435b</t>
  </si>
  <si>
    <t>The_Kusz</t>
  </si>
  <si>
    <t>f990fd3b23fe4741980e16caf8aa85b4</t>
  </si>
  <si>
    <t>TheMellTrain</t>
  </si>
  <si>
    <t>e7e4e67e1d2c48f6aca7732cf23c562b</t>
  </si>
  <si>
    <t>TheNotoriousRDP</t>
  </si>
  <si>
    <t>39b0b3ffed7c4efca8cf959bec720b61</t>
  </si>
  <si>
    <t>361e76f99049403dad35c0503723da95</t>
  </si>
  <si>
    <t>e4771d1e302d41879493f78d04532091</t>
  </si>
  <si>
    <t>3f19cf541a344787aee288b4f6992589</t>
  </si>
  <si>
    <t>TheRavenFlies</t>
  </si>
  <si>
    <t>5253449e6b0c4d78adacf3786b4810a6</t>
  </si>
  <si>
    <t>TheSpinDoctor22</t>
  </si>
  <si>
    <t>7a678630cdd64064b8d7761bb48dce80</t>
  </si>
  <si>
    <t>67c83bb87ab6483592c1c37b55bcdb36</t>
  </si>
  <si>
    <t>ThSavageOne</t>
  </si>
  <si>
    <t>b056beab353c48abbaf6a42745f3b38a</t>
  </si>
  <si>
    <t>thunderbuddies7</t>
  </si>
  <si>
    <t>443ce8b60e88479381544b47b5b87626</t>
  </si>
  <si>
    <t>a6a2a5ba70274203a4e0209ea0e960eb</t>
  </si>
  <si>
    <t>ThunderPony</t>
  </si>
  <si>
    <t>932c7f776981409f8f4997bf3bbfff9c</t>
  </si>
  <si>
    <t>Tigers22</t>
  </si>
  <si>
    <t>060361cbb5994fc59cab45c1d79fc63f</t>
  </si>
  <si>
    <t>T_JONES_</t>
  </si>
  <si>
    <t>e6a1a2783cb34a1fac42e9346558badd</t>
  </si>
  <si>
    <t>tjstarr12</t>
  </si>
  <si>
    <t>3f1ea81cbbef4517b85afce9e72a7b6e</t>
  </si>
  <si>
    <t>2b349fd134af4a309b99daf6fdf50a63</t>
  </si>
  <si>
    <t>Tn_Cycle_Beast</t>
  </si>
  <si>
    <t>41637d48ea394693ba59818fe4078d80</t>
  </si>
  <si>
    <t>2a6699147271442d9980d6ed5a7161f6</t>
  </si>
  <si>
    <t>TobyMagic</t>
  </si>
  <si>
    <t>e74472fb7d6444fbbca0e9ed72ae9121</t>
  </si>
  <si>
    <t>Toddcycle</t>
  </si>
  <si>
    <t>8368d1f6d3b949c19c31cd61fa87fa12</t>
  </si>
  <si>
    <t>Toddles11</t>
  </si>
  <si>
    <t>77b5c69e0360482eb9f27cde8db0f71b</t>
  </si>
  <si>
    <t>TOGA_Thrust</t>
  </si>
  <si>
    <t>5e67d40520234ee0892f722f2964041a</t>
  </si>
  <si>
    <t>tom_jones87</t>
  </si>
  <si>
    <t>eb7ae968a5d948e787875c31fff027a5</t>
  </si>
  <si>
    <t>TomRjr</t>
  </si>
  <si>
    <t>ed9d430231cf4edaa3afbf62772db93b</t>
  </si>
  <si>
    <t>TooManyPancakes</t>
  </si>
  <si>
    <t>b6e46bc3d196405ea994d762bb4e6e59</t>
  </si>
  <si>
    <t>toonz333</t>
  </si>
  <si>
    <t>a43728a4eaea4f86b40adac36b15210b</t>
  </si>
  <si>
    <t>TortoiseJake</t>
  </si>
  <si>
    <t>cc3f5bc06eea42b08fd3d70262cdc8ce</t>
  </si>
  <si>
    <t>ecd742bc68cb470499998361983def1f</t>
  </si>
  <si>
    <t>TriFitDad</t>
  </si>
  <si>
    <t>d54b9846ad0b4e4fa99e8c352c1e1d03</t>
  </si>
  <si>
    <t>TroySmith42</t>
  </si>
  <si>
    <t>427580988070456b84fff0b656743da6</t>
  </si>
  <si>
    <t>truffleshuffle4</t>
  </si>
  <si>
    <t>5e6bf8faf34c4e779c6131eb9f11e783</t>
  </si>
  <si>
    <t>2f01f83ae1764063a5a5339406989f2c</t>
  </si>
  <si>
    <t>TurfandTurf</t>
  </si>
  <si>
    <t>97278dc66e4c42e4a4bda3ac8c3d91b7</t>
  </si>
  <si>
    <t>turner37</t>
  </si>
  <si>
    <t>8fb9ac270cb141b39617501506dba624</t>
  </si>
  <si>
    <t>179dad633edf46a498cec4a77daafaf0</t>
  </si>
  <si>
    <t>TWBIII</t>
  </si>
  <si>
    <t>ed37d79a585644b18e8b0ca07f34c6ac</t>
  </si>
  <si>
    <t>TwinDadTony</t>
  </si>
  <si>
    <t>eaaf6b5c1b824dc98ffde44ef1a52498</t>
  </si>
  <si>
    <t>Tx_Rob</t>
  </si>
  <si>
    <t>e90c3df2c2ea498da5148900819ef936</t>
  </si>
  <si>
    <t>TyBikeSpinner</t>
  </si>
  <si>
    <t>dff4f6463f644db1b6e398e5de5b3d51</t>
  </si>
  <si>
    <t>Ulle</t>
  </si>
  <si>
    <t>209d0618c8444793a3c0d85baff6d6ba</t>
  </si>
  <si>
    <t>f552348dd8c44135bb45cf9b331a40d0</t>
  </si>
  <si>
    <t>UnhingedStitch</t>
  </si>
  <si>
    <t>298d9f21870e48b48701c96b187ebb4b</t>
  </si>
  <si>
    <t>43157cca92b447ce8d4a6e83671877cc</t>
  </si>
  <si>
    <t>Up_nAdam</t>
  </si>
  <si>
    <t>11f7c8f173134988be8b7b46ed0d40c5</t>
  </si>
  <si>
    <t>USAF_Pickle</t>
  </si>
  <si>
    <t>e66a1232a1ee49cb81d7fd5d6656a54f</t>
  </si>
  <si>
    <t>5e9875e6ab164e10a31244b6a5dd8af8</t>
  </si>
  <si>
    <t>a5c9253ad3274e019460fb618c7f8010</t>
  </si>
  <si>
    <t>VolPrincipal</t>
  </si>
  <si>
    <t>5ce1e76a040f4b4f98879d10488d7cdd</t>
  </si>
  <si>
    <t>vypermann</t>
  </si>
  <si>
    <t>125402e8c8c8473bac1b3a5b04ee392d</t>
  </si>
  <si>
    <t>w4sty</t>
  </si>
  <si>
    <t>f0d75f30d59b4a38829f7af50ec270ae</t>
  </si>
  <si>
    <t>wags7707</t>
  </si>
  <si>
    <t>f67e9deb9cc34e6c9e237a521e49a1b3</t>
  </si>
  <si>
    <t>WaterIsWet</t>
  </si>
  <si>
    <t>84343cc9743b480391830fe1984aa5fc</t>
  </si>
  <si>
    <t>weeziePZ</t>
  </si>
  <si>
    <t>c4723230e94d4f45ade7adef6759956c</t>
  </si>
  <si>
    <t>WeezySpinz</t>
  </si>
  <si>
    <t>b0237d4859704b558211440d859acb38</t>
  </si>
  <si>
    <t>WeldFlashNBurn</t>
  </si>
  <si>
    <t>3040a934ac6645a0b506f3cb81f41e5b</t>
  </si>
  <si>
    <t>wernerd46</t>
  </si>
  <si>
    <t>9aeeee6dd1e645d691ad231eb819b4c2</t>
  </si>
  <si>
    <t>WhatAboutBob1</t>
  </si>
  <si>
    <t>c5acaa85861d4768896b81d9e1e37d1e</t>
  </si>
  <si>
    <t>WickedSmahtZone</t>
  </si>
  <si>
    <t>682a77db493444718b7aaedb0d5c1025</t>
  </si>
  <si>
    <t>WifeIsAlwysRght</t>
  </si>
  <si>
    <t>3ac1cc07a47944999ff7ca86c2f45499</t>
  </si>
  <si>
    <t>Wilkerspin3</t>
  </si>
  <si>
    <t>d0d46129986a444baec4e2532ba578db</t>
  </si>
  <si>
    <t>Willgetinshape</t>
  </si>
  <si>
    <t>64c7cf80eae349868deeca78265f5591</t>
  </si>
  <si>
    <t>williamssm3</t>
  </si>
  <si>
    <t>c89caefef4b04ae793dedec8007317e8</t>
  </si>
  <si>
    <t>willrey79</t>
  </si>
  <si>
    <t>fd3df362978d4c33b5faf00638e9ea3e</t>
  </si>
  <si>
    <t>WinTheDay2244</t>
  </si>
  <si>
    <t>a827638d75bb476fbccf93077f8a6cbd</t>
  </si>
  <si>
    <t>wishing4fishing</t>
  </si>
  <si>
    <t>38d810e01e2042edafb8029d3cf0a4e7</t>
  </si>
  <si>
    <t>WoldGive2fox</t>
  </si>
  <si>
    <t>0889bc70688b423e94879ab86ab8b729</t>
  </si>
  <si>
    <t>84eb2c6c7f6f469d9f253ad7dc07788f</t>
  </si>
  <si>
    <t>Wreck_It_Jimmy</t>
  </si>
  <si>
    <t>1f9f7691d1a8443f8a64e7b0759d7cc2</t>
  </si>
  <si>
    <t>YeaTank</t>
  </si>
  <si>
    <t>3508e5b8de144eee8072b63c74650ac9</t>
  </si>
  <si>
    <t>YO_ADRIAN_79</t>
  </si>
  <si>
    <t>883c4644af92439ca70c5a9f8cf3431a</t>
  </si>
  <si>
    <t>ZaCa14</t>
  </si>
  <si>
    <t>ffc5e3aa52e04b86a414c9ae38eccb8a</t>
  </si>
  <si>
    <t>ZackAttack86</t>
  </si>
  <si>
    <t>d93a27a4aa6f4fc9b12da18345201709</t>
  </si>
  <si>
    <t>f71cd2133b9a417dab40e38cbf01e7b1</t>
  </si>
  <si>
    <t>ZaddyRides</t>
  </si>
  <si>
    <t>be2c950903204f73ac5868ca428a59b7</t>
  </si>
  <si>
    <t>DNR - Gryffindor</t>
  </si>
  <si>
    <t>DNR - Hufflepuff</t>
  </si>
  <si>
    <t>DNR - Ravenclaw</t>
  </si>
  <si>
    <t>DNR - Slytherin</t>
  </si>
  <si>
    <t>Hufflepuff - NF</t>
  </si>
  <si>
    <t>Gryffindor - NF</t>
  </si>
  <si>
    <t>Ravenclaw - NF</t>
  </si>
  <si>
    <t>Not Found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</si>
</sst>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.0000_);_(* \(#,##0.0000\);_(* &quot;-&quot;??_);_(@_)"/>
  </numFmts>
  <fonts count="12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6"/>
      <color indexed="8"/>
      <name val="Calibri"/>
      <family val="2"/>
      <scheme val="minor"/>
    </font>
    <font>
      <b/>
      <sz val="12"/>
      <color indexed="8"/>
      <name val="Arial"/>
      <family val="2"/>
    </font>
    <font>
      <sz val="16"/>
      <color indexed="8"/>
      <name val="Calibri"/>
      <family val="2"/>
      <scheme val="minor"/>
    </font>
    <font>
      <sz val="12"/>
      <color indexed="8"/>
      <name val="Arial"/>
      <family val="2"/>
    </font>
    <font>
      <sz val="10"/>
      <color rgb="FF000000"/>
      <name val="Arial"/>
    </font>
    <font>
      <sz val="11"/>
      <color indexed="8"/>
      <name val="Calibri"/>
      <family val="2"/>
      <scheme val="minor"/>
    </font>
    <font>
      <sz val="8"/>
      <name val="Calibri"/>
      <family val="2"/>
      <scheme val="minor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00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88B6E0"/>
        <bgColor indexed="64"/>
      </patternFill>
    </fill>
    <fill>
      <patternFill patternType="solid">
        <fgColor rgb="FFFB463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7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 vertical="center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11" fontId="0" fillId="0" borderId="0" xfId="0" applyNumberFormat="1"/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3" fillId="3" borderId="0" xfId="0" applyFont="1" applyFill="1" applyAlignment="1" applyProtection="1">
      <alignment horizontal="center" vertical="center" wrapText="1"/>
    </xf>
    <xf numFmtId="0" fontId="5" fillId="3" borderId="0" xfId="0" applyFont="1" applyFill="1" applyAlignment="1" applyProtection="1">
      <alignment horizontal="center" vertical="center" wrapText="1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0" fontId="6" fillId="0" borderId="0" xfId="0" applyFont="1" applyFill="1" applyAlignment="1">
      <alignment vertical="top"/>
    </xf>
    <xf numFmtId="0" fontId="6" fillId="0" borderId="0" xfId="0" applyFont="1" applyFill="1" applyAlignment="1">
      <alignment horizontal="left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left" vertical="top"/>
    </xf>
    <xf numFmtId="0" fontId="2" fillId="6" borderId="0" xfId="0" applyFont="1" applyFill="1"/>
    <xf numFmtId="0" fontId="2" fillId="6" borderId="0" xfId="0" applyFont="1" applyFill="1" applyAlignment="1">
      <alignment horizontal="center"/>
    </xf>
    <xf numFmtId="0" fontId="2" fillId="7" borderId="0" xfId="0" applyFont="1" applyFill="1"/>
    <xf numFmtId="0" fontId="2" fillId="7" borderId="0" xfId="0" applyFont="1" applyFill="1" applyAlignment="1">
      <alignment horizontal="center"/>
    </xf>
    <xf numFmtId="0" fontId="1" fillId="0" borderId="0" xfId="0" applyFont="1" applyAlignment="1">
      <alignment horizontal="center" vertical="center"/>
    </xf>
    <xf numFmtId="2" fontId="2" fillId="6" borderId="0" xfId="0" applyNumberFormat="1" applyFont="1" applyFill="1" applyAlignment="1">
      <alignment horizontal="center" vertical="center"/>
    </xf>
    <xf numFmtId="2" fontId="2" fillId="4" borderId="0" xfId="0" applyNumberFormat="1" applyFont="1" applyFill="1" applyAlignment="1">
      <alignment horizontal="center" vertical="center"/>
    </xf>
    <xf numFmtId="2" fontId="2" fillId="7" borderId="0" xfId="0" applyNumberFormat="1" applyFont="1" applyFill="1" applyAlignment="1">
      <alignment horizontal="center" vertical="center"/>
    </xf>
    <xf numFmtId="2" fontId="2" fillId="8" borderId="0" xfId="0" applyNumberFormat="1" applyFont="1" applyFill="1" applyAlignment="1">
      <alignment horizontal="center" vertical="center"/>
    </xf>
    <xf numFmtId="2" fontId="2" fillId="6" borderId="0" xfId="0" applyNumberFormat="1" applyFont="1" applyFill="1" applyAlignment="1">
      <alignment horizontal="center"/>
    </xf>
    <xf numFmtId="2" fontId="2" fillId="4" borderId="0" xfId="0" applyNumberFormat="1" applyFont="1" applyFill="1" applyAlignment="1">
      <alignment horizontal="center"/>
    </xf>
    <xf numFmtId="2" fontId="2" fillId="5" borderId="0" xfId="0" applyNumberFormat="1" applyFont="1" applyFill="1" applyAlignment="1">
      <alignment horizontal="center"/>
    </xf>
    <xf numFmtId="2" fontId="2" fillId="7" borderId="0" xfId="0" applyNumberFormat="1" applyFont="1" applyFill="1" applyAlignment="1">
      <alignment horizontal="center"/>
    </xf>
    <xf numFmtId="0" fontId="9" fillId="0" borderId="0" xfId="0" applyFont="1" applyAlignment="1">
      <alignment horizontal="left"/>
    </xf>
    <xf numFmtId="0" fontId="9" fillId="0" borderId="0" xfId="0" applyFont="1"/>
    <xf numFmtId="0" fontId="9" fillId="3" borderId="0" xfId="0" applyFont="1" applyFill="1"/>
    <xf numFmtId="0" fontId="10" fillId="3" borderId="0" xfId="0" applyFont="1" applyFill="1" applyAlignment="1" applyProtection="1">
      <alignment horizontal="left" vertical="center" wrapText="1"/>
    </xf>
    <xf numFmtId="0" fontId="9" fillId="3" borderId="0" xfId="0" applyFont="1" applyFill="1" applyAlignment="1" applyProtection="1">
      <alignment horizontal="center" vertical="center" wrapText="1"/>
    </xf>
    <xf numFmtId="0" fontId="10" fillId="3" borderId="0" xfId="0" applyFont="1" applyFill="1" applyAlignment="1" applyProtection="1">
      <alignment horizontal="center" vertical="center" wrapText="1"/>
    </xf>
    <xf numFmtId="1" fontId="9" fillId="3" borderId="0" xfId="0" applyNumberFormat="1" applyFont="1" applyFill="1" applyAlignment="1" applyProtection="1">
      <alignment horizontal="center" vertical="center" wrapText="1"/>
    </xf>
    <xf numFmtId="0" fontId="10" fillId="3" borderId="0" xfId="0" applyFont="1" applyFill="1" applyAlignment="1" applyProtection="1">
      <alignment horizontal="center" vertical="center"/>
    </xf>
    <xf numFmtId="49" fontId="10" fillId="3" borderId="0" xfId="0" applyNumberFormat="1" applyFont="1" applyFill="1" applyAlignment="1" applyProtection="1">
      <alignment horizontal="center" vertical="center" wrapText="1"/>
    </xf>
    <xf numFmtId="1" fontId="10" fillId="3" borderId="0" xfId="0" applyNumberFormat="1" applyFont="1" applyFill="1" applyAlignment="1" applyProtection="1">
      <alignment horizontal="center" vertical="center" wrapText="1"/>
    </xf>
    <xf numFmtId="10" fontId="10" fillId="3" borderId="0" xfId="0" applyNumberFormat="1" applyFont="1" applyFill="1" applyAlignment="1" applyProtection="1">
      <alignment horizontal="center" vertical="center" wrapText="1"/>
    </xf>
    <xf numFmtId="0" fontId="11" fillId="0" borderId="0" xfId="0" applyFont="1" applyAlignment="1">
      <alignment horizontal="left" vertical="top"/>
    </xf>
    <xf numFmtId="0" fontId="9" fillId="0" borderId="0" xfId="0" applyFont="1" applyFill="1"/>
    <xf numFmtId="1" fontId="10" fillId="3" borderId="0" xfId="0" applyNumberFormat="1" applyFont="1" applyFill="1" applyAlignment="1">
      <alignment horizontal="center" vertical="center"/>
    </xf>
    <xf numFmtId="1" fontId="9" fillId="3" borderId="0" xfId="0" applyNumberFormat="1" applyFont="1" applyFill="1" applyAlignment="1">
      <alignment horizontal="center"/>
    </xf>
    <xf numFmtId="0" fontId="11" fillId="3" borderId="0" xfId="0" applyFont="1" applyFill="1" applyAlignment="1">
      <alignment vertical="top"/>
    </xf>
    <xf numFmtId="0" fontId="10" fillId="3" borderId="0" xfId="0" applyFont="1" applyFill="1" applyAlignment="1">
      <alignment horizontal="center"/>
    </xf>
    <xf numFmtId="0" fontId="9" fillId="3" borderId="0" xfId="0" applyFont="1" applyFill="1" applyAlignment="1">
      <alignment horizontal="center"/>
    </xf>
    <xf numFmtId="1" fontId="10" fillId="3" borderId="0" xfId="0" applyNumberFormat="1" applyFont="1" applyFill="1" applyAlignment="1">
      <alignment horizontal="center"/>
    </xf>
    <xf numFmtId="10" fontId="10" fillId="3" borderId="0" xfId="0" applyNumberFormat="1" applyFont="1" applyFill="1" applyAlignment="1">
      <alignment horizontal="center"/>
    </xf>
    <xf numFmtId="164" fontId="9" fillId="3" borderId="0" xfId="1" applyNumberFormat="1" applyFont="1" applyFill="1"/>
    <xf numFmtId="0" fontId="9" fillId="0" borderId="0" xfId="0" applyFont="1" applyAlignment="1" applyProtection="1">
      <alignment horizontal="left"/>
      <protection locked="0"/>
    </xf>
    <xf numFmtId="0" fontId="9" fillId="3" borderId="0" xfId="0" applyFont="1" applyFill="1" applyAlignment="1">
      <alignment horizontal="center" vertical="center"/>
    </xf>
    <xf numFmtId="0" fontId="11" fillId="6" borderId="0" xfId="0" applyFont="1" applyFill="1" applyAlignment="1">
      <alignment horizontal="left" vertical="top"/>
    </xf>
    <xf numFmtId="0" fontId="9" fillId="6" borderId="0" xfId="0" applyFont="1" applyFill="1" applyAlignment="1">
      <alignment horizontal="left"/>
    </xf>
    <xf numFmtId="0" fontId="9" fillId="4" borderId="0" xfId="0" applyFont="1" applyFill="1" applyAlignment="1">
      <alignment horizontal="left"/>
    </xf>
    <xf numFmtId="0" fontId="11" fillId="4" borderId="0" xfId="0" applyFont="1" applyFill="1" applyAlignment="1">
      <alignment horizontal="left" vertical="top"/>
    </xf>
    <xf numFmtId="0" fontId="11" fillId="8" borderId="0" xfId="0" applyFont="1" applyFill="1" applyAlignment="1">
      <alignment horizontal="left" vertical="top"/>
    </xf>
    <xf numFmtId="0" fontId="9" fillId="8" borderId="0" xfId="0" applyFont="1" applyFill="1" applyAlignment="1">
      <alignment horizontal="left"/>
    </xf>
    <xf numFmtId="0" fontId="9" fillId="7" borderId="0" xfId="0" applyFont="1" applyFill="1" applyAlignment="1">
      <alignment horizontal="left"/>
    </xf>
    <xf numFmtId="0" fontId="9" fillId="8" borderId="0" xfId="0" applyFont="1" applyFill="1"/>
    <xf numFmtId="0" fontId="9" fillId="7" borderId="0" xfId="0" applyFont="1" applyFill="1"/>
    <xf numFmtId="0" fontId="9" fillId="4" borderId="0" xfId="0" applyFont="1" applyFill="1"/>
    <xf numFmtId="0" fontId="9" fillId="6" borderId="0" xfId="0" applyFont="1" applyFill="1"/>
    <xf numFmtId="0" fontId="11" fillId="4" borderId="0" xfId="0" applyFont="1" applyFill="1" applyAlignment="1">
      <alignment vertical="top"/>
    </xf>
    <xf numFmtId="0" fontId="11" fillId="0" borderId="0" xfId="0" applyFont="1" applyAlignment="1">
      <alignment vertical="top"/>
    </xf>
    <xf numFmtId="0" fontId="11" fillId="8" borderId="0" xfId="0" applyFont="1" applyFill="1" applyAlignment="1">
      <alignment vertical="top"/>
    </xf>
    <xf numFmtId="0" fontId="11" fillId="7" borderId="0" xfId="0" applyFont="1" applyFill="1" applyAlignment="1">
      <alignment vertical="top"/>
    </xf>
    <xf numFmtId="0" fontId="11" fillId="6" borderId="0" xfId="0" applyFont="1" applyFill="1" applyAlignment="1">
      <alignment vertical="top"/>
    </xf>
    <xf numFmtId="0" fontId="9" fillId="0" borderId="0" xfId="0" applyFont="1" applyAlignment="1">
      <alignment horizontal="center"/>
    </xf>
    <xf numFmtId="0" fontId="11" fillId="0" borderId="0" xfId="0" applyFont="1" applyFill="1" applyAlignment="1">
      <alignment vertical="top"/>
    </xf>
    <xf numFmtId="0" fontId="11" fillId="0" borderId="0" xfId="0" applyFont="1" applyFill="1" applyAlignment="1">
      <alignment horizontal="left" vertical="top"/>
    </xf>
    <xf numFmtId="0" fontId="1" fillId="0" borderId="0" xfId="0" applyFont="1" applyAlignment="1">
      <alignment horizontal="center"/>
    </xf>
    <xf numFmtId="164" fontId="9" fillId="2" borderId="0" xfId="1" applyNumberFormat="1" applyFont="1" applyFill="1"/>
    <xf numFmtId="0" fontId="1" fillId="0" borderId="0" xfId="0" applyFont="1" applyAlignment="1">
      <alignment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FB4633"/>
      <color rgb="FFADEA00"/>
      <color rgb="FF88B6E0"/>
      <color rgb="FFCC99FF"/>
      <color rgb="FF996633"/>
      <color rgb="FFB3A4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POINT AVERAGE FOR EACH TEAM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B4633"/>
              </a:solidFill>
              <a:ln>
                <a:solidFill>
                  <a:srgbClr val="C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D2D-43CC-811B-E3B8D3C27F9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D2D-43CC-811B-E3B8D3C27F9F}"/>
              </c:ext>
            </c:extLst>
          </c:dPt>
          <c:dPt>
            <c:idx val="2"/>
            <c:invertIfNegative val="0"/>
            <c:bubble3D val="0"/>
            <c:spPr>
              <a:solidFill>
                <a:srgbClr val="88B6E0"/>
              </a:solidFill>
              <a:ln>
                <a:solidFill>
                  <a:schemeClr val="accent5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6D2D-43CC-811B-E3B8D3C27F9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2564-4A61-91B9-3362A4652F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Dashboard!$F$11:$F$14</c:f>
              <c:numCache>
                <c:formatCode>0.00</c:formatCode>
                <c:ptCount val="4"/>
                <c:pt idx="0">
                  <c:v>928.70919801894865</c:v>
                </c:pt>
                <c:pt idx="1">
                  <c:v>937.16451897661375</c:v>
                </c:pt>
                <c:pt idx="2">
                  <c:v>952.25669891931977</c:v>
                </c:pt>
                <c:pt idx="3">
                  <c:v>1046.9069190787516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2D-43CC-811B-E3B8D3C27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565324768"/>
        <c:axId val="565325096"/>
      </c:barChart>
      <c:catAx>
        <c:axId val="5653247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5325096"/>
        <c:crosses val="autoZero"/>
        <c:auto val="1"/>
        <c:lblAlgn val="ctr"/>
        <c:lblOffset val="100"/>
        <c:noMultiLvlLbl val="0"/>
      </c:catAx>
      <c:valAx>
        <c:axId val="565325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5324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285749</xdr:colOff>
      <xdr:row>2</xdr:row>
      <xdr:rowOff>19049</xdr:rowOff>
    </xdr:from>
    <xdr:to>
      <xdr:col>18</xdr:col>
      <xdr:colOff>581024</xdr:colOff>
      <xdr:row>21</xdr:row>
      <xdr:rowOff>47624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8</xdr:col>
      <xdr:colOff>390525</xdr:colOff>
      <xdr:row>21</xdr:row>
      <xdr:rowOff>47625</xdr:rowOff>
    </xdr:from>
    <xdr:ext cx="1299458" cy="34278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6962775" y="5038725"/>
          <a:ext cx="1299458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GRYFFINDOR</a:t>
          </a:r>
        </a:p>
      </xdr:txBody>
    </xdr:sp>
    <xdr:clientData/>
  </xdr:oneCellAnchor>
  <xdr:oneCellAnchor>
    <xdr:from>
      <xdr:col>11</xdr:col>
      <xdr:colOff>171450</xdr:colOff>
      <xdr:row>21</xdr:row>
      <xdr:rowOff>47625</xdr:rowOff>
    </xdr:from>
    <xdr:ext cx="1254831" cy="342786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8572500" y="5038725"/>
          <a:ext cx="12548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HUFFLEPUFF</a:t>
          </a:r>
        </a:p>
      </xdr:txBody>
    </xdr:sp>
    <xdr:clientData/>
  </xdr:oneCellAnchor>
  <xdr:oneCellAnchor>
    <xdr:from>
      <xdr:col>13</xdr:col>
      <xdr:colOff>504825</xdr:colOff>
      <xdr:row>21</xdr:row>
      <xdr:rowOff>57150</xdr:rowOff>
    </xdr:from>
    <xdr:ext cx="1286763" cy="342786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10125075" y="5048250"/>
          <a:ext cx="1286763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RAVENCLAW</a:t>
          </a:r>
        </a:p>
      </xdr:txBody>
    </xdr:sp>
    <xdr:clientData/>
  </xdr:oneCellAnchor>
  <xdr:twoCellAnchor>
    <xdr:from>
      <xdr:col>20</xdr:col>
      <xdr:colOff>533400</xdr:colOff>
      <xdr:row>8</xdr:row>
      <xdr:rowOff>57151</xdr:rowOff>
    </xdr:from>
    <xdr:to>
      <xdr:col>27</xdr:col>
      <xdr:colOff>438150</xdr:colOff>
      <xdr:row>11</xdr:row>
      <xdr:rowOff>209551</xdr:rowOff>
    </xdr:to>
    <xdr:sp macro="" textlink="">
      <xdr:nvSpPr>
        <xdr:cNvPr id="7" name="Double Wav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 rot="619735">
          <a:off x="14420850" y="1962151"/>
          <a:ext cx="4171950" cy="876300"/>
        </a:xfrm>
        <a:prstGeom prst="doubleWave">
          <a:avLst/>
        </a:prstGeom>
        <a:solidFill>
          <a:schemeClr val="accent4">
            <a:lumMod val="40000"/>
            <a:lumOff val="60000"/>
          </a:schemeClr>
        </a:solidFill>
        <a:ln w="571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solidFill>
                <a:sysClr val="windowText" lastClr="000000"/>
              </a:solidFill>
            </a:rPr>
            <a:t>NOT FINAL RESULTS - These</a:t>
          </a:r>
          <a:r>
            <a:rPr lang="en-US" sz="1100" b="1" baseline="0">
              <a:solidFill>
                <a:sysClr val="windowText" lastClr="000000"/>
              </a:solidFill>
            </a:rPr>
            <a:t>  totals reflect all rides completed by: </a:t>
          </a:r>
        </a:p>
        <a:p>
          <a:pPr algn="ctr"/>
          <a:r>
            <a:rPr lang="en-US" sz="1100" b="1" baseline="0">
              <a:solidFill>
                <a:sysClr val="windowText" lastClr="000000"/>
              </a:solidFill>
            </a:rPr>
            <a:t>WEDNESDAY @ 9:00PM Eastern </a:t>
          </a:r>
          <a:endParaRPr lang="en-US" sz="11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9</xdr:col>
      <xdr:colOff>490009</xdr:colOff>
      <xdr:row>7</xdr:row>
      <xdr:rowOff>25399</xdr:rowOff>
    </xdr:from>
    <xdr:to>
      <xdr:col>13</xdr:col>
      <xdr:colOff>99483</xdr:colOff>
      <xdr:row>10</xdr:row>
      <xdr:rowOff>166061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8342" y="1729316"/>
          <a:ext cx="2064808" cy="712162"/>
        </a:xfrm>
        <a:prstGeom prst="rect">
          <a:avLst/>
        </a:prstGeom>
      </xdr:spPr>
    </xdr:pic>
    <xdr:clientData/>
  </xdr:twoCellAnchor>
  <xdr:oneCellAnchor>
    <xdr:from>
      <xdr:col>16</xdr:col>
      <xdr:colOff>314325</xdr:colOff>
      <xdr:row>21</xdr:row>
      <xdr:rowOff>38100</xdr:rowOff>
    </xdr:from>
    <xdr:ext cx="1111586" cy="342786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11763375" y="5029200"/>
          <a:ext cx="1111586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SLYTHERIN</a:t>
          </a:r>
        </a:p>
      </xdr:txBody>
    </xdr:sp>
    <xdr:clientData/>
  </xdr:oneCellAnchor>
  <xdr:twoCellAnchor editAs="oneCell">
    <xdr:from>
      <xdr:col>8</xdr:col>
      <xdr:colOff>457201</xdr:colOff>
      <xdr:row>23</xdr:row>
      <xdr:rowOff>0</xdr:rowOff>
    </xdr:from>
    <xdr:to>
      <xdr:col>10</xdr:col>
      <xdr:colOff>370113</xdr:colOff>
      <xdr:row>29</xdr:row>
      <xdr:rowOff>46382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D7EB2EB-B950-4828-BF5B-DAAB5F3B3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29451" y="5067300"/>
          <a:ext cx="1132112" cy="1265582"/>
        </a:xfrm>
        <a:prstGeom prst="rect">
          <a:avLst/>
        </a:prstGeom>
      </xdr:spPr>
    </xdr:pic>
    <xdr:clientData/>
  </xdr:twoCellAnchor>
  <xdr:twoCellAnchor editAs="oneCell">
    <xdr:from>
      <xdr:col>16</xdr:col>
      <xdr:colOff>314325</xdr:colOff>
      <xdr:row>22</xdr:row>
      <xdr:rowOff>184583</xdr:rowOff>
    </xdr:from>
    <xdr:to>
      <xdr:col>18</xdr:col>
      <xdr:colOff>209551</xdr:colOff>
      <xdr:row>29</xdr:row>
      <xdr:rowOff>29225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27900B1-95AB-473D-9A30-FAEF69306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763375" y="5061383"/>
          <a:ext cx="1114425" cy="1254342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228601</xdr:colOff>
      <xdr:row>23</xdr:row>
      <xdr:rowOff>3121</xdr:rowOff>
    </xdr:from>
    <xdr:to>
      <xdr:col>13</xdr:col>
      <xdr:colOff>152400</xdr:colOff>
      <xdr:row>29</xdr:row>
      <xdr:rowOff>50556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8595761-6B3F-43D0-A602-788C4ABA9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629651" y="5070421"/>
          <a:ext cx="1142999" cy="1266635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23</xdr:row>
      <xdr:rowOff>15114</xdr:rowOff>
    </xdr:from>
    <xdr:to>
      <xdr:col>15</xdr:col>
      <xdr:colOff>485776</xdr:colOff>
      <xdr:row>29</xdr:row>
      <xdr:rowOff>12457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18794F5-05C0-4446-A56A-DD7ECC0A5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229851" y="5082414"/>
          <a:ext cx="1095374" cy="12165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W4992"/>
  <sheetViews>
    <sheetView workbookViewId="0"/>
  </sheetViews>
  <sheetFormatPr defaultColWidth="9.140625" defaultRowHeight="15" x14ac:dyDescent="0.25"/>
  <cols>
    <col min="1" max="1" width="18.85546875" style="59" customWidth="1"/>
    <col min="2" max="2" width="29.42578125" style="59" customWidth="1"/>
    <col min="3" max="3" width="24" style="59" customWidth="1"/>
    <col min="4" max="4" width="13" style="59" customWidth="1"/>
    <col min="5" max="5" width="4.5703125" style="39" customWidth="1"/>
    <col min="6" max="6" width="19.7109375" style="60" customWidth="1"/>
    <col min="7" max="7" width="18.42578125" style="52" hidden="1" customWidth="1"/>
    <col min="8" max="8" width="25.85546875" style="40" hidden="1" customWidth="1"/>
    <col min="9" max="9" width="34.28515625" style="40" hidden="1" customWidth="1"/>
    <col min="10" max="10" width="16.28515625" style="40" hidden="1" customWidth="1"/>
    <col min="11" max="12" width="15.85546875" style="40" hidden="1" customWidth="1"/>
    <col min="13" max="13" width="2.7109375" style="40" hidden="1" customWidth="1"/>
    <col min="14" max="14" width="22.140625" style="40" hidden="1" customWidth="1"/>
    <col min="15" max="15" width="14" style="54" customWidth="1"/>
    <col min="16" max="18" width="13.85546875" style="55" customWidth="1"/>
    <col min="19" max="19" width="14.28515625" style="40" customWidth="1"/>
    <col min="20" max="20" width="13.85546875" style="56" customWidth="1"/>
    <col min="21" max="21" width="14.85546875" style="57" customWidth="1"/>
    <col min="22" max="22" width="15.7109375" style="40" customWidth="1"/>
    <col min="23" max="16384" width="9.140625" style="39"/>
  </cols>
  <sheetData>
    <row r="1" spans="1:22" s="42" customFormat="1" ht="44.25" customHeight="1" x14ac:dyDescent="0.25">
      <c r="A1" s="41" t="s">
        <v>7</v>
      </c>
      <c r="B1" s="41" t="s">
        <v>0</v>
      </c>
      <c r="C1" s="41" t="s">
        <v>1</v>
      </c>
      <c r="D1" s="41" t="s">
        <v>2</v>
      </c>
      <c r="F1" s="43" t="s">
        <v>4</v>
      </c>
      <c r="G1" s="44" t="s">
        <v>20</v>
      </c>
      <c r="H1" s="43" t="s">
        <v>12</v>
      </c>
      <c r="I1" s="43" t="s">
        <v>8</v>
      </c>
      <c r="J1" s="43" t="s">
        <v>9</v>
      </c>
      <c r="K1" s="43" t="s">
        <v>10</v>
      </c>
      <c r="L1" s="43" t="s">
        <v>11</v>
      </c>
      <c r="N1" s="45" t="s">
        <v>5</v>
      </c>
      <c r="O1" s="46" t="s">
        <v>17</v>
      </c>
      <c r="P1" s="43" t="s">
        <v>13</v>
      </c>
      <c r="Q1" s="43" t="s">
        <v>14</v>
      </c>
      <c r="R1" s="43" t="s">
        <v>15</v>
      </c>
      <c r="S1" s="43" t="s">
        <v>24</v>
      </c>
      <c r="T1" s="47" t="s">
        <v>16</v>
      </c>
      <c r="U1" s="48" t="s">
        <v>6</v>
      </c>
      <c r="V1" s="43" t="s">
        <v>21</v>
      </c>
    </row>
    <row r="2" spans="1:22" x14ac:dyDescent="0.25">
      <c r="A2" s="68" t="s">
        <v>29</v>
      </c>
      <c r="B2" s="39" t="s">
        <v>378</v>
      </c>
      <c r="C2" s="39" t="s">
        <v>379</v>
      </c>
      <c r="D2" s="38">
        <v>427</v>
      </c>
      <c r="F2" s="51">
        <f t="shared" ref="F2:F65" si="0">D2*0.94</f>
        <v>401.38</v>
      </c>
      <c r="G2" s="52">
        <f t="shared" ref="G2:G65" si="1">IF(O2="Not Found",0,F2)</f>
        <v>401.38</v>
      </c>
      <c r="H2" s="53"/>
      <c r="I2" s="53"/>
      <c r="J2" s="53"/>
      <c r="K2" s="53"/>
      <c r="L2" s="53"/>
      <c r="O2" s="54">
        <f>IFERROR(VLOOKUP(C:C,'Results Data'!A:F,6,FALSE), "Not Found")</f>
        <v>426</v>
      </c>
      <c r="P2" s="55">
        <f>IFERROR(VLOOKUP(C:C,'Results Data'!A:M,13,FALSE), "Not Found")</f>
        <v>82</v>
      </c>
      <c r="Q2" s="55" t="b">
        <f>AND('RIDE DATA'!$A$5&lt;'Registration Data'!$P2,'RIDE DATA'!$B$5&gt;'Registration Data'!$P2)</f>
        <v>1</v>
      </c>
      <c r="R2" s="55">
        <f t="shared" ref="R2:R65" si="2">IF(Q2=TRUE,O2*0.03,0)</f>
        <v>12.78</v>
      </c>
      <c r="S2" s="40">
        <f>COUNTIF('Historical Registration Data'!D:D,'Registration Data'!C175)</f>
        <v>0</v>
      </c>
      <c r="T2" s="56">
        <f t="shared" ref="T2:T65" si="3">R2+O2</f>
        <v>438.78</v>
      </c>
      <c r="U2" s="57">
        <f t="shared" ref="U2:U65" si="4">T2/F2</f>
        <v>1.0931785340575015</v>
      </c>
      <c r="V2" s="58">
        <f t="shared" ref="V2:V58" si="5">IF(U2&gt;100%,((U2-1)*10000),0)</f>
        <v>931.78534057501543</v>
      </c>
    </row>
    <row r="3" spans="1:22" x14ac:dyDescent="0.25">
      <c r="A3" s="72" t="s">
        <v>28</v>
      </c>
      <c r="B3" s="73" t="s">
        <v>194</v>
      </c>
      <c r="C3" s="73" t="s">
        <v>195</v>
      </c>
      <c r="D3" s="49">
        <v>651</v>
      </c>
      <c r="E3" s="50"/>
      <c r="F3" s="51">
        <f t="shared" si="0"/>
        <v>611.93999999999994</v>
      </c>
      <c r="G3" s="52">
        <f t="shared" si="1"/>
        <v>611.93999999999994</v>
      </c>
      <c r="H3" s="53"/>
      <c r="I3" s="53"/>
      <c r="J3" s="53"/>
      <c r="K3" s="53"/>
      <c r="L3" s="53"/>
      <c r="O3" s="54">
        <f>IFERROR(VLOOKUP(C:C,'Results Data'!A:F,6,FALSE), "Not Found")</f>
        <v>670</v>
      </c>
      <c r="P3" s="55">
        <f>IFERROR(VLOOKUP(C:C,'Results Data'!A:M,13,FALSE), "Not Found")</f>
        <v>85</v>
      </c>
      <c r="Q3" s="55" t="b">
        <f>AND('RIDE DATA'!$A$5&lt;'Registration Data'!$P3,'RIDE DATA'!$B$5&gt;'Registration Data'!$P3)</f>
        <v>1</v>
      </c>
      <c r="R3" s="55">
        <f t="shared" si="2"/>
        <v>20.099999999999998</v>
      </c>
      <c r="S3" s="40">
        <f>COUNTIF('Historical Registration Data'!D:D,'Registration Data'!C83)</f>
        <v>0</v>
      </c>
      <c r="T3" s="56">
        <f t="shared" si="3"/>
        <v>690.1</v>
      </c>
      <c r="U3" s="57">
        <f t="shared" si="4"/>
        <v>1.1277249403536296</v>
      </c>
      <c r="V3" s="81">
        <v>1200</v>
      </c>
    </row>
    <row r="4" spans="1:22" x14ac:dyDescent="0.25">
      <c r="A4" s="69" t="s">
        <v>26</v>
      </c>
      <c r="B4" s="39" t="s">
        <v>392</v>
      </c>
      <c r="C4" s="39" t="s">
        <v>393</v>
      </c>
      <c r="D4" s="38">
        <v>366</v>
      </c>
      <c r="F4" s="51">
        <f t="shared" si="0"/>
        <v>344.03999999999996</v>
      </c>
      <c r="G4" s="52">
        <f t="shared" si="1"/>
        <v>344.03999999999996</v>
      </c>
      <c r="H4" s="53" t="s">
        <v>499</v>
      </c>
      <c r="I4" s="53"/>
      <c r="J4" s="53"/>
      <c r="K4" s="53"/>
      <c r="L4" s="53"/>
      <c r="O4" s="54">
        <f>IFERROR(VLOOKUP(C:C,'Results Data'!A:F,6,FALSE), "Not Found")</f>
        <v>354</v>
      </c>
      <c r="P4" s="55">
        <f>IFERROR(VLOOKUP(C:C,'Results Data'!A:M,13,FALSE), "Not Found")</f>
        <v>68</v>
      </c>
      <c r="Q4" s="55" t="b">
        <f>AND('RIDE DATA'!$A$5&lt;'Registration Data'!$P4,'RIDE DATA'!$B$5&gt;'Registration Data'!$P4)</f>
        <v>0</v>
      </c>
      <c r="R4" s="55">
        <f t="shared" si="2"/>
        <v>0</v>
      </c>
      <c r="S4" s="40">
        <f>COUNTIF('Historical Registration Data'!D:D,'Registration Data'!C182)</f>
        <v>0</v>
      </c>
      <c r="T4" s="56">
        <f t="shared" si="3"/>
        <v>354</v>
      </c>
      <c r="U4" s="57">
        <f t="shared" si="4"/>
        <v>1.0289501220788282</v>
      </c>
      <c r="V4" s="58">
        <f t="shared" si="5"/>
        <v>289.5012207882819</v>
      </c>
    </row>
    <row r="5" spans="1:22" x14ac:dyDescent="0.25">
      <c r="A5" s="74" t="s">
        <v>29</v>
      </c>
      <c r="B5" s="73" t="s">
        <v>38</v>
      </c>
      <c r="C5" s="73" t="s">
        <v>39</v>
      </c>
      <c r="D5" s="49">
        <v>329</v>
      </c>
      <c r="E5" s="50"/>
      <c r="F5" s="51">
        <f t="shared" si="0"/>
        <v>309.26</v>
      </c>
      <c r="G5" s="52">
        <f t="shared" si="1"/>
        <v>309.26</v>
      </c>
      <c r="H5" s="53"/>
      <c r="I5" s="53"/>
      <c r="J5" s="53"/>
      <c r="K5" s="53"/>
      <c r="L5" s="53"/>
      <c r="O5" s="54">
        <f>IFERROR(VLOOKUP(C:C,'Results Data'!A:F,6,FALSE), "Not Found")</f>
        <v>311</v>
      </c>
      <c r="P5" s="55">
        <f>IFERROR(VLOOKUP(C:C,'Results Data'!A:M,13,FALSE), "Not Found")</f>
        <v>85</v>
      </c>
      <c r="Q5" s="55" t="b">
        <f>AND('RIDE DATA'!$A$5&lt;'Registration Data'!$P5,'RIDE DATA'!$B$5&gt;'Registration Data'!$P5)</f>
        <v>1</v>
      </c>
      <c r="R5" s="55">
        <f t="shared" si="2"/>
        <v>9.33</v>
      </c>
      <c r="S5" s="40">
        <f>COUNTIF('Historical Registration Data'!D:D,'Registration Data'!C5)</f>
        <v>0</v>
      </c>
      <c r="T5" s="56">
        <f t="shared" si="3"/>
        <v>320.33</v>
      </c>
      <c r="U5" s="57">
        <f t="shared" si="4"/>
        <v>1.0357951238440146</v>
      </c>
      <c r="V5" s="58">
        <f t="shared" si="5"/>
        <v>357.9512384401462</v>
      </c>
    </row>
    <row r="6" spans="1:22" x14ac:dyDescent="0.25">
      <c r="A6" s="75" t="s">
        <v>26</v>
      </c>
      <c r="B6" s="73" t="s">
        <v>124</v>
      </c>
      <c r="C6" s="73" t="s">
        <v>125</v>
      </c>
      <c r="D6" s="49">
        <v>727</v>
      </c>
      <c r="E6" s="50"/>
      <c r="F6" s="51">
        <f t="shared" si="0"/>
        <v>683.38</v>
      </c>
      <c r="G6" s="52">
        <f t="shared" si="1"/>
        <v>683.38</v>
      </c>
      <c r="H6" s="53" t="s">
        <v>499</v>
      </c>
      <c r="I6" s="53" t="s">
        <v>500</v>
      </c>
      <c r="J6" s="53" t="s">
        <v>518</v>
      </c>
      <c r="K6" s="53"/>
      <c r="L6" s="53"/>
      <c r="O6" s="54">
        <f>IFERROR(VLOOKUP(C:C,'Results Data'!A:F,6,FALSE), "Not Found")</f>
        <v>733</v>
      </c>
      <c r="P6" s="55">
        <f>IFERROR(VLOOKUP(C:C,'Results Data'!A:M,13,FALSE), "Not Found")</f>
        <v>82</v>
      </c>
      <c r="Q6" s="55" t="b">
        <f>AND('RIDE DATA'!$A$5&lt;'Registration Data'!$P6,'RIDE DATA'!$B$5&gt;'Registration Data'!$P6)</f>
        <v>1</v>
      </c>
      <c r="R6" s="55">
        <f t="shared" si="2"/>
        <v>21.99</v>
      </c>
      <c r="S6" s="40">
        <f>COUNTIF('Historical Registration Data'!D:D,'Registration Data'!C48)</f>
        <v>0</v>
      </c>
      <c r="T6" s="56">
        <f t="shared" si="3"/>
        <v>754.99</v>
      </c>
      <c r="U6" s="57">
        <f t="shared" si="4"/>
        <v>1.1047879656999033</v>
      </c>
      <c r="V6" s="58">
        <f t="shared" si="5"/>
        <v>1047.8796569990334</v>
      </c>
    </row>
    <row r="7" spans="1:22" x14ac:dyDescent="0.25">
      <c r="A7" s="72" t="s">
        <v>28</v>
      </c>
      <c r="B7" s="73" t="s">
        <v>256</v>
      </c>
      <c r="C7" s="73" t="s">
        <v>257</v>
      </c>
      <c r="D7" s="49">
        <v>540</v>
      </c>
      <c r="E7" s="50"/>
      <c r="F7" s="51">
        <f t="shared" si="0"/>
        <v>507.59999999999997</v>
      </c>
      <c r="G7" s="52">
        <f t="shared" si="1"/>
        <v>507.59999999999997</v>
      </c>
      <c r="H7" s="53"/>
      <c r="I7" s="53"/>
      <c r="J7" s="53"/>
      <c r="K7" s="53"/>
      <c r="L7" s="53"/>
      <c r="O7" s="54">
        <f>IFERROR(VLOOKUP(C:C,'Results Data'!A:F,6,FALSE), "Not Found")</f>
        <v>539</v>
      </c>
      <c r="P7" s="55">
        <f>IFERROR(VLOOKUP(C:C,'Results Data'!A:M,13,FALSE), "Not Found")</f>
        <v>81</v>
      </c>
      <c r="Q7" s="55" t="b">
        <f>AND('RIDE DATA'!$A$5&lt;'Registration Data'!$P7,'RIDE DATA'!$B$5&gt;'Registration Data'!$P7)</f>
        <v>1</v>
      </c>
      <c r="R7" s="55">
        <f t="shared" si="2"/>
        <v>16.169999999999998</v>
      </c>
      <c r="S7" s="40">
        <f>COUNTIF('Historical Registration Data'!D:D,'Registration Data'!C114)</f>
        <v>0</v>
      </c>
      <c r="T7" s="56">
        <f t="shared" si="3"/>
        <v>555.16999999999996</v>
      </c>
      <c r="U7" s="57">
        <f t="shared" si="4"/>
        <v>1.093715524034673</v>
      </c>
      <c r="V7" s="58">
        <f t="shared" si="5"/>
        <v>937.15524034672978</v>
      </c>
    </row>
    <row r="8" spans="1:22" x14ac:dyDescent="0.25">
      <c r="A8" s="75" t="s">
        <v>26</v>
      </c>
      <c r="B8" s="73" t="s">
        <v>164</v>
      </c>
      <c r="C8" s="73" t="s">
        <v>165</v>
      </c>
      <c r="D8" s="49">
        <v>414</v>
      </c>
      <c r="E8" s="50"/>
      <c r="F8" s="51">
        <f t="shared" si="0"/>
        <v>389.15999999999997</v>
      </c>
      <c r="G8" s="52">
        <f t="shared" si="1"/>
        <v>389.15999999999997</v>
      </c>
      <c r="H8" s="53" t="s">
        <v>499</v>
      </c>
      <c r="I8" s="53"/>
      <c r="J8" s="53"/>
      <c r="K8" s="53"/>
      <c r="L8" s="53"/>
      <c r="O8" s="54">
        <f>IFERROR(VLOOKUP(C:C,'Results Data'!A:F,6,FALSE), "Not Found")</f>
        <v>441</v>
      </c>
      <c r="P8" s="55">
        <f>IFERROR(VLOOKUP(C:C,'Results Data'!A:M,13,FALSE), "Not Found")</f>
        <v>83</v>
      </c>
      <c r="Q8" s="55" t="b">
        <f>AND('RIDE DATA'!$A$5&lt;'Registration Data'!$P8,'RIDE DATA'!$B$5&gt;'Registration Data'!$P8)</f>
        <v>1</v>
      </c>
      <c r="R8" s="55">
        <f t="shared" si="2"/>
        <v>13.229999999999999</v>
      </c>
      <c r="S8" s="40">
        <f>COUNTIF('Historical Registration Data'!D:D,'Registration Data'!C68)</f>
        <v>0</v>
      </c>
      <c r="T8" s="56">
        <f t="shared" si="3"/>
        <v>454.23</v>
      </c>
      <c r="U8" s="57">
        <f t="shared" si="4"/>
        <v>1.1672062904717855</v>
      </c>
      <c r="V8" s="81">
        <v>1200</v>
      </c>
    </row>
    <row r="9" spans="1:22" x14ac:dyDescent="0.25">
      <c r="A9" s="62" t="s">
        <v>2012</v>
      </c>
      <c r="B9" s="38" t="s">
        <v>362</v>
      </c>
      <c r="C9" s="38" t="s">
        <v>363</v>
      </c>
      <c r="D9" s="38">
        <v>280</v>
      </c>
      <c r="E9" s="50" t="s">
        <v>534</v>
      </c>
      <c r="F9" s="51">
        <f>D9*0.94</f>
        <v>263.2</v>
      </c>
      <c r="G9" s="52">
        <f>IF(O9="Not Found",0,F9)</f>
        <v>263.2</v>
      </c>
      <c r="H9" s="53" t="s">
        <v>515</v>
      </c>
      <c r="I9" s="53" t="s">
        <v>502</v>
      </c>
      <c r="J9" s="53"/>
      <c r="K9" s="53"/>
      <c r="L9" s="53"/>
      <c r="O9" s="54">
        <f>IFERROR(VLOOKUP(C:C,'Results Data'!A:F,6,FALSE), "Not Found")</f>
        <v>0</v>
      </c>
      <c r="P9" s="55">
        <f>IFERROR(VLOOKUP(C:C,'Results Data'!A:M,13,FALSE), "Not Found")</f>
        <v>0</v>
      </c>
      <c r="Q9" s="55" t="b">
        <f>AND('RIDE DATA'!$A$5&lt;'Registration Data'!$P9,'RIDE DATA'!$B$5&gt;'Registration Data'!$P9)</f>
        <v>0</v>
      </c>
      <c r="R9" s="55">
        <f>IF(Q9=TRUE,O9*0.03,0)</f>
        <v>0</v>
      </c>
      <c r="S9" s="40">
        <f>COUNTIF('Historical Registration Data'!D:D,'Registration Data'!C167)</f>
        <v>0</v>
      </c>
      <c r="T9" s="56">
        <f>R9+O9</f>
        <v>0</v>
      </c>
      <c r="U9" s="57">
        <f>T9/F9</f>
        <v>0</v>
      </c>
      <c r="V9" s="58">
        <f>IF(U9&gt;100%,((U9-1)*10000),0)</f>
        <v>0</v>
      </c>
    </row>
    <row r="10" spans="1:22" x14ac:dyDescent="0.25">
      <c r="A10" s="72" t="s">
        <v>28</v>
      </c>
      <c r="B10" s="73" t="s">
        <v>44</v>
      </c>
      <c r="C10" s="73" t="s">
        <v>45</v>
      </c>
      <c r="D10" s="49">
        <v>366</v>
      </c>
      <c r="E10" s="50"/>
      <c r="F10" s="51">
        <f>D10*0.94</f>
        <v>344.03999999999996</v>
      </c>
      <c r="G10" s="52">
        <f>IF(O10="Not Found",0,F10)</f>
        <v>344.03999999999996</v>
      </c>
      <c r="H10" s="53" t="s">
        <v>503</v>
      </c>
      <c r="I10" s="53" t="s">
        <v>504</v>
      </c>
      <c r="J10" s="53"/>
      <c r="K10" s="53" t="s">
        <v>505</v>
      </c>
      <c r="L10" s="53"/>
      <c r="O10" s="54">
        <f>IFERROR(VLOOKUP(C:C,'Results Data'!A:F,6,FALSE), "Not Found")</f>
        <v>375</v>
      </c>
      <c r="P10" s="55">
        <f>IFERROR(VLOOKUP(C:C,'Results Data'!A:M,13,FALSE), "Not Found")</f>
        <v>84</v>
      </c>
      <c r="Q10" s="55" t="b">
        <f>AND('RIDE DATA'!$A$5&lt;'Registration Data'!$P10,'RIDE DATA'!$B$5&gt;'Registration Data'!$P10)</f>
        <v>1</v>
      </c>
      <c r="R10" s="55">
        <f>IF(Q10=TRUE,O10*0.03,0)</f>
        <v>11.25</v>
      </c>
      <c r="S10" s="40">
        <f>COUNTIF('Historical Registration Data'!D:D,'Registration Data'!C8)</f>
        <v>0</v>
      </c>
      <c r="T10" s="56">
        <f>R10+O10</f>
        <v>386.25</v>
      </c>
      <c r="U10" s="57">
        <f>T10/F10</f>
        <v>1.1226892221834672</v>
      </c>
      <c r="V10" s="81">
        <v>1200</v>
      </c>
    </row>
    <row r="11" spans="1:22" x14ac:dyDescent="0.25">
      <c r="A11" s="65" t="s">
        <v>29</v>
      </c>
      <c r="B11" s="49" t="s">
        <v>220</v>
      </c>
      <c r="C11" s="49" t="s">
        <v>221</v>
      </c>
      <c r="D11" s="49">
        <v>428</v>
      </c>
      <c r="E11" s="50" t="s">
        <v>534</v>
      </c>
      <c r="F11" s="51">
        <f>D11*0.94</f>
        <v>402.32</v>
      </c>
      <c r="G11" s="52">
        <f>IF(O11="Not Found",0,F11)</f>
        <v>402.32</v>
      </c>
      <c r="H11" s="53" t="s">
        <v>503</v>
      </c>
      <c r="I11" s="53" t="s">
        <v>512</v>
      </c>
      <c r="J11" s="53"/>
      <c r="K11" s="53"/>
      <c r="L11" s="53" t="s">
        <v>525</v>
      </c>
      <c r="O11" s="54">
        <f>IFERROR(VLOOKUP(C:C,'Results Data'!A:F,6,FALSE), "Not Found")</f>
        <v>465</v>
      </c>
      <c r="P11" s="55">
        <f>IFERROR(VLOOKUP(C:C,'Results Data'!A:M,13,FALSE), "Not Found")</f>
        <v>84</v>
      </c>
      <c r="Q11" s="55" t="b">
        <f>AND('RIDE DATA'!$A$5&lt;'Registration Data'!$P11,'RIDE DATA'!$B$5&gt;'Registration Data'!$P11)</f>
        <v>1</v>
      </c>
      <c r="R11" s="55">
        <f>IF(Q11=TRUE,O11*0.03,0)</f>
        <v>13.95</v>
      </c>
      <c r="S11" s="40">
        <f>COUNTIF('Historical Registration Data'!D:D,'Registration Data'!C96)</f>
        <v>0</v>
      </c>
      <c r="T11" s="56">
        <f>R11+O11</f>
        <v>478.95</v>
      </c>
      <c r="U11" s="57">
        <f>T11/F11</f>
        <v>1.1904702724199643</v>
      </c>
      <c r="V11" s="81">
        <v>1200</v>
      </c>
    </row>
    <row r="12" spans="1:22" x14ac:dyDescent="0.25">
      <c r="A12" s="72" t="s">
        <v>28</v>
      </c>
      <c r="B12" s="73" t="s">
        <v>296</v>
      </c>
      <c r="C12" s="73" t="s">
        <v>297</v>
      </c>
      <c r="D12" s="49">
        <v>397</v>
      </c>
      <c r="E12" s="50"/>
      <c r="F12" s="51">
        <f>D12*0.94</f>
        <v>373.18</v>
      </c>
      <c r="G12" s="52">
        <f>IF(O12="Not Found",0,F12)</f>
        <v>373.18</v>
      </c>
      <c r="H12" s="53" t="s">
        <v>499</v>
      </c>
      <c r="I12" s="53" t="s">
        <v>500</v>
      </c>
      <c r="J12" s="53"/>
      <c r="K12" s="53"/>
      <c r="L12" s="53"/>
      <c r="O12" s="54">
        <f>IFERROR(VLOOKUP(C:C,'Results Data'!A:F,6,FALSE), "Not Found")</f>
        <v>399</v>
      </c>
      <c r="P12" s="55">
        <f>IFERROR(VLOOKUP(C:C,'Results Data'!A:M,13,FALSE), "Not Found")</f>
        <v>83</v>
      </c>
      <c r="Q12" s="55" t="b">
        <f>AND('RIDE DATA'!$A$5&lt;'Registration Data'!$P12,'RIDE DATA'!$B$5&gt;'Registration Data'!$P12)</f>
        <v>1</v>
      </c>
      <c r="R12" s="55">
        <f>IF(Q12=TRUE,O12*0.03,0)</f>
        <v>11.969999999999999</v>
      </c>
      <c r="S12" s="40">
        <f>COUNTIF('Historical Registration Data'!D:D,'Registration Data'!C134)</f>
        <v>0</v>
      </c>
      <c r="T12" s="56">
        <f>R12+O12</f>
        <v>410.97</v>
      </c>
      <c r="U12" s="57">
        <f>T12/F12</f>
        <v>1.1012648051878451</v>
      </c>
      <c r="V12" s="58">
        <f>IF(U12&gt;100%,((U12-1)*10000),0)</f>
        <v>1012.6480518784508</v>
      </c>
    </row>
    <row r="13" spans="1:22" x14ac:dyDescent="0.25">
      <c r="A13" s="62" t="s">
        <v>2012</v>
      </c>
      <c r="B13" s="73" t="s">
        <v>266</v>
      </c>
      <c r="C13" s="73" t="s">
        <v>267</v>
      </c>
      <c r="D13" s="49">
        <v>364</v>
      </c>
      <c r="E13" s="50"/>
      <c r="F13" s="51">
        <f>D13*0.94</f>
        <v>342.15999999999997</v>
      </c>
      <c r="G13" s="52">
        <f>IF(O13="Not Found",0,F13)</f>
        <v>342.15999999999997</v>
      </c>
      <c r="H13" s="53" t="s">
        <v>499</v>
      </c>
      <c r="I13" s="53" t="s">
        <v>500</v>
      </c>
      <c r="J13" s="53" t="s">
        <v>518</v>
      </c>
      <c r="K13" s="53"/>
      <c r="L13" s="53"/>
      <c r="O13" s="54">
        <f>IFERROR(VLOOKUP(C:C,'Results Data'!A:F,6,FALSE), "Not Found")</f>
        <v>0</v>
      </c>
      <c r="P13" s="55">
        <f>IFERROR(VLOOKUP(C:C,'Results Data'!A:M,13,FALSE), "Not Found")</f>
        <v>0</v>
      </c>
      <c r="Q13" s="55" t="b">
        <f>AND('RIDE DATA'!$A$5&lt;'Registration Data'!$P13,'RIDE DATA'!$B$5&gt;'Registration Data'!$P13)</f>
        <v>0</v>
      </c>
      <c r="R13" s="55">
        <f>IF(Q13=TRUE,O13*0.03,0)</f>
        <v>0</v>
      </c>
      <c r="S13" s="40">
        <f>COUNTIF('Historical Registration Data'!D:D,'Registration Data'!C119)</f>
        <v>0</v>
      </c>
      <c r="T13" s="56">
        <f>R13+O13</f>
        <v>0</v>
      </c>
      <c r="U13" s="57">
        <f>T13/F13</f>
        <v>0</v>
      </c>
      <c r="V13" s="58">
        <f>IF(U13&gt;100%,((U13-1)*10000),0)</f>
        <v>0</v>
      </c>
    </row>
    <row r="14" spans="1:22" x14ac:dyDescent="0.25">
      <c r="A14" s="72" t="s">
        <v>28</v>
      </c>
      <c r="B14" s="73" t="s">
        <v>132</v>
      </c>
      <c r="C14" s="73" t="s">
        <v>133</v>
      </c>
      <c r="D14" s="49">
        <v>472</v>
      </c>
      <c r="E14" s="50"/>
      <c r="F14" s="51">
        <f>D14*0.94</f>
        <v>443.67999999999995</v>
      </c>
      <c r="G14" s="52">
        <f>IF(O14="Not Found",0,F14)</f>
        <v>443.67999999999995</v>
      </c>
      <c r="H14" s="53" t="s">
        <v>499</v>
      </c>
      <c r="I14" s="53" t="s">
        <v>512</v>
      </c>
      <c r="J14" s="53"/>
      <c r="K14" s="53"/>
      <c r="L14" s="53" t="s">
        <v>520</v>
      </c>
      <c r="O14" s="54">
        <f>IFERROR(VLOOKUP(C:C,'Results Data'!A:F,6,FALSE), "Not Found")</f>
        <v>467</v>
      </c>
      <c r="P14" s="55">
        <f>IFERROR(VLOOKUP(C:C,'Results Data'!A:M,13,FALSE), "Not Found")</f>
        <v>82</v>
      </c>
      <c r="Q14" s="55" t="b">
        <f>AND('RIDE DATA'!$A$5&lt;'Registration Data'!$P14,'RIDE DATA'!$B$5&gt;'Registration Data'!$P14)</f>
        <v>1</v>
      </c>
      <c r="R14" s="55">
        <f>IF(Q14=TRUE,O14*0.03,0)</f>
        <v>14.01</v>
      </c>
      <c r="S14" s="40">
        <f>COUNTIF('Historical Registration Data'!D:D,'Registration Data'!C52)</f>
        <v>0</v>
      </c>
      <c r="T14" s="56">
        <f>R14+O14</f>
        <v>481.01</v>
      </c>
      <c r="U14" s="57">
        <f>T14/F14</f>
        <v>1.0841372160115399</v>
      </c>
      <c r="V14" s="58">
        <f>IF(U14&gt;100%,((U14-1)*10000),0)</f>
        <v>841.37216011539897</v>
      </c>
    </row>
    <row r="15" spans="1:22" x14ac:dyDescent="0.25">
      <c r="A15" s="62" t="s">
        <v>2012</v>
      </c>
      <c r="B15" s="73" t="s">
        <v>80</v>
      </c>
      <c r="C15" s="73" t="s">
        <v>81</v>
      </c>
      <c r="D15" s="49">
        <v>456</v>
      </c>
      <c r="E15" s="50"/>
      <c r="F15" s="51">
        <f>D15*0.94</f>
        <v>428.64</v>
      </c>
      <c r="G15" s="52">
        <f>IF(O15="Not Found",0,F15)</f>
        <v>428.64</v>
      </c>
      <c r="H15" s="53"/>
      <c r="I15" s="53"/>
      <c r="J15" s="53"/>
      <c r="K15" s="53"/>
      <c r="L15" s="53"/>
      <c r="O15" s="54">
        <f>IFERROR(VLOOKUP(C:C,'Results Data'!A:F,6,FALSE), "Not Found")</f>
        <v>0</v>
      </c>
      <c r="P15" s="55">
        <f>IFERROR(VLOOKUP(C:C,'Results Data'!A:M,13,FALSE), "Not Found")</f>
        <v>0</v>
      </c>
      <c r="Q15" s="55" t="b">
        <f>AND('RIDE DATA'!$A$5&lt;'Registration Data'!$P15,'RIDE DATA'!$B$5&gt;'Registration Data'!$P15)</f>
        <v>0</v>
      </c>
      <c r="R15" s="55">
        <f>IF(Q15=TRUE,O15*0.03,0)</f>
        <v>0</v>
      </c>
      <c r="S15" s="40">
        <f>COUNTIF('Historical Registration Data'!D:D,'Registration Data'!C26)</f>
        <v>0</v>
      </c>
      <c r="T15" s="56">
        <f>R15+O15</f>
        <v>0</v>
      </c>
      <c r="U15" s="57">
        <f>T15/F15</f>
        <v>0</v>
      </c>
      <c r="V15" s="58">
        <f>IF(U15&gt;100%,((U15-1)*10000),0)</f>
        <v>0</v>
      </c>
    </row>
    <row r="16" spans="1:22" x14ac:dyDescent="0.25">
      <c r="A16" s="62" t="s">
        <v>2012</v>
      </c>
      <c r="B16" s="39" t="s">
        <v>487</v>
      </c>
      <c r="C16" s="39" t="s">
        <v>488</v>
      </c>
      <c r="D16" s="38">
        <v>401</v>
      </c>
      <c r="F16" s="51">
        <f>D16*0.94</f>
        <v>376.94</v>
      </c>
      <c r="G16" s="52">
        <f>IF(O16="Not Found",0,F16)</f>
        <v>376.94</v>
      </c>
      <c r="H16" s="53" t="s">
        <v>533</v>
      </c>
      <c r="I16" s="53"/>
      <c r="J16" s="53"/>
      <c r="K16" s="53"/>
      <c r="L16" s="53"/>
      <c r="O16" s="54">
        <f>IFERROR(VLOOKUP(C:C,'Results Data'!A:F,6,FALSE), "Not Found")</f>
        <v>0</v>
      </c>
      <c r="P16" s="55">
        <f>IFERROR(VLOOKUP(C:C,'Results Data'!A:M,13,FALSE), "Not Found")</f>
        <v>0</v>
      </c>
      <c r="Q16" s="55" t="b">
        <f>AND('RIDE DATA'!$A$5&lt;'Registration Data'!$P16,'RIDE DATA'!$B$5&gt;'Registration Data'!$P16)</f>
        <v>0</v>
      </c>
      <c r="R16" s="55">
        <f>IF(Q16=TRUE,O16*0.03,0)</f>
        <v>0</v>
      </c>
      <c r="S16" s="40">
        <f>COUNTIF('Historical Registration Data'!D:D,'Registration Data'!C230)</f>
        <v>0</v>
      </c>
      <c r="T16" s="56">
        <f>R16+O16</f>
        <v>0</v>
      </c>
      <c r="U16" s="57">
        <f>T16/F16</f>
        <v>0</v>
      </c>
      <c r="V16" s="58">
        <f>IF(U16&gt;100%,((U16-1)*10000),0)</f>
        <v>0</v>
      </c>
    </row>
    <row r="17" spans="1:22" x14ac:dyDescent="0.25">
      <c r="A17" s="69" t="s">
        <v>26</v>
      </c>
      <c r="B17" s="39" t="s">
        <v>473</v>
      </c>
      <c r="C17" s="39" t="s">
        <v>474</v>
      </c>
      <c r="D17" s="38">
        <v>393</v>
      </c>
      <c r="F17" s="51">
        <f>D17*0.94</f>
        <v>369.41999999999996</v>
      </c>
      <c r="G17" s="52">
        <f>IF(O17="Not Found",0,F17)</f>
        <v>369.41999999999996</v>
      </c>
      <c r="H17" s="53"/>
      <c r="I17" s="53"/>
      <c r="J17" s="53"/>
      <c r="K17" s="53"/>
      <c r="L17" s="53"/>
      <c r="O17" s="54">
        <f>IFERROR(VLOOKUP(C:C,'Results Data'!A:F,6,FALSE), "Not Found")</f>
        <v>417</v>
      </c>
      <c r="P17" s="55">
        <f>IFERROR(VLOOKUP(C:C,'Results Data'!A:M,13,FALSE), "Not Found")</f>
        <v>81</v>
      </c>
      <c r="Q17" s="55" t="b">
        <f>AND('RIDE DATA'!$A$5&lt;'Registration Data'!$P17,'RIDE DATA'!$B$5&gt;'Registration Data'!$P17)</f>
        <v>1</v>
      </c>
      <c r="R17" s="55">
        <f>IF(Q17=TRUE,O17*0.03,0)</f>
        <v>12.51</v>
      </c>
      <c r="S17" s="40">
        <f>COUNTIF('Historical Registration Data'!D:D,'Registration Data'!C223)</f>
        <v>0</v>
      </c>
      <c r="T17" s="56">
        <f>R17+O17</f>
        <v>429.51</v>
      </c>
      <c r="U17" s="57">
        <f>T17/F17</f>
        <v>1.1626603865518923</v>
      </c>
      <c r="V17" s="81">
        <v>1200</v>
      </c>
    </row>
    <row r="18" spans="1:22" x14ac:dyDescent="0.25">
      <c r="A18" s="69" t="s">
        <v>26</v>
      </c>
      <c r="B18" s="39" t="s">
        <v>441</v>
      </c>
      <c r="C18" s="39" t="s">
        <v>442</v>
      </c>
      <c r="D18" s="38">
        <v>400</v>
      </c>
      <c r="F18" s="51">
        <f>D18*0.94</f>
        <v>376</v>
      </c>
      <c r="G18" s="52">
        <f>IF(O18="Not Found",0,F18)</f>
        <v>376</v>
      </c>
      <c r="H18" s="53"/>
      <c r="I18" s="53"/>
      <c r="J18" s="53"/>
      <c r="K18" s="53"/>
      <c r="L18" s="53"/>
      <c r="O18" s="54">
        <f>IFERROR(VLOOKUP(C:C,'Results Data'!A:F,6,FALSE), "Not Found")</f>
        <v>391</v>
      </c>
      <c r="P18" s="55">
        <f>IFERROR(VLOOKUP(C:C,'Results Data'!A:M,13,FALSE), "Not Found")</f>
        <v>81</v>
      </c>
      <c r="Q18" s="55" t="b">
        <f>AND('RIDE DATA'!$A$5&lt;'Registration Data'!$P18,'RIDE DATA'!$B$5&gt;'Registration Data'!$P18)</f>
        <v>1</v>
      </c>
      <c r="R18" s="55">
        <f>IF(Q18=TRUE,O18*0.03,0)</f>
        <v>11.73</v>
      </c>
      <c r="S18" s="40">
        <f>COUNTIF('Historical Registration Data'!D:D,'Registration Data'!C207)</f>
        <v>0</v>
      </c>
      <c r="T18" s="56">
        <f>R18+O18</f>
        <v>402.73</v>
      </c>
      <c r="U18" s="57">
        <f>T18/F18</f>
        <v>1.0710904255319149</v>
      </c>
      <c r="V18" s="58">
        <f>IF(U18&gt;100%,((U18-1)*10000),0)</f>
        <v>710.90425531914912</v>
      </c>
    </row>
    <row r="19" spans="1:22" x14ac:dyDescent="0.25">
      <c r="A19" s="69" t="s">
        <v>26</v>
      </c>
      <c r="B19" s="39" t="s">
        <v>475</v>
      </c>
      <c r="C19" s="39" t="s">
        <v>476</v>
      </c>
      <c r="D19" s="38">
        <v>312</v>
      </c>
      <c r="F19" s="51">
        <f>D19*0.94</f>
        <v>293.27999999999997</v>
      </c>
      <c r="G19" s="52">
        <f>IF(O19="Not Found",0,F19)</f>
        <v>293.27999999999997</v>
      </c>
      <c r="H19" s="53"/>
      <c r="I19" s="53"/>
      <c r="J19" s="53"/>
      <c r="K19" s="53"/>
      <c r="L19" s="53"/>
      <c r="O19" s="54">
        <f>IFERROR(VLOOKUP(C:C,'Results Data'!A:F,6,FALSE), "Not Found")</f>
        <v>342</v>
      </c>
      <c r="P19" s="55">
        <f>IFERROR(VLOOKUP(C:C,'Results Data'!A:M,13,FALSE), "Not Found")</f>
        <v>83</v>
      </c>
      <c r="Q19" s="55" t="b">
        <f>AND('RIDE DATA'!$A$5&lt;'Registration Data'!$P19,'RIDE DATA'!$B$5&gt;'Registration Data'!$P19)</f>
        <v>1</v>
      </c>
      <c r="R19" s="55">
        <f>IF(Q19=TRUE,O19*0.03,0)</f>
        <v>10.26</v>
      </c>
      <c r="S19" s="40">
        <f>COUNTIF('Historical Registration Data'!D:D,'Registration Data'!C224)</f>
        <v>0</v>
      </c>
      <c r="T19" s="56">
        <f>R19+O19</f>
        <v>352.26</v>
      </c>
      <c r="U19" s="57">
        <f>T19/F19</f>
        <v>1.2011047463175124</v>
      </c>
      <c r="V19" s="81">
        <v>1200</v>
      </c>
    </row>
    <row r="20" spans="1:22" x14ac:dyDescent="0.25">
      <c r="A20" s="71" t="s">
        <v>25</v>
      </c>
      <c r="B20" s="39" t="s">
        <v>485</v>
      </c>
      <c r="C20" s="39" t="s">
        <v>486</v>
      </c>
      <c r="D20" s="38">
        <v>362</v>
      </c>
      <c r="F20" s="51">
        <f>D20*0.94</f>
        <v>340.28</v>
      </c>
      <c r="G20" s="52">
        <f>IF(O20="Not Found",0,F20)</f>
        <v>340.28</v>
      </c>
      <c r="H20" s="53" t="s">
        <v>503</v>
      </c>
      <c r="I20" s="53" t="s">
        <v>500</v>
      </c>
      <c r="J20" s="53" t="s">
        <v>518</v>
      </c>
      <c r="K20" s="53"/>
      <c r="L20" s="53"/>
      <c r="O20" s="54">
        <f>IFERROR(VLOOKUP(C:C,'Results Data'!A:F,6,FALSE), "Not Found")</f>
        <v>376</v>
      </c>
      <c r="P20" s="55">
        <f>IFERROR(VLOOKUP(C:C,'Results Data'!A:M,13,FALSE), "Not Found")</f>
        <v>83</v>
      </c>
      <c r="Q20" s="55" t="b">
        <f>AND('RIDE DATA'!$A$5&lt;'Registration Data'!$P20,'RIDE DATA'!$B$5&gt;'Registration Data'!$P20)</f>
        <v>1</v>
      </c>
      <c r="R20" s="55">
        <f>IF(Q20=TRUE,O20*0.03,0)</f>
        <v>11.28</v>
      </c>
      <c r="S20" s="40">
        <f>COUNTIF('Historical Registration Data'!D:D,'Registration Data'!C229)</f>
        <v>0</v>
      </c>
      <c r="T20" s="56">
        <f>R20+O20</f>
        <v>387.28</v>
      </c>
      <c r="U20" s="57">
        <f>T20/F20</f>
        <v>1.1381215469613259</v>
      </c>
      <c r="V20" s="81">
        <v>1200</v>
      </c>
    </row>
    <row r="21" spans="1:22" x14ac:dyDescent="0.25">
      <c r="A21" s="64" t="s">
        <v>28</v>
      </c>
      <c r="B21" s="49" t="s">
        <v>154</v>
      </c>
      <c r="C21" s="49" t="s">
        <v>155</v>
      </c>
      <c r="D21" s="49">
        <v>336</v>
      </c>
      <c r="E21" s="50" t="s">
        <v>534</v>
      </c>
      <c r="F21" s="51">
        <f>D21*0.94</f>
        <v>315.83999999999997</v>
      </c>
      <c r="G21" s="52">
        <f>IF(O21="Not Found",0,F21)</f>
        <v>315.83999999999997</v>
      </c>
      <c r="H21" s="53"/>
      <c r="I21" s="53"/>
      <c r="J21" s="53"/>
      <c r="K21" s="53"/>
      <c r="L21" s="53"/>
      <c r="O21" s="54">
        <f>IFERROR(VLOOKUP(C:C,'Results Data'!A:F,6,FALSE), "Not Found")</f>
        <v>365</v>
      </c>
      <c r="P21" s="55">
        <f>IFERROR(VLOOKUP(C:C,'Results Data'!A:M,13,FALSE), "Not Found")</f>
        <v>67</v>
      </c>
      <c r="Q21" s="55" t="b">
        <f>AND('RIDE DATA'!$A$5&lt;'Registration Data'!$P21,'RIDE DATA'!$B$5&gt;'Registration Data'!$P21)</f>
        <v>0</v>
      </c>
      <c r="R21" s="55">
        <f>IF(Q21=TRUE,O21*0.03,0)</f>
        <v>0</v>
      </c>
      <c r="S21" s="40">
        <f>COUNTIF('Historical Registration Data'!D:D,'Registration Data'!C63)</f>
        <v>0</v>
      </c>
      <c r="T21" s="56">
        <f>R21+O21</f>
        <v>365</v>
      </c>
      <c r="U21" s="57">
        <f>T21/F21</f>
        <v>1.1556484295845999</v>
      </c>
      <c r="V21" s="81">
        <v>1200</v>
      </c>
    </row>
    <row r="22" spans="1:22" x14ac:dyDescent="0.25">
      <c r="A22" s="70" t="s">
        <v>2016</v>
      </c>
      <c r="B22" s="39" t="s">
        <v>354</v>
      </c>
      <c r="C22" s="39" t="s">
        <v>355</v>
      </c>
      <c r="D22" s="38">
        <v>355</v>
      </c>
      <c r="F22" s="51">
        <f>D22*0.94</f>
        <v>333.7</v>
      </c>
      <c r="G22" s="52">
        <f>IF(O22="Not Found",0,F22)</f>
        <v>0</v>
      </c>
      <c r="H22" s="53" t="s">
        <v>515</v>
      </c>
      <c r="I22" s="53" t="s">
        <v>512</v>
      </c>
      <c r="J22" s="53"/>
      <c r="K22" s="53"/>
      <c r="L22" s="53" t="s">
        <v>520</v>
      </c>
      <c r="O22" s="54" t="str">
        <f>IFERROR(VLOOKUP(C:C,'Results Data'!A:F,6,FALSE), "Not Found")</f>
        <v>Not Found</v>
      </c>
      <c r="P22" s="55" t="str">
        <f>IFERROR(VLOOKUP(C:C,'Results Data'!A:M,13,FALSE), "Not Found")</f>
        <v>Not Found</v>
      </c>
      <c r="Q22" s="55" t="b">
        <f>AND('RIDE DATA'!$A$5&lt;'Registration Data'!$P22,'RIDE DATA'!$B$5&gt;'Registration Data'!$P22)</f>
        <v>0</v>
      </c>
      <c r="R22" s="55">
        <f>IF(Q22=TRUE,O22*0.03,0)</f>
        <v>0</v>
      </c>
      <c r="S22" s="40">
        <f>COUNTIF('Historical Registration Data'!D:D,'Registration Data'!C163)</f>
        <v>0</v>
      </c>
      <c r="T22" s="56" t="e">
        <f>R22+O22</f>
        <v>#VALUE!</v>
      </c>
      <c r="U22" s="57" t="e">
        <f>T22/F22</f>
        <v>#VALUE!</v>
      </c>
      <c r="V22" s="58" t="e">
        <f>IF(U22&gt;100%,((U22-1)*10000),0)</f>
        <v>#VALUE!</v>
      </c>
    </row>
    <row r="23" spans="1:22" x14ac:dyDescent="0.25">
      <c r="A23" s="62" t="s">
        <v>2012</v>
      </c>
      <c r="B23" s="73" t="s">
        <v>70</v>
      </c>
      <c r="C23" s="73" t="s">
        <v>71</v>
      </c>
      <c r="D23" s="49">
        <v>315</v>
      </c>
      <c r="E23" s="50"/>
      <c r="F23" s="51">
        <f>D23*0.94</f>
        <v>296.09999999999997</v>
      </c>
      <c r="G23" s="52">
        <f>IF(O23="Not Found",0,F23)</f>
        <v>296.09999999999997</v>
      </c>
      <c r="H23" s="53" t="s">
        <v>499</v>
      </c>
      <c r="I23" s="53"/>
      <c r="J23" s="53"/>
      <c r="K23" s="53"/>
      <c r="L23" s="53"/>
      <c r="O23" s="54">
        <f>IFERROR(VLOOKUP(C:C,'Results Data'!A:F,6,FALSE), "Not Found")</f>
        <v>0</v>
      </c>
      <c r="P23" s="55">
        <f>IFERROR(VLOOKUP(C:C,'Results Data'!A:M,13,FALSE), "Not Found")</f>
        <v>0</v>
      </c>
      <c r="Q23" s="55" t="b">
        <f>AND('RIDE DATA'!$A$5&lt;'Registration Data'!$P23,'RIDE DATA'!$B$5&gt;'Registration Data'!$P23)</f>
        <v>0</v>
      </c>
      <c r="R23" s="55">
        <f>IF(Q23=TRUE,O23*0.03,0)</f>
        <v>0</v>
      </c>
      <c r="S23" s="40">
        <f>COUNTIF('Historical Registration Data'!D:D,'Registration Data'!C21)</f>
        <v>0</v>
      </c>
      <c r="T23" s="56">
        <f>R23+O23</f>
        <v>0</v>
      </c>
      <c r="U23" s="57">
        <f>T23/F23</f>
        <v>0</v>
      </c>
      <c r="V23" s="58">
        <f>IF(U23&gt;100%,((U23-1)*10000),0)</f>
        <v>0</v>
      </c>
    </row>
    <row r="24" spans="1:22" x14ac:dyDescent="0.25">
      <c r="A24" s="71" t="s">
        <v>25</v>
      </c>
      <c r="B24" s="39" t="s">
        <v>461</v>
      </c>
      <c r="C24" s="39" t="s">
        <v>462</v>
      </c>
      <c r="D24" s="38">
        <v>341</v>
      </c>
      <c r="F24" s="51">
        <f>D24*0.94</f>
        <v>320.53999999999996</v>
      </c>
      <c r="G24" s="52">
        <f>IF(O24="Not Found",0,F24)</f>
        <v>320.53999999999996</v>
      </c>
      <c r="H24" s="53"/>
      <c r="I24" s="53"/>
      <c r="J24" s="53"/>
      <c r="K24" s="53"/>
      <c r="L24" s="53"/>
      <c r="O24" s="54">
        <f>IFERROR(VLOOKUP(C:C,'Results Data'!A:F,6,FALSE), "Not Found")</f>
        <v>361</v>
      </c>
      <c r="P24" s="55">
        <f>IFERROR(VLOOKUP(C:C,'Results Data'!A:M,13,FALSE), "Not Found")</f>
        <v>84</v>
      </c>
      <c r="Q24" s="55" t="b">
        <f>AND('RIDE DATA'!$A$5&lt;'Registration Data'!$P24,'RIDE DATA'!$B$5&gt;'Registration Data'!$P24)</f>
        <v>1</v>
      </c>
      <c r="R24" s="55">
        <f>IF(Q24=TRUE,O24*0.03,0)</f>
        <v>10.83</v>
      </c>
      <c r="S24" s="40">
        <f>COUNTIF('Historical Registration Data'!D:D,'Registration Data'!C217)</f>
        <v>0</v>
      </c>
      <c r="T24" s="56">
        <f>R24+O24</f>
        <v>371.83</v>
      </c>
      <c r="U24" s="57">
        <f>T24/F24</f>
        <v>1.1600112310476072</v>
      </c>
      <c r="V24" s="81">
        <v>1200</v>
      </c>
    </row>
    <row r="25" spans="1:22" x14ac:dyDescent="0.25">
      <c r="A25" s="68" t="s">
        <v>29</v>
      </c>
      <c r="B25" s="39" t="s">
        <v>384</v>
      </c>
      <c r="C25" s="39" t="s">
        <v>385</v>
      </c>
      <c r="D25" s="38">
        <v>565</v>
      </c>
      <c r="F25" s="51">
        <f>D25*0.94</f>
        <v>531.1</v>
      </c>
      <c r="G25" s="52">
        <f>IF(O25="Not Found",0,F25)</f>
        <v>531.1</v>
      </c>
      <c r="H25" s="53"/>
      <c r="I25" s="53"/>
      <c r="J25" s="53"/>
      <c r="K25" s="53"/>
      <c r="L25" s="53"/>
      <c r="O25" s="54">
        <f>IFERROR(VLOOKUP(C:C,'Results Data'!A:F,6,FALSE), "Not Found")</f>
        <v>572</v>
      </c>
      <c r="P25" s="55">
        <f>IFERROR(VLOOKUP(C:C,'Results Data'!A:M,13,FALSE), "Not Found")</f>
        <v>85</v>
      </c>
      <c r="Q25" s="55" t="b">
        <f>AND('RIDE DATA'!$A$5&lt;'Registration Data'!$P25,'RIDE DATA'!$B$5&gt;'Registration Data'!$P25)</f>
        <v>1</v>
      </c>
      <c r="R25" s="55">
        <f>IF(Q25=TRUE,O25*0.03,0)</f>
        <v>17.16</v>
      </c>
      <c r="S25" s="40">
        <f>COUNTIF('Historical Registration Data'!D:D,'Registration Data'!C178)</f>
        <v>0</v>
      </c>
      <c r="T25" s="56">
        <f>R25+O25</f>
        <v>589.16</v>
      </c>
      <c r="U25" s="57">
        <f>T25/F25</f>
        <v>1.1093202786669176</v>
      </c>
      <c r="V25" s="58">
        <f>IF(U25&gt;100%,((U25-1)*10000),0)</f>
        <v>1093.2027866691762</v>
      </c>
    </row>
    <row r="26" spans="1:22" x14ac:dyDescent="0.25">
      <c r="A26" s="75" t="s">
        <v>26</v>
      </c>
      <c r="B26" s="73" t="s">
        <v>144</v>
      </c>
      <c r="C26" s="73" t="s">
        <v>145</v>
      </c>
      <c r="D26" s="49">
        <v>350</v>
      </c>
      <c r="E26" s="50"/>
      <c r="F26" s="51">
        <f>D26*0.94</f>
        <v>329</v>
      </c>
      <c r="G26" s="52">
        <f>IF(O26="Not Found",0,F26)</f>
        <v>329</v>
      </c>
      <c r="H26" s="53" t="s">
        <v>499</v>
      </c>
      <c r="I26" s="53" t="s">
        <v>522</v>
      </c>
      <c r="J26" s="53" t="s">
        <v>518</v>
      </c>
      <c r="K26" s="53"/>
      <c r="L26" s="53"/>
      <c r="O26" s="54">
        <f>IFERROR(VLOOKUP(C:C,'Results Data'!A:F,6,FALSE), "Not Found")</f>
        <v>354</v>
      </c>
      <c r="P26" s="55">
        <f>IFERROR(VLOOKUP(C:C,'Results Data'!A:M,13,FALSE), "Not Found")</f>
        <v>85</v>
      </c>
      <c r="Q26" s="55" t="b">
        <f>AND('RIDE DATA'!$A$5&lt;'Registration Data'!$P26,'RIDE DATA'!$B$5&gt;'Registration Data'!$P26)</f>
        <v>1</v>
      </c>
      <c r="R26" s="55">
        <f>IF(Q26=TRUE,O26*0.03,0)</f>
        <v>10.62</v>
      </c>
      <c r="S26" s="40">
        <f>COUNTIF('Historical Registration Data'!D:D,'Registration Data'!C58)</f>
        <v>0</v>
      </c>
      <c r="T26" s="56">
        <f>R26+O26</f>
        <v>364.62</v>
      </c>
      <c r="U26" s="57">
        <f>T26/F26</f>
        <v>1.1082674772036474</v>
      </c>
      <c r="V26" s="58">
        <f>IF(U26&gt;100%,((U26-1)*10000),0)</f>
        <v>1082.6747720364738</v>
      </c>
    </row>
    <row r="27" spans="1:22" x14ac:dyDescent="0.25">
      <c r="A27" s="74" t="s">
        <v>29</v>
      </c>
      <c r="B27" s="73" t="s">
        <v>76</v>
      </c>
      <c r="C27" s="73" t="s">
        <v>77</v>
      </c>
      <c r="D27" s="49">
        <v>354</v>
      </c>
      <c r="E27" s="50"/>
      <c r="F27" s="51">
        <f>D27*0.94</f>
        <v>332.76</v>
      </c>
      <c r="G27" s="52">
        <f>IF(O27="Not Found",0,F27)</f>
        <v>332.76</v>
      </c>
      <c r="H27" s="53" t="s">
        <v>499</v>
      </c>
      <c r="I27" s="53" t="s">
        <v>500</v>
      </c>
      <c r="J27" s="53" t="s">
        <v>510</v>
      </c>
      <c r="K27" s="53"/>
      <c r="L27" s="53"/>
      <c r="O27" s="54">
        <f>IFERROR(VLOOKUP(C:C,'Results Data'!A:F,6,FALSE), "Not Found")</f>
        <v>357</v>
      </c>
      <c r="P27" s="55">
        <f>IFERROR(VLOOKUP(C:C,'Results Data'!A:M,13,FALSE), "Not Found")</f>
        <v>85</v>
      </c>
      <c r="Q27" s="55" t="b">
        <f>AND('RIDE DATA'!$A$5&lt;'Registration Data'!$P27,'RIDE DATA'!$B$5&gt;'Registration Data'!$P27)</f>
        <v>1</v>
      </c>
      <c r="R27" s="55">
        <f>IF(Q27=TRUE,O27*0.03,0)</f>
        <v>10.709999999999999</v>
      </c>
      <c r="S27" s="40">
        <f>COUNTIF('Historical Registration Data'!D:D,'Registration Data'!C24)</f>
        <v>0</v>
      </c>
      <c r="T27" s="56">
        <f>R27+O27</f>
        <v>367.71</v>
      </c>
      <c r="U27" s="57">
        <f>T27/F27</f>
        <v>1.105030652722683</v>
      </c>
      <c r="V27" s="58">
        <f>IF(U27&gt;100%,((U27-1)*10000),0)</f>
        <v>1050.3065272268298</v>
      </c>
    </row>
    <row r="28" spans="1:22" x14ac:dyDescent="0.25">
      <c r="A28" s="72" t="s">
        <v>28</v>
      </c>
      <c r="B28" s="73" t="s">
        <v>188</v>
      </c>
      <c r="C28" s="73" t="s">
        <v>189</v>
      </c>
      <c r="D28" s="49">
        <v>520</v>
      </c>
      <c r="E28" s="50"/>
      <c r="F28" s="51">
        <f>D28*0.94</f>
        <v>488.79999999999995</v>
      </c>
      <c r="G28" s="52">
        <f>IF(O28="Not Found",0,F28)</f>
        <v>488.79999999999995</v>
      </c>
      <c r="H28" s="53" t="s">
        <v>499</v>
      </c>
      <c r="I28" s="53" t="s">
        <v>500</v>
      </c>
      <c r="J28" s="53" t="s">
        <v>519</v>
      </c>
      <c r="K28" s="53"/>
      <c r="L28" s="53"/>
      <c r="O28" s="54">
        <f>IFERROR(VLOOKUP(C:C,'Results Data'!A:F,6,FALSE), "Not Found")</f>
        <v>531</v>
      </c>
      <c r="P28" s="55">
        <f>IFERROR(VLOOKUP(C:C,'Results Data'!A:M,13,FALSE), "Not Found")</f>
        <v>85</v>
      </c>
      <c r="Q28" s="55" t="b">
        <f>AND('RIDE DATA'!$A$5&lt;'Registration Data'!$P28,'RIDE DATA'!$B$5&gt;'Registration Data'!$P28)</f>
        <v>1</v>
      </c>
      <c r="R28" s="55">
        <f>IF(Q28=TRUE,O28*0.03,0)</f>
        <v>15.93</v>
      </c>
      <c r="S28" s="40">
        <f>COUNTIF('Historical Registration Data'!D:D,'Registration Data'!C80)</f>
        <v>0</v>
      </c>
      <c r="T28" s="56">
        <f>R28+O28</f>
        <v>546.92999999999995</v>
      </c>
      <c r="U28" s="57">
        <f>T28/F28</f>
        <v>1.1189238952536824</v>
      </c>
      <c r="V28" s="58">
        <f>IF(U28&gt;100%,((U28-1)*10000),0)</f>
        <v>1189.2389525368242</v>
      </c>
    </row>
    <row r="29" spans="1:22" x14ac:dyDescent="0.25">
      <c r="A29" s="67" t="s">
        <v>26</v>
      </c>
      <c r="B29" s="38" t="s">
        <v>443</v>
      </c>
      <c r="C29" s="38" t="s">
        <v>444</v>
      </c>
      <c r="D29" s="38">
        <v>401</v>
      </c>
      <c r="E29" s="50" t="s">
        <v>534</v>
      </c>
      <c r="F29" s="51">
        <f>D29*0.94</f>
        <v>376.94</v>
      </c>
      <c r="G29" s="52">
        <f>IF(O29="Not Found",0,F29)</f>
        <v>376.94</v>
      </c>
      <c r="H29" s="53"/>
      <c r="I29" s="53"/>
      <c r="J29" s="53"/>
      <c r="K29" s="53"/>
      <c r="L29" s="53"/>
      <c r="O29" s="54">
        <f>IFERROR(VLOOKUP(C:C,'Results Data'!A:F,6,FALSE), "Not Found")</f>
        <v>414</v>
      </c>
      <c r="P29" s="55">
        <f>IFERROR(VLOOKUP(C:C,'Results Data'!A:M,13,FALSE), "Not Found")</f>
        <v>68</v>
      </c>
      <c r="Q29" s="55" t="b">
        <f>AND('RIDE DATA'!$A$5&lt;'Registration Data'!$P29,'RIDE DATA'!$B$5&gt;'Registration Data'!$P29)</f>
        <v>0</v>
      </c>
      <c r="R29" s="55">
        <f>IF(Q29=TRUE,O29*0.03,0)</f>
        <v>0</v>
      </c>
      <c r="S29" s="40">
        <f>COUNTIF('Historical Registration Data'!D:D,'Registration Data'!C208)</f>
        <v>0</v>
      </c>
      <c r="T29" s="56">
        <f>R29+O29</f>
        <v>414</v>
      </c>
      <c r="U29" s="57">
        <f>T29/F29</f>
        <v>1.0983180347004828</v>
      </c>
      <c r="V29" s="58">
        <f>IF(U29&gt;100%,((U29-1)*10000),0)</f>
        <v>983.18034700482838</v>
      </c>
    </row>
    <row r="30" spans="1:22" x14ac:dyDescent="0.25">
      <c r="A30" s="71" t="s">
        <v>25</v>
      </c>
      <c r="B30" s="39" t="s">
        <v>404</v>
      </c>
      <c r="C30" s="39" t="s">
        <v>405</v>
      </c>
      <c r="D30" s="38">
        <v>547</v>
      </c>
      <c r="F30" s="51">
        <f>D30*0.94</f>
        <v>514.17999999999995</v>
      </c>
      <c r="G30" s="52">
        <f>IF(O30="Not Found",0,F30)</f>
        <v>514.17999999999995</v>
      </c>
      <c r="H30" s="53"/>
      <c r="I30" s="53"/>
      <c r="J30" s="53"/>
      <c r="K30" s="53"/>
      <c r="L30" s="53"/>
      <c r="O30" s="54">
        <f>IFERROR(VLOOKUP(C:C,'Results Data'!A:F,6,FALSE), "Not Found")</f>
        <v>548</v>
      </c>
      <c r="P30" s="55">
        <f>IFERROR(VLOOKUP(C:C,'Results Data'!A:M,13,FALSE), "Not Found")</f>
        <v>80</v>
      </c>
      <c r="Q30" s="55" t="b">
        <v>1</v>
      </c>
      <c r="R30" s="55">
        <f>IF(Q30=TRUE,O30*0.03,0)</f>
        <v>16.439999999999998</v>
      </c>
      <c r="S30" s="40">
        <f>COUNTIF('Historical Registration Data'!D:D,'Registration Data'!C188)</f>
        <v>0</v>
      </c>
      <c r="T30" s="56">
        <f>R30+O30</f>
        <v>564.44000000000005</v>
      </c>
      <c r="U30" s="57">
        <f>T30/F30</f>
        <v>1.0977478703955816</v>
      </c>
      <c r="V30" s="58">
        <f>IF(U30&gt;100%,((U30-1)*10000),0)</f>
        <v>977.4787039558164</v>
      </c>
    </row>
    <row r="31" spans="1:22" x14ac:dyDescent="0.25">
      <c r="A31" s="71" t="s">
        <v>25</v>
      </c>
      <c r="B31" s="39" t="s">
        <v>463</v>
      </c>
      <c r="C31" s="39" t="s">
        <v>464</v>
      </c>
      <c r="D31" s="38">
        <v>229</v>
      </c>
      <c r="F31" s="51">
        <f>D31*0.94</f>
        <v>215.26</v>
      </c>
      <c r="G31" s="52">
        <f>IF(O31="Not Found",0,F31)</f>
        <v>215.26</v>
      </c>
      <c r="H31" s="53" t="s">
        <v>515</v>
      </c>
      <c r="I31" s="53" t="s">
        <v>502</v>
      </c>
      <c r="J31" s="53"/>
      <c r="K31" s="53"/>
      <c r="L31" s="53"/>
      <c r="O31" s="54">
        <f>IFERROR(VLOOKUP(C:C,'Results Data'!A:F,6,FALSE), "Not Found")</f>
        <v>231</v>
      </c>
      <c r="P31" s="55">
        <f>IFERROR(VLOOKUP(C:C,'Results Data'!A:M,13,FALSE), "Not Found")</f>
        <v>84</v>
      </c>
      <c r="Q31" s="55" t="b">
        <f>AND('RIDE DATA'!$A$5&lt;'Registration Data'!$P31,'RIDE DATA'!$B$5&gt;'Registration Data'!$P31)</f>
        <v>1</v>
      </c>
      <c r="R31" s="55">
        <f>IF(Q31=TRUE,O31*0.03,0)</f>
        <v>6.93</v>
      </c>
      <c r="S31" s="40">
        <f>COUNTIF('Historical Registration Data'!D:D,'Registration Data'!C218)</f>
        <v>0</v>
      </c>
      <c r="T31" s="56">
        <f>R31+O31</f>
        <v>237.93</v>
      </c>
      <c r="U31" s="57">
        <f>T31/F31</f>
        <v>1.1053145033912479</v>
      </c>
      <c r="V31" s="58">
        <f>IF(U31&gt;100%,((U31-1)*10000),0)</f>
        <v>1053.1450339124792</v>
      </c>
    </row>
    <row r="32" spans="1:22" x14ac:dyDescent="0.25">
      <c r="A32" s="70" t="s">
        <v>28</v>
      </c>
      <c r="B32" s="39" t="s">
        <v>410</v>
      </c>
      <c r="C32" s="39" t="s">
        <v>411</v>
      </c>
      <c r="D32" s="38">
        <v>332</v>
      </c>
      <c r="F32" s="51">
        <f>D32*0.94</f>
        <v>312.08</v>
      </c>
      <c r="G32" s="52">
        <f>IF(O32="Not Found",0,F32)</f>
        <v>312.08</v>
      </c>
      <c r="H32" s="53" t="s">
        <v>503</v>
      </c>
      <c r="I32" s="53" t="s">
        <v>500</v>
      </c>
      <c r="J32" s="53" t="s">
        <v>518</v>
      </c>
      <c r="K32" s="53"/>
      <c r="L32" s="53"/>
      <c r="O32" s="54">
        <f>IFERROR(VLOOKUP(C:C,'Results Data'!A:F,6,FALSE), "Not Found")</f>
        <v>365</v>
      </c>
      <c r="P32" s="55">
        <f>IFERROR(VLOOKUP(C:C,'Results Data'!A:M,13,FALSE), "Not Found")</f>
        <v>83</v>
      </c>
      <c r="Q32" s="55" t="b">
        <f>AND('RIDE DATA'!$A$5&lt;'Registration Data'!$P32,'RIDE DATA'!$B$5&gt;'Registration Data'!$P32)</f>
        <v>1</v>
      </c>
      <c r="R32" s="55">
        <f>IF(Q32=TRUE,O32*0.03,0)</f>
        <v>10.95</v>
      </c>
      <c r="S32" s="40">
        <f>COUNTIF('Historical Registration Data'!D:D,'Registration Data'!C191)</f>
        <v>0</v>
      </c>
      <c r="T32" s="56">
        <f>R32+O32</f>
        <v>375.95</v>
      </c>
      <c r="U32" s="57">
        <f>T32/F32</f>
        <v>1.2046590617790311</v>
      </c>
      <c r="V32" s="81">
        <v>1200</v>
      </c>
    </row>
    <row r="33" spans="1:22" x14ac:dyDescent="0.25">
      <c r="A33" s="75" t="s">
        <v>26</v>
      </c>
      <c r="B33" s="73" t="s">
        <v>32</v>
      </c>
      <c r="C33" s="73" t="s">
        <v>33</v>
      </c>
      <c r="D33" s="49">
        <v>279</v>
      </c>
      <c r="E33" s="50"/>
      <c r="F33" s="51">
        <f>D33*0.94</f>
        <v>262.26</v>
      </c>
      <c r="G33" s="52">
        <f>IF(O33="Not Found",0,F33)</f>
        <v>262.26</v>
      </c>
      <c r="H33" s="53"/>
      <c r="I33" s="53"/>
      <c r="J33" s="53"/>
      <c r="K33" s="53"/>
      <c r="L33" s="53"/>
      <c r="O33" s="54">
        <f>IFERROR(VLOOKUP(C:C,'Results Data'!A:F,6,FALSE), "Not Found")</f>
        <v>285</v>
      </c>
      <c r="P33" s="55">
        <f>IFERROR(VLOOKUP(C:C,'Results Data'!A:M,13,FALSE), "Not Found")</f>
        <v>84</v>
      </c>
      <c r="Q33" s="55" t="b">
        <f>AND('RIDE DATA'!$A$5&lt;'Registration Data'!$P33,'RIDE DATA'!$B$5&gt;'Registration Data'!$P33)</f>
        <v>1</v>
      </c>
      <c r="R33" s="55">
        <f>IF(Q33=TRUE,O33*0.03,0)</f>
        <v>8.5499999999999989</v>
      </c>
      <c r="S33" s="40">
        <f>COUNTIF('Historical Registration Data'!D:D,'Registration Data'!C2)</f>
        <v>0</v>
      </c>
      <c r="T33" s="56">
        <f>R33+O33</f>
        <v>293.55</v>
      </c>
      <c r="U33" s="57">
        <f>T33/F33</f>
        <v>1.1193090825897964</v>
      </c>
      <c r="V33" s="58">
        <f>IF(U33&gt;100%,((U33-1)*10000),0)</f>
        <v>1193.0908258979644</v>
      </c>
    </row>
    <row r="34" spans="1:22" x14ac:dyDescent="0.25">
      <c r="A34" s="67" t="s">
        <v>26</v>
      </c>
      <c r="B34" s="38" t="s">
        <v>445</v>
      </c>
      <c r="C34" s="38" t="s">
        <v>446</v>
      </c>
      <c r="D34" s="38">
        <v>282</v>
      </c>
      <c r="E34" s="50" t="s">
        <v>534</v>
      </c>
      <c r="F34" s="51">
        <f>D34*0.94</f>
        <v>265.08</v>
      </c>
      <c r="G34" s="52">
        <f>IF(O34="Not Found",0,F34)</f>
        <v>265.08</v>
      </c>
      <c r="H34" s="53" t="s">
        <v>499</v>
      </c>
      <c r="I34" s="53" t="s">
        <v>504</v>
      </c>
      <c r="J34" s="53"/>
      <c r="K34" s="53" t="s">
        <v>514</v>
      </c>
      <c r="L34" s="53"/>
      <c r="O34" s="54">
        <f>IFERROR(VLOOKUP(C:C,'Results Data'!A:F,6,FALSE), "Not Found")</f>
        <v>284</v>
      </c>
      <c r="P34" s="55">
        <f>IFERROR(VLOOKUP(C:C,'Results Data'!A:M,13,FALSE), "Not Found")</f>
        <v>69</v>
      </c>
      <c r="Q34" s="55" t="b">
        <f>AND('RIDE DATA'!$A$5&lt;'Registration Data'!$P34,'RIDE DATA'!$B$5&gt;'Registration Data'!$P34)</f>
        <v>0</v>
      </c>
      <c r="R34" s="55">
        <f>IF(Q34=TRUE,O34*0.03,0)</f>
        <v>0</v>
      </c>
      <c r="S34" s="40">
        <f>COUNTIF('Historical Registration Data'!D:D,'Registration Data'!C209)</f>
        <v>0</v>
      </c>
      <c r="T34" s="56">
        <f>R34+O34</f>
        <v>284</v>
      </c>
      <c r="U34" s="57">
        <f>T34/F34</f>
        <v>1.0713746793420855</v>
      </c>
      <c r="V34" s="58">
        <f>IF(U34&gt;100%,((U34-1)*10000),0)</f>
        <v>713.74679342085528</v>
      </c>
    </row>
    <row r="35" spans="1:22" x14ac:dyDescent="0.25">
      <c r="A35" s="72" t="s">
        <v>28</v>
      </c>
      <c r="B35" s="73" t="s">
        <v>326</v>
      </c>
      <c r="C35" s="73" t="s">
        <v>327</v>
      </c>
      <c r="D35" s="49">
        <v>274</v>
      </c>
      <c r="E35" s="50"/>
      <c r="F35" s="51">
        <f>D35*0.94</f>
        <v>257.56</v>
      </c>
      <c r="G35" s="52">
        <f>IF(O35="Not Found",0,F35)</f>
        <v>257.56</v>
      </c>
      <c r="H35" s="53" t="s">
        <v>499</v>
      </c>
      <c r="I35" s="53" t="s">
        <v>512</v>
      </c>
      <c r="J35" s="53"/>
      <c r="K35" s="53"/>
      <c r="L35" s="53" t="s">
        <v>520</v>
      </c>
      <c r="O35" s="54">
        <f>IFERROR(VLOOKUP(C:C,'Results Data'!A:F,6,FALSE), "Not Found")</f>
        <v>281</v>
      </c>
      <c r="P35" s="55">
        <f>IFERROR(VLOOKUP(C:C,'Results Data'!A:M,13,FALSE), "Not Found")</f>
        <v>85</v>
      </c>
      <c r="Q35" s="55" t="b">
        <f>AND('RIDE DATA'!$A$5&lt;'Registration Data'!$P35,'RIDE DATA'!$B$5&gt;'Registration Data'!$P35)</f>
        <v>1</v>
      </c>
      <c r="R35" s="55">
        <f>IF(Q35=TRUE,O35*0.03,0)</f>
        <v>8.43</v>
      </c>
      <c r="S35" s="40">
        <f>COUNTIF('Historical Registration Data'!D:D,'Registration Data'!C149)</f>
        <v>0</v>
      </c>
      <c r="T35" s="56">
        <f>R35+O35</f>
        <v>289.43</v>
      </c>
      <c r="U35" s="57">
        <f>T35/F35</f>
        <v>1.1237381580990837</v>
      </c>
      <c r="V35" s="81">
        <v>1200</v>
      </c>
    </row>
    <row r="36" spans="1:22" x14ac:dyDescent="0.25">
      <c r="A36" s="69" t="s">
        <v>26</v>
      </c>
      <c r="B36" s="39" t="s">
        <v>338</v>
      </c>
      <c r="C36" s="39" t="s">
        <v>339</v>
      </c>
      <c r="D36" s="38">
        <v>417</v>
      </c>
      <c r="F36" s="51">
        <f>D36*0.94</f>
        <v>391.97999999999996</v>
      </c>
      <c r="G36" s="52">
        <f>IF(O36="Not Found",0,F36)</f>
        <v>391.97999999999996</v>
      </c>
      <c r="H36" s="53"/>
      <c r="I36" s="53"/>
      <c r="J36" s="53"/>
      <c r="K36" s="53"/>
      <c r="L36" s="53"/>
      <c r="O36" s="54">
        <f>IFERROR(VLOOKUP(C:C,'Results Data'!A:F,6,FALSE), "Not Found")</f>
        <v>426</v>
      </c>
      <c r="P36" s="55">
        <f>IFERROR(VLOOKUP(C:C,'Results Data'!A:M,13,FALSE), "Not Found")</f>
        <v>82</v>
      </c>
      <c r="Q36" s="55" t="b">
        <f>AND('RIDE DATA'!$A$5&lt;'Registration Data'!$P36,'RIDE DATA'!$B$5&gt;'Registration Data'!$P36)</f>
        <v>1</v>
      </c>
      <c r="R36" s="55">
        <f>IF(Q36=TRUE,O36*0.03,0)</f>
        <v>12.78</v>
      </c>
      <c r="S36" s="40">
        <f>COUNTIF('Historical Registration Data'!D:D,'Registration Data'!C155)</f>
        <v>0</v>
      </c>
      <c r="T36" s="56">
        <f>R36+O36</f>
        <v>438.78</v>
      </c>
      <c r="U36" s="57">
        <f>T36/F36</f>
        <v>1.1193938466248279</v>
      </c>
      <c r="V36" s="58">
        <f>IF(U36&gt;100%,((U36-1)*10000),0)</f>
        <v>1193.9384662482789</v>
      </c>
    </row>
    <row r="37" spans="1:22" x14ac:dyDescent="0.25">
      <c r="A37" s="68" t="s">
        <v>29</v>
      </c>
      <c r="B37" s="39" t="s">
        <v>350</v>
      </c>
      <c r="C37" s="39" t="s">
        <v>351</v>
      </c>
      <c r="D37" s="38">
        <v>422</v>
      </c>
      <c r="F37" s="51">
        <f>D37*0.94</f>
        <v>396.67999999999995</v>
      </c>
      <c r="G37" s="52">
        <f>IF(O37="Not Found",0,F37)</f>
        <v>396.67999999999995</v>
      </c>
      <c r="H37" s="53"/>
      <c r="I37" s="53"/>
      <c r="J37" s="53"/>
      <c r="K37" s="53"/>
      <c r="L37" s="53"/>
      <c r="O37" s="54">
        <f>IFERROR(VLOOKUP(C:C,'Results Data'!A:F,6,FALSE), "Not Found")</f>
        <v>436</v>
      </c>
      <c r="P37" s="55">
        <f>IFERROR(VLOOKUP(C:C,'Results Data'!A:M,13,FALSE), "Not Found")</f>
        <v>82</v>
      </c>
      <c r="Q37" s="55" t="b">
        <f>AND('RIDE DATA'!$A$5&lt;'Registration Data'!$P37,'RIDE DATA'!$B$5&gt;'Registration Data'!$P37)</f>
        <v>1</v>
      </c>
      <c r="R37" s="55">
        <f>IF(Q37=TRUE,O37*0.03,0)</f>
        <v>13.08</v>
      </c>
      <c r="S37" s="40">
        <f>COUNTIF('Historical Registration Data'!D:D,'Registration Data'!C161)</f>
        <v>0</v>
      </c>
      <c r="T37" s="56">
        <f>R37+O37</f>
        <v>449.08</v>
      </c>
      <c r="U37" s="57">
        <f>T37/F37</f>
        <v>1.1320964001210045</v>
      </c>
      <c r="V37" s="81">
        <v>1200</v>
      </c>
    </row>
    <row r="38" spans="1:22" x14ac:dyDescent="0.25">
      <c r="A38" s="75" t="s">
        <v>26</v>
      </c>
      <c r="B38" s="73" t="s">
        <v>150</v>
      </c>
      <c r="C38" s="73" t="s">
        <v>151</v>
      </c>
      <c r="D38" s="49">
        <v>378</v>
      </c>
      <c r="E38" s="50"/>
      <c r="F38" s="51">
        <f>D38*0.94</f>
        <v>355.32</v>
      </c>
      <c r="G38" s="52">
        <f>IF(O38="Not Found",0,F38)</f>
        <v>355.32</v>
      </c>
      <c r="H38" s="53" t="s">
        <v>499</v>
      </c>
      <c r="I38" s="53" t="s">
        <v>500</v>
      </c>
      <c r="J38" s="53" t="s">
        <v>509</v>
      </c>
      <c r="K38" s="53"/>
      <c r="L38" s="53"/>
      <c r="O38" s="54">
        <f>IFERROR(VLOOKUP(C:C,'Results Data'!A:F,6,FALSE), "Not Found")</f>
        <v>380</v>
      </c>
      <c r="P38" s="55">
        <f>IFERROR(VLOOKUP(C:C,'Results Data'!A:M,13,FALSE), "Not Found")</f>
        <v>84</v>
      </c>
      <c r="Q38" s="55" t="b">
        <f>AND('RIDE DATA'!$A$5&lt;'Registration Data'!$P38,'RIDE DATA'!$B$5&gt;'Registration Data'!$P38)</f>
        <v>1</v>
      </c>
      <c r="R38" s="55">
        <f>IF(Q38=TRUE,O38*0.03,0)</f>
        <v>11.4</v>
      </c>
      <c r="S38" s="40">
        <f>COUNTIF('Historical Registration Data'!D:D,'Registration Data'!C61)</f>
        <v>0</v>
      </c>
      <c r="T38" s="56">
        <f>R38+O38</f>
        <v>391.4</v>
      </c>
      <c r="U38" s="57">
        <f>T38/F38</f>
        <v>1.1015422717550376</v>
      </c>
      <c r="V38" s="58">
        <f>IF(U38&gt;100%,((U38-1)*10000),0)</f>
        <v>1015.4227175503761</v>
      </c>
    </row>
    <row r="39" spans="1:22" x14ac:dyDescent="0.25">
      <c r="A39" s="74" t="s">
        <v>29</v>
      </c>
      <c r="B39" s="73" t="s">
        <v>274</v>
      </c>
      <c r="C39" s="73" t="s">
        <v>275</v>
      </c>
      <c r="D39" s="49">
        <v>451</v>
      </c>
      <c r="E39" s="50"/>
      <c r="F39" s="51">
        <f>D39*0.94</f>
        <v>423.94</v>
      </c>
      <c r="G39" s="52">
        <f>IF(O39="Not Found",0,F39)</f>
        <v>423.94</v>
      </c>
      <c r="H39" s="53"/>
      <c r="I39" s="53"/>
      <c r="J39" s="53"/>
      <c r="K39" s="53"/>
      <c r="L39" s="53"/>
      <c r="O39" s="54">
        <f>IFERROR(VLOOKUP(C:C,'Results Data'!A:F,6,FALSE), "Not Found")</f>
        <v>465</v>
      </c>
      <c r="P39" s="55">
        <f>IFERROR(VLOOKUP(C:C,'Results Data'!A:M,13,FALSE), "Not Found")</f>
        <v>83</v>
      </c>
      <c r="Q39" s="55" t="b">
        <f>AND('RIDE DATA'!$A$5&lt;'Registration Data'!$P39,'RIDE DATA'!$B$5&gt;'Registration Data'!$P39)</f>
        <v>1</v>
      </c>
      <c r="R39" s="55">
        <f>IF(Q39=TRUE,O39*0.03,0)</f>
        <v>13.95</v>
      </c>
      <c r="S39" s="40">
        <f>COUNTIF('Historical Registration Data'!D:D,'Registration Data'!C123)</f>
        <v>0</v>
      </c>
      <c r="T39" s="56">
        <f>R39+O39</f>
        <v>478.95</v>
      </c>
      <c r="U39" s="57">
        <f>T39/F39</f>
        <v>1.1297589281502098</v>
      </c>
      <c r="V39" s="81">
        <v>1200</v>
      </c>
    </row>
    <row r="40" spans="1:22" x14ac:dyDescent="0.25">
      <c r="A40" s="75" t="s">
        <v>26</v>
      </c>
      <c r="B40" s="73" t="s">
        <v>74</v>
      </c>
      <c r="C40" s="73" t="s">
        <v>75</v>
      </c>
      <c r="D40" s="49">
        <v>526</v>
      </c>
      <c r="E40" s="50"/>
      <c r="F40" s="51">
        <f>D40*0.94</f>
        <v>494.44</v>
      </c>
      <c r="G40" s="52">
        <f>IF(O40="Not Found",0,F40)</f>
        <v>494.44</v>
      </c>
      <c r="H40" s="53"/>
      <c r="I40" s="53"/>
      <c r="J40" s="53"/>
      <c r="K40" s="53"/>
      <c r="L40" s="53"/>
      <c r="O40" s="54">
        <f>IFERROR(VLOOKUP(C:C,'Results Data'!A:F,6,FALSE), "Not Found")</f>
        <v>539</v>
      </c>
      <c r="P40" s="55">
        <f>IFERROR(VLOOKUP(C:C,'Results Data'!A:M,13,FALSE), "Not Found")</f>
        <v>85</v>
      </c>
      <c r="Q40" s="55" t="b">
        <f>AND('RIDE DATA'!$A$5&lt;'Registration Data'!$P40,'RIDE DATA'!$B$5&gt;'Registration Data'!$P40)</f>
        <v>1</v>
      </c>
      <c r="R40" s="55">
        <f>IF(Q40=TRUE,O40*0.03,0)</f>
        <v>16.169999999999998</v>
      </c>
      <c r="S40" s="40">
        <f>COUNTIF('Historical Registration Data'!D:D,'Registration Data'!C23)</f>
        <v>0</v>
      </c>
      <c r="T40" s="56">
        <f>R40+O40</f>
        <v>555.16999999999996</v>
      </c>
      <c r="U40" s="57">
        <f>T40/F40</f>
        <v>1.1228258231534665</v>
      </c>
      <c r="V40" s="81">
        <v>1200</v>
      </c>
    </row>
    <row r="41" spans="1:22" x14ac:dyDescent="0.25">
      <c r="A41" s="74" t="s">
        <v>29</v>
      </c>
      <c r="B41" s="73" t="s">
        <v>138</v>
      </c>
      <c r="C41" s="73" t="s">
        <v>139</v>
      </c>
      <c r="D41" s="49">
        <v>621</v>
      </c>
      <c r="E41" s="50"/>
      <c r="F41" s="51">
        <f>D41*0.94</f>
        <v>583.74</v>
      </c>
      <c r="G41" s="52">
        <f>IF(O41="Not Found",0,F41)</f>
        <v>583.74</v>
      </c>
      <c r="H41" s="53" t="s">
        <v>515</v>
      </c>
      <c r="I41" s="53" t="s">
        <v>512</v>
      </c>
      <c r="J41" s="53"/>
      <c r="K41" s="53"/>
      <c r="L41" s="53"/>
      <c r="O41" s="54">
        <f>IFERROR(VLOOKUP(C:C,'Results Data'!A:F,6,FALSE), "Not Found")</f>
        <v>661</v>
      </c>
      <c r="P41" s="55">
        <f>IFERROR(VLOOKUP(C:C,'Results Data'!A:M,13,FALSE), "Not Found")</f>
        <v>83</v>
      </c>
      <c r="Q41" s="55" t="b">
        <f>AND('RIDE DATA'!$A$5&lt;'Registration Data'!$P41,'RIDE DATA'!$B$5&gt;'Registration Data'!$P41)</f>
        <v>1</v>
      </c>
      <c r="R41" s="55">
        <f>IF(Q41=TRUE,O41*0.03,0)</f>
        <v>19.829999999999998</v>
      </c>
      <c r="S41" s="40">
        <f>COUNTIF('Historical Registration Data'!D:D,'Registration Data'!C55)</f>
        <v>0</v>
      </c>
      <c r="T41" s="56">
        <f>R41+O41</f>
        <v>680.83</v>
      </c>
      <c r="U41" s="57">
        <f>T41/F41</f>
        <v>1.1663240483777024</v>
      </c>
      <c r="V41" s="81">
        <v>1200</v>
      </c>
    </row>
    <row r="42" spans="1:22" x14ac:dyDescent="0.25">
      <c r="A42" s="72" t="s">
        <v>28</v>
      </c>
      <c r="B42" s="73" t="s">
        <v>78</v>
      </c>
      <c r="C42" s="73" t="s">
        <v>79</v>
      </c>
      <c r="D42" s="49">
        <v>337</v>
      </c>
      <c r="E42" s="50"/>
      <c r="F42" s="51">
        <f>D42*0.94</f>
        <v>316.77999999999997</v>
      </c>
      <c r="G42" s="52">
        <f>IF(O42="Not Found",0,F42)</f>
        <v>316.77999999999997</v>
      </c>
      <c r="H42" s="53" t="s">
        <v>499</v>
      </c>
      <c r="I42" s="53" t="s">
        <v>502</v>
      </c>
      <c r="J42" s="53"/>
      <c r="K42" s="53"/>
      <c r="L42" s="53" t="s">
        <v>511</v>
      </c>
      <c r="O42" s="54">
        <f>IFERROR(VLOOKUP(C:C,'Results Data'!A:F,6,FALSE), "Not Found")</f>
        <v>341</v>
      </c>
      <c r="P42" s="55">
        <f>IFERROR(VLOOKUP(C:C,'Results Data'!A:M,13,FALSE), "Not Found")</f>
        <v>84</v>
      </c>
      <c r="Q42" s="55" t="b">
        <f>AND('RIDE DATA'!$A$5&lt;'Registration Data'!$P42,'RIDE DATA'!$B$5&gt;'Registration Data'!$P42)</f>
        <v>1</v>
      </c>
      <c r="R42" s="55">
        <f>IF(Q42=TRUE,O42*0.03,0)</f>
        <v>10.23</v>
      </c>
      <c r="S42" s="40">
        <f>COUNTIF('Historical Registration Data'!D:D,'Registration Data'!C25)</f>
        <v>0</v>
      </c>
      <c r="T42" s="56">
        <f>R42+O42</f>
        <v>351.23</v>
      </c>
      <c r="U42" s="57">
        <f>T42/F42</f>
        <v>1.1087505524338659</v>
      </c>
      <c r="V42" s="58">
        <f>IF(U42&gt;100%,((U42-1)*10000),0)</f>
        <v>1087.5055243386589</v>
      </c>
    </row>
    <row r="43" spans="1:22" x14ac:dyDescent="0.25">
      <c r="A43" s="75" t="s">
        <v>26</v>
      </c>
      <c r="B43" s="73" t="s">
        <v>130</v>
      </c>
      <c r="C43" s="73" t="s">
        <v>131</v>
      </c>
      <c r="D43" s="49">
        <v>285</v>
      </c>
      <c r="E43" s="50"/>
      <c r="F43" s="51">
        <f>D43*0.94</f>
        <v>267.89999999999998</v>
      </c>
      <c r="G43" s="52">
        <f>IF(O43="Not Found",0,F43)</f>
        <v>267.89999999999998</v>
      </c>
      <c r="H43" s="53"/>
      <c r="I43" s="53"/>
      <c r="J43" s="53"/>
      <c r="K43" s="53"/>
      <c r="L43" s="53"/>
      <c r="O43" s="54">
        <f>IFERROR(VLOOKUP(C:C,'Results Data'!A:F,6,FALSE), "Not Found")</f>
        <v>292</v>
      </c>
      <c r="P43" s="55">
        <f>IFERROR(VLOOKUP(C:C,'Results Data'!A:M,13,FALSE), "Not Found")</f>
        <v>81</v>
      </c>
      <c r="Q43" s="55" t="b">
        <f>AND('RIDE DATA'!$A$5&lt;'Registration Data'!$P43,'RIDE DATA'!$B$5&gt;'Registration Data'!$P43)</f>
        <v>1</v>
      </c>
      <c r="R43" s="55">
        <f>IF(Q43=TRUE,O43*0.03,0)</f>
        <v>8.76</v>
      </c>
      <c r="S43" s="40">
        <f>COUNTIF('Historical Registration Data'!D:D,'Registration Data'!C51)</f>
        <v>0</v>
      </c>
      <c r="T43" s="56">
        <f>R43+O43</f>
        <v>300.76</v>
      </c>
      <c r="U43" s="57">
        <f>T43/F43</f>
        <v>1.1226577081000373</v>
      </c>
      <c r="V43" s="81">
        <v>1200</v>
      </c>
    </row>
    <row r="44" spans="1:22" x14ac:dyDescent="0.25">
      <c r="A44" s="68" t="s">
        <v>29</v>
      </c>
      <c r="B44" s="39" t="s">
        <v>374</v>
      </c>
      <c r="C44" s="39" t="s">
        <v>375</v>
      </c>
      <c r="D44" s="38">
        <v>400</v>
      </c>
      <c r="F44" s="51">
        <f>D44*0.94</f>
        <v>376</v>
      </c>
      <c r="G44" s="52">
        <f>IF(O44="Not Found",0,F44)</f>
        <v>376</v>
      </c>
      <c r="H44" s="53" t="s">
        <v>503</v>
      </c>
      <c r="I44" s="53" t="s">
        <v>522</v>
      </c>
      <c r="J44" s="53" t="s">
        <v>529</v>
      </c>
      <c r="K44" s="53"/>
      <c r="L44" s="53"/>
      <c r="O44" s="54">
        <f>IFERROR(VLOOKUP(C:C,'Results Data'!A:F,6,FALSE), "Not Found")</f>
        <v>403</v>
      </c>
      <c r="P44" s="55">
        <f>IFERROR(VLOOKUP(C:C,'Results Data'!A:M,13,FALSE), "Not Found")</f>
        <v>84</v>
      </c>
      <c r="Q44" s="55" t="b">
        <f>AND('RIDE DATA'!$A$5&lt;'Registration Data'!$P44,'RIDE DATA'!$B$5&gt;'Registration Data'!$P44)</f>
        <v>1</v>
      </c>
      <c r="R44" s="55">
        <f>IF(Q44=TRUE,O44*0.03,0)</f>
        <v>12.09</v>
      </c>
      <c r="S44" s="40">
        <f>COUNTIF('Historical Registration Data'!D:D,'Registration Data'!C173)</f>
        <v>0</v>
      </c>
      <c r="T44" s="56">
        <f>R44+O44</f>
        <v>415.09</v>
      </c>
      <c r="U44" s="57">
        <f>T44/F44</f>
        <v>1.1039627659574467</v>
      </c>
      <c r="V44" s="58">
        <f>IF(U44&gt;100%,((U44-1)*10000),0)</f>
        <v>1039.6276595744669</v>
      </c>
    </row>
    <row r="45" spans="1:22" x14ac:dyDescent="0.25">
      <c r="A45" s="76" t="s">
        <v>25</v>
      </c>
      <c r="B45" s="73" t="s">
        <v>278</v>
      </c>
      <c r="C45" s="73" t="s">
        <v>279</v>
      </c>
      <c r="D45" s="49">
        <v>361</v>
      </c>
      <c r="E45" s="50"/>
      <c r="F45" s="51">
        <f>D45*0.94</f>
        <v>339.34</v>
      </c>
      <c r="G45" s="52">
        <f>IF(O45="Not Found",0,F45)</f>
        <v>339.34</v>
      </c>
      <c r="H45" s="53"/>
      <c r="I45" s="53"/>
      <c r="J45" s="53"/>
      <c r="K45" s="53"/>
      <c r="L45" s="53"/>
      <c r="O45" s="54">
        <f>IFERROR(VLOOKUP(C:C,'Results Data'!A:F,6,FALSE), "Not Found")</f>
        <v>370</v>
      </c>
      <c r="P45" s="55">
        <f>IFERROR(VLOOKUP(C:C,'Results Data'!A:M,13,FALSE), "Not Found")</f>
        <v>81</v>
      </c>
      <c r="Q45" s="55" t="b">
        <f>AND('RIDE DATA'!$A$5&lt;'Registration Data'!$P45,'RIDE DATA'!$B$5&gt;'Registration Data'!$P45)</f>
        <v>1</v>
      </c>
      <c r="R45" s="55">
        <f>IF(Q45=TRUE,O45*0.03,0)</f>
        <v>11.1</v>
      </c>
      <c r="S45" s="40">
        <f>COUNTIF('Historical Registration Data'!D:D,'Registration Data'!C125)</f>
        <v>0</v>
      </c>
      <c r="T45" s="56">
        <f>R45+O45</f>
        <v>381.1</v>
      </c>
      <c r="U45" s="57">
        <f>T45/F45</f>
        <v>1.1230624152767137</v>
      </c>
      <c r="V45" s="81">
        <v>1200</v>
      </c>
    </row>
    <row r="46" spans="1:22" x14ac:dyDescent="0.25">
      <c r="A46" s="75" t="s">
        <v>26</v>
      </c>
      <c r="B46" s="73" t="s">
        <v>66</v>
      </c>
      <c r="C46" s="73" t="s">
        <v>67</v>
      </c>
      <c r="D46" s="49">
        <v>305</v>
      </c>
      <c r="E46" s="50"/>
      <c r="F46" s="51">
        <f>D46*0.94</f>
        <v>286.7</v>
      </c>
      <c r="G46" s="52">
        <f>IF(O46="Not Found",0,F46)</f>
        <v>286.7</v>
      </c>
      <c r="H46" s="53"/>
      <c r="I46" s="53"/>
      <c r="J46" s="53"/>
      <c r="K46" s="53"/>
      <c r="L46" s="53"/>
      <c r="O46" s="54">
        <f>IFERROR(VLOOKUP(C:C,'Results Data'!A:F,6,FALSE), "Not Found")</f>
        <v>310</v>
      </c>
      <c r="P46" s="55">
        <f>IFERROR(VLOOKUP(C:C,'Results Data'!A:M,13,FALSE), "Not Found")</f>
        <v>84</v>
      </c>
      <c r="Q46" s="55" t="b">
        <f>AND('RIDE DATA'!$A$5&lt;'Registration Data'!$P46,'RIDE DATA'!$B$5&gt;'Registration Data'!$P46)</f>
        <v>1</v>
      </c>
      <c r="R46" s="55">
        <f>IF(Q46=TRUE,O46*0.03,0)</f>
        <v>9.2999999999999989</v>
      </c>
      <c r="S46" s="40">
        <f>COUNTIF('Historical Registration Data'!D:D,'Registration Data'!C19)</f>
        <v>0</v>
      </c>
      <c r="T46" s="56">
        <f>R46+O46</f>
        <v>319.3</v>
      </c>
      <c r="U46" s="57">
        <f>T46/F46</f>
        <v>1.1137077084059994</v>
      </c>
      <c r="V46" s="58">
        <f>IF(U46&gt;100%,((U46-1)*10000),0)</f>
        <v>1137.0770840599941</v>
      </c>
    </row>
    <row r="47" spans="1:22" x14ac:dyDescent="0.25">
      <c r="A47" s="74" t="s">
        <v>29</v>
      </c>
      <c r="B47" s="73" t="s">
        <v>282</v>
      </c>
      <c r="C47" s="73" t="s">
        <v>283</v>
      </c>
      <c r="D47" s="49">
        <v>502</v>
      </c>
      <c r="E47" s="50"/>
      <c r="F47" s="51">
        <f>D47*0.94</f>
        <v>471.88</v>
      </c>
      <c r="G47" s="52">
        <f>IF(O47="Not Found",0,F47)</f>
        <v>471.88</v>
      </c>
      <c r="H47" s="53" t="s">
        <v>499</v>
      </c>
      <c r="I47" s="53"/>
      <c r="J47" s="53"/>
      <c r="K47" s="53"/>
      <c r="L47" s="53"/>
      <c r="O47" s="54">
        <f>IFERROR(VLOOKUP(C:C,'Results Data'!A:F,6,FALSE), "Not Found")</f>
        <v>468</v>
      </c>
      <c r="P47" s="55">
        <f>IFERROR(VLOOKUP(C:C,'Results Data'!A:M,13,FALSE), "Not Found")</f>
        <v>53</v>
      </c>
      <c r="Q47" s="55" t="b">
        <f>AND('RIDE DATA'!$A$5&lt;'Registration Data'!$P47,'RIDE DATA'!$B$5&gt;'Registration Data'!$P47)</f>
        <v>0</v>
      </c>
      <c r="R47" s="55">
        <f>IF(Q47=TRUE,O47*0.03,0)</f>
        <v>0</v>
      </c>
      <c r="S47" s="40">
        <f>COUNTIF('Historical Registration Data'!D:D,'Registration Data'!C127)</f>
        <v>0</v>
      </c>
      <c r="T47" s="56">
        <f>R47+O47</f>
        <v>468</v>
      </c>
      <c r="U47" s="57">
        <f>T47/F47</f>
        <v>0.99177757056878868</v>
      </c>
      <c r="V47" s="58">
        <f>IF(U47&gt;100%,((U47-1)*10000),0)</f>
        <v>0</v>
      </c>
    </row>
    <row r="48" spans="1:22" x14ac:dyDescent="0.25">
      <c r="A48" s="75" t="s">
        <v>26</v>
      </c>
      <c r="B48" s="73" t="s">
        <v>140</v>
      </c>
      <c r="C48" s="73" t="s">
        <v>141</v>
      </c>
      <c r="D48" s="49">
        <v>314</v>
      </c>
      <c r="E48" s="50"/>
      <c r="F48" s="51">
        <f>D48*0.94</f>
        <v>295.15999999999997</v>
      </c>
      <c r="G48" s="52">
        <f>IF(O48="Not Found",0,F48)</f>
        <v>295.15999999999997</v>
      </c>
      <c r="H48" s="53"/>
      <c r="I48" s="53"/>
      <c r="J48" s="53"/>
      <c r="K48" s="53"/>
      <c r="L48" s="53"/>
      <c r="O48" s="54">
        <f>IFERROR(VLOOKUP(C:C,'Results Data'!A:F,6,FALSE), "Not Found")</f>
        <v>316</v>
      </c>
      <c r="P48" s="55">
        <f>IFERROR(VLOOKUP(C:C,'Results Data'!A:M,13,FALSE), "Not Found")</f>
        <v>74</v>
      </c>
      <c r="Q48" s="55" t="b">
        <f>AND('RIDE DATA'!$A$5&lt;'Registration Data'!$P48,'RIDE DATA'!$B$5&gt;'Registration Data'!$P48)</f>
        <v>0</v>
      </c>
      <c r="R48" s="55">
        <f>IF(Q48=TRUE,O48*0.03,0)</f>
        <v>0</v>
      </c>
      <c r="S48" s="40">
        <f>COUNTIF('Historical Registration Data'!D:D,'Registration Data'!C56)</f>
        <v>0</v>
      </c>
      <c r="T48" s="56">
        <f>R48+O48</f>
        <v>316</v>
      </c>
      <c r="U48" s="57">
        <f>T48/F48</f>
        <v>1.0706057731399921</v>
      </c>
      <c r="V48" s="58">
        <f>IF(U48&gt;100%,((U48-1)*10000),0)</f>
        <v>706.05773139992061</v>
      </c>
    </row>
    <row r="49" spans="1:22" x14ac:dyDescent="0.25">
      <c r="A49" s="72" t="s">
        <v>28</v>
      </c>
      <c r="B49" s="73" t="s">
        <v>318</v>
      </c>
      <c r="C49" s="73" t="s">
        <v>319</v>
      </c>
      <c r="D49" s="49">
        <v>555</v>
      </c>
      <c r="E49" s="50"/>
      <c r="F49" s="51">
        <f>D49*0.94</f>
        <v>521.69999999999993</v>
      </c>
      <c r="G49" s="52">
        <f>IF(O49="Not Found",0,F49)</f>
        <v>521.69999999999993</v>
      </c>
      <c r="H49" s="53"/>
      <c r="I49" s="53"/>
      <c r="J49" s="53"/>
      <c r="K49" s="53"/>
      <c r="L49" s="53"/>
      <c r="O49" s="54">
        <f>IFERROR(VLOOKUP(C:C,'Results Data'!A:F,6,FALSE), "Not Found")</f>
        <v>538</v>
      </c>
      <c r="P49" s="55">
        <f>IFERROR(VLOOKUP(C:C,'Results Data'!A:M,13,FALSE), "Not Found")</f>
        <v>80</v>
      </c>
      <c r="Q49" s="55" t="b">
        <v>1</v>
      </c>
      <c r="R49" s="55">
        <f>IF(Q49=TRUE,O49*0.03,0)</f>
        <v>16.14</v>
      </c>
      <c r="S49" s="40">
        <f>COUNTIF('Historical Registration Data'!D:D,'Registration Data'!C145)</f>
        <v>0</v>
      </c>
      <c r="T49" s="56">
        <f>R49+O49</f>
        <v>554.14</v>
      </c>
      <c r="U49" s="57">
        <f>T49/F49</f>
        <v>1.0621813302664367</v>
      </c>
      <c r="V49" s="58">
        <f>IF(U49&gt;100%,((U49-1)*10000),0)</f>
        <v>621.8133026643668</v>
      </c>
    </row>
    <row r="50" spans="1:22" x14ac:dyDescent="0.25">
      <c r="A50" s="75" t="s">
        <v>26</v>
      </c>
      <c r="B50" s="73" t="s">
        <v>304</v>
      </c>
      <c r="C50" s="73" t="s">
        <v>305</v>
      </c>
      <c r="D50" s="49">
        <v>361</v>
      </c>
      <c r="E50" s="50"/>
      <c r="F50" s="51">
        <f>D50*0.94</f>
        <v>339.34</v>
      </c>
      <c r="G50" s="52">
        <f>IF(O50="Not Found",0,F50)</f>
        <v>339.34</v>
      </c>
      <c r="H50" s="53" t="s">
        <v>503</v>
      </c>
      <c r="I50" s="53" t="s">
        <v>522</v>
      </c>
      <c r="J50" s="53" t="s">
        <v>510</v>
      </c>
      <c r="K50" s="53"/>
      <c r="L50" s="53"/>
      <c r="O50" s="54">
        <f>IFERROR(VLOOKUP(C:C,'Results Data'!A:F,6,FALSE), "Not Found")</f>
        <v>370</v>
      </c>
      <c r="P50" s="55">
        <f>IFERROR(VLOOKUP(C:C,'Results Data'!A:M,13,FALSE), "Not Found")</f>
        <v>82</v>
      </c>
      <c r="Q50" s="55" t="b">
        <f>AND('RIDE DATA'!$A$5&lt;'Registration Data'!$P50,'RIDE DATA'!$B$5&gt;'Registration Data'!$P50)</f>
        <v>1</v>
      </c>
      <c r="R50" s="55">
        <f>IF(Q50=TRUE,O50*0.03,0)</f>
        <v>11.1</v>
      </c>
      <c r="S50" s="40">
        <f>COUNTIF('Historical Registration Data'!D:D,'Registration Data'!C138)</f>
        <v>0</v>
      </c>
      <c r="T50" s="56">
        <f>R50+O50</f>
        <v>381.1</v>
      </c>
      <c r="U50" s="57">
        <f>T50/F50</f>
        <v>1.1230624152767137</v>
      </c>
      <c r="V50" s="81">
        <v>1200</v>
      </c>
    </row>
    <row r="51" spans="1:22" x14ac:dyDescent="0.25">
      <c r="A51" s="75" t="s">
        <v>26</v>
      </c>
      <c r="B51" s="73" t="s">
        <v>84</v>
      </c>
      <c r="C51" s="73" t="s">
        <v>85</v>
      </c>
      <c r="D51" s="49">
        <v>475</v>
      </c>
      <c r="E51" s="50"/>
      <c r="F51" s="51">
        <f>D51*0.94</f>
        <v>446.5</v>
      </c>
      <c r="G51" s="52">
        <f>IF(O51="Not Found",0,F51)</f>
        <v>446.5</v>
      </c>
      <c r="H51" s="53" t="s">
        <v>499</v>
      </c>
      <c r="I51" s="53" t="s">
        <v>500</v>
      </c>
      <c r="J51" s="53" t="s">
        <v>510</v>
      </c>
      <c r="K51" s="53"/>
      <c r="L51" s="53"/>
      <c r="O51" s="54">
        <f>IFERROR(VLOOKUP(C:C,'Results Data'!A:F,6,FALSE), "Not Found")</f>
        <v>491</v>
      </c>
      <c r="P51" s="55">
        <f>IFERROR(VLOOKUP(C:C,'Results Data'!A:M,13,FALSE), "Not Found")</f>
        <v>81</v>
      </c>
      <c r="Q51" s="55" t="b">
        <f>AND('RIDE DATA'!$A$5&lt;'Registration Data'!$P51,'RIDE DATA'!$B$5&gt;'Registration Data'!$P51)</f>
        <v>1</v>
      </c>
      <c r="R51" s="55">
        <f>IF(Q51=TRUE,O51*0.03,0)</f>
        <v>14.729999999999999</v>
      </c>
      <c r="S51" s="40">
        <f>COUNTIF('Historical Registration Data'!D:D,'Registration Data'!C28)</f>
        <v>0</v>
      </c>
      <c r="T51" s="56">
        <f>R51+O51</f>
        <v>505.73</v>
      </c>
      <c r="U51" s="57">
        <f>T51/F51</f>
        <v>1.1326539753639417</v>
      </c>
      <c r="V51" s="81">
        <v>1200</v>
      </c>
    </row>
    <row r="52" spans="1:22" x14ac:dyDescent="0.25">
      <c r="A52" s="70" t="s">
        <v>28</v>
      </c>
      <c r="B52" s="39" t="s">
        <v>346</v>
      </c>
      <c r="C52" s="39" t="s">
        <v>347</v>
      </c>
      <c r="D52" s="38">
        <v>404</v>
      </c>
      <c r="F52" s="51">
        <f>D52*0.94</f>
        <v>379.76</v>
      </c>
      <c r="G52" s="52">
        <f>IF(O52="Not Found",0,F52)</f>
        <v>379.76</v>
      </c>
      <c r="H52" s="53"/>
      <c r="I52" s="53"/>
      <c r="J52" s="53"/>
      <c r="K52" s="53"/>
      <c r="L52" s="53"/>
      <c r="O52" s="54">
        <f>IFERROR(VLOOKUP(C:C,'Results Data'!A:F,6,FALSE), "Not Found")</f>
        <v>392</v>
      </c>
      <c r="P52" s="55">
        <f>IFERROR(VLOOKUP(C:C,'Results Data'!A:M,13,FALSE), "Not Found")</f>
        <v>83</v>
      </c>
      <c r="Q52" s="55" t="b">
        <f>AND('RIDE DATA'!$A$5&lt;'Registration Data'!$P52,'RIDE DATA'!$B$5&gt;'Registration Data'!$P52)</f>
        <v>1</v>
      </c>
      <c r="R52" s="55">
        <f>IF(Q52=TRUE,O52*0.03,0)</f>
        <v>11.76</v>
      </c>
      <c r="S52" s="40">
        <f>COUNTIF('Historical Registration Data'!D:D,'Registration Data'!C159)</f>
        <v>0</v>
      </c>
      <c r="T52" s="56">
        <f>R52+O52</f>
        <v>403.76</v>
      </c>
      <c r="U52" s="57">
        <f>T52/F52</f>
        <v>1.0631978091426164</v>
      </c>
      <c r="V52" s="58">
        <f>IF(U52&gt;100%,((U52-1)*10000),0)</f>
        <v>631.97809142616416</v>
      </c>
    </row>
    <row r="53" spans="1:22" x14ac:dyDescent="0.25">
      <c r="A53" s="69" t="s">
        <v>26</v>
      </c>
      <c r="B53" s="39" t="s">
        <v>370</v>
      </c>
      <c r="C53" s="39" t="s">
        <v>371</v>
      </c>
      <c r="D53" s="38">
        <v>325</v>
      </c>
      <c r="F53" s="51">
        <f>D53*0.94</f>
        <v>305.5</v>
      </c>
      <c r="G53" s="52">
        <f>IF(O53="Not Found",0,F53)</f>
        <v>305.5</v>
      </c>
      <c r="H53" s="53"/>
      <c r="I53" s="53"/>
      <c r="J53" s="53"/>
      <c r="K53" s="53"/>
      <c r="L53" s="53"/>
      <c r="O53" s="54">
        <f>IFERROR(VLOOKUP(C:C,'Results Data'!A:F,6,FALSE), "Not Found")</f>
        <v>330</v>
      </c>
      <c r="P53" s="55">
        <f>IFERROR(VLOOKUP(C:C,'Results Data'!A:M,13,FALSE), "Not Found")</f>
        <v>83</v>
      </c>
      <c r="Q53" s="55" t="b">
        <f>AND('RIDE DATA'!$A$5&lt;'Registration Data'!$P53,'RIDE DATA'!$B$5&gt;'Registration Data'!$P53)</f>
        <v>1</v>
      </c>
      <c r="R53" s="55">
        <f>IF(Q53=TRUE,O53*0.03,0)</f>
        <v>9.9</v>
      </c>
      <c r="S53" s="40">
        <f>COUNTIF('Historical Registration Data'!D:D,'Registration Data'!C171)</f>
        <v>0</v>
      </c>
      <c r="T53" s="56">
        <f>R53+O53</f>
        <v>339.9</v>
      </c>
      <c r="U53" s="57">
        <f>T53/F53</f>
        <v>1.1126022913256954</v>
      </c>
      <c r="V53" s="58">
        <f>IF(U53&gt;100%,((U53-1)*10000),0)</f>
        <v>1126.0229132569543</v>
      </c>
    </row>
    <row r="54" spans="1:22" x14ac:dyDescent="0.25">
      <c r="A54" s="70" t="s">
        <v>28</v>
      </c>
      <c r="B54" s="39" t="s">
        <v>467</v>
      </c>
      <c r="C54" s="39" t="s">
        <v>468</v>
      </c>
      <c r="D54" s="38">
        <v>347</v>
      </c>
      <c r="F54" s="51">
        <f>D54*0.94</f>
        <v>326.18</v>
      </c>
      <c r="G54" s="52">
        <f>IF(O54="Not Found",0,F54)</f>
        <v>326.18</v>
      </c>
      <c r="H54" s="53"/>
      <c r="I54" s="53"/>
      <c r="J54" s="53"/>
      <c r="K54" s="53"/>
      <c r="L54" s="53"/>
      <c r="O54" s="54">
        <f>IFERROR(VLOOKUP(C:C,'Results Data'!A:F,6,FALSE), "Not Found")</f>
        <v>347</v>
      </c>
      <c r="P54" s="55">
        <f>IFERROR(VLOOKUP(C:C,'Results Data'!A:M,13,FALSE), "Not Found")</f>
        <v>81</v>
      </c>
      <c r="Q54" s="55" t="b">
        <f>AND('RIDE DATA'!$A$5&lt;'Registration Data'!$P54,'RIDE DATA'!$B$5&gt;'Registration Data'!$P54)</f>
        <v>1</v>
      </c>
      <c r="R54" s="55">
        <f>IF(Q54=TRUE,O54*0.03,0)</f>
        <v>10.41</v>
      </c>
      <c r="S54" s="40">
        <f>COUNTIF('Historical Registration Data'!D:D,'Registration Data'!C220)</f>
        <v>0</v>
      </c>
      <c r="T54" s="56">
        <f>R54+O54</f>
        <v>357.41</v>
      </c>
      <c r="U54" s="57">
        <f>T54/F54</f>
        <v>1.0957446808510638</v>
      </c>
      <c r="V54" s="58">
        <f>IF(U54&gt;100%,((U54-1)*10000),0)</f>
        <v>957.44680851063799</v>
      </c>
    </row>
    <row r="55" spans="1:22" x14ac:dyDescent="0.25">
      <c r="A55" s="74" t="s">
        <v>29</v>
      </c>
      <c r="B55" s="73" t="s">
        <v>122</v>
      </c>
      <c r="C55" s="73" t="s">
        <v>123</v>
      </c>
      <c r="D55" s="49">
        <v>352</v>
      </c>
      <c r="E55" s="50"/>
      <c r="F55" s="51">
        <f>D55*0.94</f>
        <v>330.88</v>
      </c>
      <c r="G55" s="52">
        <f>IF(O55="Not Found",0,F55)</f>
        <v>330.88</v>
      </c>
      <c r="H55" s="53"/>
      <c r="I55" s="53"/>
      <c r="J55" s="53"/>
      <c r="K55" s="53"/>
      <c r="L55" s="53"/>
      <c r="O55" s="54">
        <f>IFERROR(VLOOKUP(C:C,'Results Data'!A:F,6,FALSE), "Not Found")</f>
        <v>340</v>
      </c>
      <c r="P55" s="55">
        <f>IFERROR(VLOOKUP(C:C,'Results Data'!A:M,13,FALSE), "Not Found")</f>
        <v>81</v>
      </c>
      <c r="Q55" s="55" t="b">
        <f>AND('RIDE DATA'!$A$5&lt;'Registration Data'!$P55,'RIDE DATA'!$B$5&gt;'Registration Data'!$P55)</f>
        <v>1</v>
      </c>
      <c r="R55" s="55">
        <f>IF(Q55=TRUE,O55*0.03,0)</f>
        <v>10.199999999999999</v>
      </c>
      <c r="S55" s="40">
        <f>COUNTIF('Historical Registration Data'!D:D,'Registration Data'!C47)</f>
        <v>0</v>
      </c>
      <c r="T55" s="56">
        <f>R55+O55</f>
        <v>350.2</v>
      </c>
      <c r="U55" s="57">
        <f>T55/F55</f>
        <v>1.058389748549323</v>
      </c>
      <c r="V55" s="58">
        <f>IF(U55&gt;100%,((U55-1)*10000),0)</f>
        <v>583.89748549322996</v>
      </c>
    </row>
    <row r="56" spans="1:22" x14ac:dyDescent="0.25">
      <c r="A56" s="70" t="s">
        <v>28</v>
      </c>
      <c r="B56" s="39" t="s">
        <v>426</v>
      </c>
      <c r="C56" s="39" t="s">
        <v>427</v>
      </c>
      <c r="D56" s="38">
        <v>297</v>
      </c>
      <c r="F56" s="51">
        <f>D56*0.94</f>
        <v>279.18</v>
      </c>
      <c r="G56" s="52">
        <f>IF(O56="Not Found",0,F56)</f>
        <v>279.18</v>
      </c>
      <c r="H56" s="53"/>
      <c r="I56" s="53"/>
      <c r="J56" s="53"/>
      <c r="K56" s="53"/>
      <c r="L56" s="53"/>
      <c r="O56" s="54">
        <f>IFERROR(VLOOKUP(C:C,'Results Data'!A:F,6,FALSE), "Not Found")</f>
        <v>282</v>
      </c>
      <c r="P56" s="55">
        <f>IFERROR(VLOOKUP(C:C,'Results Data'!A:M,13,FALSE), "Not Found")</f>
        <v>76</v>
      </c>
      <c r="Q56" s="55" t="b">
        <f>AND('RIDE DATA'!$A$5&lt;'Registration Data'!$P56,'RIDE DATA'!$B$5&gt;'Registration Data'!$P56)</f>
        <v>0</v>
      </c>
      <c r="R56" s="55">
        <f>IF(Q56=TRUE,O56*0.03,0)</f>
        <v>0</v>
      </c>
      <c r="S56" s="40">
        <f>COUNTIF('Historical Registration Data'!D:D,'Registration Data'!C199)</f>
        <v>0</v>
      </c>
      <c r="T56" s="56">
        <f>R56+O56</f>
        <v>282</v>
      </c>
      <c r="U56" s="57">
        <f>T56/F56</f>
        <v>1.0101010101010102</v>
      </c>
      <c r="V56" s="58">
        <f>IF(U56&gt;100%,((U56-1)*10000),0)</f>
        <v>101.01010101010166</v>
      </c>
    </row>
    <row r="57" spans="1:22" x14ac:dyDescent="0.25">
      <c r="A57" s="71" t="s">
        <v>25</v>
      </c>
      <c r="B57" s="39" t="s">
        <v>491</v>
      </c>
      <c r="C57" s="39" t="s">
        <v>492</v>
      </c>
      <c r="D57" s="38">
        <v>588</v>
      </c>
      <c r="F57" s="51">
        <f>D57*0.94</f>
        <v>552.71999999999991</v>
      </c>
      <c r="G57" s="52">
        <f>IF(O57="Not Found",0,F57)</f>
        <v>552.71999999999991</v>
      </c>
      <c r="H57" s="53"/>
      <c r="I57" s="53"/>
      <c r="J57" s="53"/>
      <c r="K57" s="53"/>
      <c r="L57" s="53"/>
      <c r="O57" s="54">
        <f>IFERROR(VLOOKUP(C:C,'Results Data'!A:F,6,FALSE), "Not Found")</f>
        <v>564</v>
      </c>
      <c r="P57" s="55">
        <f>IFERROR(VLOOKUP(C:C,'Results Data'!A:M,13,FALSE), "Not Found")</f>
        <v>78</v>
      </c>
      <c r="Q57" s="55" t="b">
        <f>AND('RIDE DATA'!$A$5&lt;'Registration Data'!$P57,'RIDE DATA'!$B$5&gt;'Registration Data'!$P57)</f>
        <v>0</v>
      </c>
      <c r="R57" s="55">
        <f>IF(Q57=TRUE,O57*0.03,0)</f>
        <v>0</v>
      </c>
      <c r="S57" s="40">
        <f>COUNTIF('Historical Registration Data'!D:D,'Registration Data'!C232)</f>
        <v>0</v>
      </c>
      <c r="T57" s="56">
        <f>R57+O57</f>
        <v>564</v>
      </c>
      <c r="U57" s="57">
        <f>T57/F57</f>
        <v>1.0204081632653064</v>
      </c>
      <c r="V57" s="58">
        <f>IF(U57&gt;100%,((U57-1)*10000),0)</f>
        <v>204.08163265306368</v>
      </c>
    </row>
    <row r="58" spans="1:22" x14ac:dyDescent="0.25">
      <c r="A58" s="71" t="s">
        <v>25</v>
      </c>
      <c r="B58" s="39" t="s">
        <v>344</v>
      </c>
      <c r="C58" s="39" t="s">
        <v>345</v>
      </c>
      <c r="D58" s="38">
        <v>545</v>
      </c>
      <c r="F58" s="51">
        <f>D58*0.94</f>
        <v>512.29999999999995</v>
      </c>
      <c r="G58" s="52">
        <f>IF(O58="Not Found",0,F58)</f>
        <v>512.29999999999995</v>
      </c>
      <c r="H58" s="53"/>
      <c r="I58" s="53"/>
      <c r="J58" s="53"/>
      <c r="K58" s="53"/>
      <c r="L58" s="53"/>
      <c r="O58" s="54">
        <f>IFERROR(VLOOKUP(C:C,'Results Data'!A:F,6,FALSE), "Not Found")</f>
        <v>548</v>
      </c>
      <c r="P58" s="55">
        <f>IFERROR(VLOOKUP(C:C,'Results Data'!A:M,13,FALSE), "Not Found")</f>
        <v>81</v>
      </c>
      <c r="Q58" s="55" t="b">
        <f>AND('RIDE DATA'!$A$5&lt;'Registration Data'!$P58,'RIDE DATA'!$B$5&gt;'Registration Data'!$P58)</f>
        <v>1</v>
      </c>
      <c r="R58" s="55">
        <f>IF(Q58=TRUE,O58*0.03,0)</f>
        <v>16.439999999999998</v>
      </c>
      <c r="S58" s="40">
        <f>COUNTIF('Historical Registration Data'!D:D,'Registration Data'!C158)</f>
        <v>0</v>
      </c>
      <c r="T58" s="56">
        <f>R58+O58</f>
        <v>564.44000000000005</v>
      </c>
      <c r="U58" s="57">
        <f>T58/F58</f>
        <v>1.1017763029474918</v>
      </c>
      <c r="V58" s="58">
        <f>IF(U58&gt;100%,((U58-1)*10000),0)</f>
        <v>1017.7630294749184</v>
      </c>
    </row>
    <row r="59" spans="1:22" x14ac:dyDescent="0.25">
      <c r="A59" s="75" t="s">
        <v>26</v>
      </c>
      <c r="B59" s="73" t="s">
        <v>222</v>
      </c>
      <c r="C59" s="73" t="s">
        <v>223</v>
      </c>
      <c r="D59" s="49">
        <v>344</v>
      </c>
      <c r="E59" s="50"/>
      <c r="F59" s="51">
        <f>D59*0.94</f>
        <v>323.35999999999996</v>
      </c>
      <c r="G59" s="52">
        <f>IF(O59="Not Found",0,F59)</f>
        <v>323.35999999999996</v>
      </c>
      <c r="H59" s="53" t="s">
        <v>499</v>
      </c>
      <c r="I59" s="53" t="s">
        <v>500</v>
      </c>
      <c r="J59" s="53" t="s">
        <v>529</v>
      </c>
      <c r="K59" s="53"/>
      <c r="L59" s="53"/>
      <c r="O59" s="54">
        <f>IFERROR(VLOOKUP(C:C,'Results Data'!A:F,6,FALSE), "Not Found")</f>
        <v>357</v>
      </c>
      <c r="P59" s="55">
        <f>IFERROR(VLOOKUP(C:C,'Results Data'!A:M,13,FALSE), "Not Found")</f>
        <v>84</v>
      </c>
      <c r="Q59" s="55" t="b">
        <f>AND('RIDE DATA'!$A$5&lt;'Registration Data'!$P59,'RIDE DATA'!$B$5&gt;'Registration Data'!$P59)</f>
        <v>1</v>
      </c>
      <c r="R59" s="55">
        <f>IF(Q59=TRUE,O59*0.03,0)</f>
        <v>10.709999999999999</v>
      </c>
      <c r="S59" s="40">
        <f>COUNTIF('Historical Registration Data'!D:D,'Registration Data'!C97)</f>
        <v>0</v>
      </c>
      <c r="T59" s="56">
        <f>R59+O59</f>
        <v>367.71</v>
      </c>
      <c r="U59" s="57">
        <f>T59/F59</f>
        <v>1.1371536368134587</v>
      </c>
      <c r="V59" s="81">
        <v>1200</v>
      </c>
    </row>
    <row r="60" spans="1:22" x14ac:dyDescent="0.25">
      <c r="A60" s="69" t="s">
        <v>26</v>
      </c>
      <c r="B60" s="39" t="s">
        <v>368</v>
      </c>
      <c r="C60" s="39" t="s">
        <v>369</v>
      </c>
      <c r="D60" s="38">
        <v>457</v>
      </c>
      <c r="F60" s="51">
        <f>D60*0.94</f>
        <v>429.58</v>
      </c>
      <c r="G60" s="52">
        <f>IF(O60="Not Found",0,F60)</f>
        <v>429.58</v>
      </c>
      <c r="H60" s="53" t="s">
        <v>499</v>
      </c>
      <c r="I60" s="53" t="s">
        <v>512</v>
      </c>
      <c r="J60" s="53"/>
      <c r="K60" s="53"/>
      <c r="L60" s="53"/>
      <c r="O60" s="54">
        <f>IFERROR(VLOOKUP(C:C,'Results Data'!A:F,6,FALSE), "Not Found")</f>
        <v>469</v>
      </c>
      <c r="P60" s="55">
        <f>IFERROR(VLOOKUP(C:C,'Results Data'!A:M,13,FALSE), "Not Found")</f>
        <v>85</v>
      </c>
      <c r="Q60" s="55" t="b">
        <f>AND('RIDE DATA'!$A$5&lt;'Registration Data'!$P60,'RIDE DATA'!$B$5&gt;'Registration Data'!$P60)</f>
        <v>1</v>
      </c>
      <c r="R60" s="55">
        <f>IF(Q60=TRUE,O60*0.03,0)</f>
        <v>14.07</v>
      </c>
      <c r="S60" s="40">
        <f>COUNTIF('Historical Registration Data'!D:D,'Registration Data'!C170)</f>
        <v>0</v>
      </c>
      <c r="T60" s="56">
        <f>R60+O60</f>
        <v>483.07</v>
      </c>
      <c r="U60" s="57">
        <f>T60/F60</f>
        <v>1.1245169700637832</v>
      </c>
      <c r="V60" s="81">
        <v>1200</v>
      </c>
    </row>
    <row r="61" spans="1:22" x14ac:dyDescent="0.25">
      <c r="A61" s="71" t="s">
        <v>25</v>
      </c>
      <c r="B61" s="39" t="s">
        <v>465</v>
      </c>
      <c r="C61" s="39" t="s">
        <v>466</v>
      </c>
      <c r="D61" s="38">
        <v>340</v>
      </c>
      <c r="F61" s="51">
        <f>D61*0.94</f>
        <v>319.59999999999997</v>
      </c>
      <c r="G61" s="52">
        <f>IF(O61="Not Found",0,F61)</f>
        <v>319.59999999999997</v>
      </c>
      <c r="H61" s="53" t="s">
        <v>515</v>
      </c>
      <c r="I61" s="53" t="s">
        <v>500</v>
      </c>
      <c r="J61" s="53" t="s">
        <v>510</v>
      </c>
      <c r="K61" s="53"/>
      <c r="L61" s="53"/>
      <c r="O61" s="54">
        <f>IFERROR(VLOOKUP(C:C,'Results Data'!A:F,6,FALSE), "Not Found")</f>
        <v>332</v>
      </c>
      <c r="P61" s="55">
        <f>IFERROR(VLOOKUP(C:C,'Results Data'!A:M,13,FALSE), "Not Found")</f>
        <v>81</v>
      </c>
      <c r="Q61" s="55" t="b">
        <f>AND('RIDE DATA'!$A$5&lt;'Registration Data'!$P61,'RIDE DATA'!$B$5&gt;'Registration Data'!$P61)</f>
        <v>1</v>
      </c>
      <c r="R61" s="55">
        <f>IF(Q61=TRUE,O61*0.03,0)</f>
        <v>9.9599999999999991</v>
      </c>
      <c r="S61" s="40">
        <f>COUNTIF('Historical Registration Data'!D:D,'Registration Data'!C219)</f>
        <v>0</v>
      </c>
      <c r="T61" s="56">
        <f>R61+O61</f>
        <v>341.96</v>
      </c>
      <c r="U61" s="57">
        <f>T61/F61</f>
        <v>1.069962453066333</v>
      </c>
      <c r="V61" s="58">
        <f>IF(U61&gt;100%,((U61-1)*10000),0)</f>
        <v>699.62453066332978</v>
      </c>
    </row>
    <row r="62" spans="1:22" x14ac:dyDescent="0.25">
      <c r="A62" s="72" t="s">
        <v>28</v>
      </c>
      <c r="B62" s="73" t="s">
        <v>328</v>
      </c>
      <c r="C62" s="73" t="s">
        <v>329</v>
      </c>
      <c r="D62" s="49">
        <v>327</v>
      </c>
      <c r="E62" s="50"/>
      <c r="F62" s="51">
        <f>D62*0.94</f>
        <v>307.38</v>
      </c>
      <c r="G62" s="52">
        <f>IF(O62="Not Found",0,F62)</f>
        <v>307.38</v>
      </c>
      <c r="H62" s="53" t="s">
        <v>499</v>
      </c>
      <c r="I62" s="53" t="s">
        <v>522</v>
      </c>
      <c r="J62" s="53"/>
      <c r="K62" s="53"/>
      <c r="L62" s="53"/>
      <c r="O62" s="54">
        <f>IFERROR(VLOOKUP(C:C,'Results Data'!A:F,6,FALSE), "Not Found")</f>
        <v>302</v>
      </c>
      <c r="P62" s="55">
        <f>IFERROR(VLOOKUP(C:C,'Results Data'!A:M,13,FALSE), "Not Found")</f>
        <v>82</v>
      </c>
      <c r="Q62" s="55" t="b">
        <f>AND('RIDE DATA'!$A$5&lt;'Registration Data'!$P62,'RIDE DATA'!$B$5&gt;'Registration Data'!$P62)</f>
        <v>1</v>
      </c>
      <c r="R62" s="55">
        <f>IF(Q62=TRUE,O62*0.03,0)</f>
        <v>9.06</v>
      </c>
      <c r="S62" s="40">
        <f>COUNTIF('Historical Registration Data'!D:D,'Registration Data'!C150)</f>
        <v>0</v>
      </c>
      <c r="T62" s="56">
        <f>R62+O62</f>
        <v>311.06</v>
      </c>
      <c r="U62" s="57">
        <f>T62/F62</f>
        <v>1.0119721517340101</v>
      </c>
      <c r="V62" s="58">
        <f>IF(U62&gt;100%,((U62-1)*10000),0)</f>
        <v>119.72151734010117</v>
      </c>
    </row>
    <row r="63" spans="1:22" x14ac:dyDescent="0.25">
      <c r="A63" s="68" t="s">
        <v>29</v>
      </c>
      <c r="B63" s="39" t="s">
        <v>388</v>
      </c>
      <c r="C63" s="39" t="s">
        <v>389</v>
      </c>
      <c r="D63" s="38">
        <v>336</v>
      </c>
      <c r="F63" s="51">
        <f>D63*0.94</f>
        <v>315.83999999999997</v>
      </c>
      <c r="G63" s="52">
        <f>IF(O63="Not Found",0,F63)</f>
        <v>315.83999999999997</v>
      </c>
      <c r="H63" s="53"/>
      <c r="I63" s="53"/>
      <c r="J63" s="53"/>
      <c r="K63" s="53"/>
      <c r="L63" s="53"/>
      <c r="O63" s="54">
        <f>IFERROR(VLOOKUP(C:C,'Results Data'!A:F,6,FALSE), "Not Found")</f>
        <v>339</v>
      </c>
      <c r="P63" s="55">
        <f>IFERROR(VLOOKUP(C:C,'Results Data'!A:M,13,FALSE), "Not Found")</f>
        <v>84</v>
      </c>
      <c r="Q63" s="55" t="b">
        <f>AND('RIDE DATA'!$A$5&lt;'Registration Data'!$P63,'RIDE DATA'!$B$5&gt;'Registration Data'!$P63)</f>
        <v>1</v>
      </c>
      <c r="R63" s="55">
        <f>IF(Q63=TRUE,O63*0.03,0)</f>
        <v>10.17</v>
      </c>
      <c r="S63" s="40">
        <f>COUNTIF('Historical Registration Data'!D:D,'Registration Data'!C180)</f>
        <v>0</v>
      </c>
      <c r="T63" s="56">
        <f>R63+O63</f>
        <v>349.17</v>
      </c>
      <c r="U63" s="57">
        <f>T63/F63</f>
        <v>1.10552811550152</v>
      </c>
      <c r="V63" s="58">
        <f>IF(U63&gt;100%,((U63-1)*10000),0)</f>
        <v>1055.2811550151996</v>
      </c>
    </row>
    <row r="64" spans="1:22" x14ac:dyDescent="0.25">
      <c r="A64" s="74" t="s">
        <v>29</v>
      </c>
      <c r="B64" s="73" t="s">
        <v>88</v>
      </c>
      <c r="C64" s="73" t="s">
        <v>89</v>
      </c>
      <c r="D64" s="49">
        <v>370</v>
      </c>
      <c r="E64" s="50"/>
      <c r="F64" s="51">
        <f>D64*0.94</f>
        <v>347.79999999999995</v>
      </c>
      <c r="G64" s="52">
        <f>IF(O64="Not Found",0,F64)</f>
        <v>347.79999999999995</v>
      </c>
      <c r="H64" s="53"/>
      <c r="I64" s="53"/>
      <c r="J64" s="53"/>
      <c r="K64" s="53"/>
      <c r="L64" s="53"/>
      <c r="O64" s="54">
        <f>IFERROR(VLOOKUP(C:C,'Results Data'!A:F,6,FALSE), "Not Found")</f>
        <v>387</v>
      </c>
      <c r="P64" s="55">
        <f>IFERROR(VLOOKUP(C:C,'Results Data'!A:M,13,FALSE), "Not Found")</f>
        <v>85</v>
      </c>
      <c r="Q64" s="55" t="b">
        <f>AND('RIDE DATA'!$A$5&lt;'Registration Data'!$P64,'RIDE DATA'!$B$5&gt;'Registration Data'!$P64)</f>
        <v>1</v>
      </c>
      <c r="R64" s="55">
        <f>IF(Q64=TRUE,O64*0.03,0)</f>
        <v>11.61</v>
      </c>
      <c r="S64" s="40">
        <f>COUNTIF('Historical Registration Data'!D:D,'Registration Data'!C30)</f>
        <v>0</v>
      </c>
      <c r="T64" s="56">
        <f>R64+O64</f>
        <v>398.61</v>
      </c>
      <c r="U64" s="57">
        <f>T64/F64</f>
        <v>1.1460897067280047</v>
      </c>
      <c r="V64" s="81">
        <v>1200</v>
      </c>
    </row>
    <row r="65" spans="1:22" x14ac:dyDescent="0.25">
      <c r="A65" s="72" t="s">
        <v>28</v>
      </c>
      <c r="B65" s="73" t="s">
        <v>316</v>
      </c>
      <c r="C65" s="73" t="s">
        <v>317</v>
      </c>
      <c r="D65" s="49">
        <v>452</v>
      </c>
      <c r="E65" s="50"/>
      <c r="F65" s="51">
        <f>D65*0.94</f>
        <v>424.88</v>
      </c>
      <c r="G65" s="52">
        <f>IF(O65="Not Found",0,F65)</f>
        <v>424.88</v>
      </c>
      <c r="H65" s="53"/>
      <c r="I65" s="53"/>
      <c r="J65" s="53"/>
      <c r="K65" s="53"/>
      <c r="L65" s="53"/>
      <c r="O65" s="54">
        <f>IFERROR(VLOOKUP(C:C,'Results Data'!A:F,6,FALSE), "Not Found")</f>
        <v>458</v>
      </c>
      <c r="P65" s="55">
        <f>IFERROR(VLOOKUP(C:C,'Results Data'!A:M,13,FALSE), "Not Found")</f>
        <v>85</v>
      </c>
      <c r="Q65" s="55" t="b">
        <f>AND('RIDE DATA'!$A$5&lt;'Registration Data'!$P65,'RIDE DATA'!$B$5&gt;'Registration Data'!$P65)</f>
        <v>1</v>
      </c>
      <c r="R65" s="55">
        <f>IF(Q65=TRUE,O65*0.03,0)</f>
        <v>13.74</v>
      </c>
      <c r="S65" s="40">
        <f>COUNTIF('Historical Registration Data'!D:D,'Registration Data'!C144)</f>
        <v>0</v>
      </c>
      <c r="T65" s="56">
        <f>R65+O65</f>
        <v>471.74</v>
      </c>
      <c r="U65" s="57">
        <f>T65/F65</f>
        <v>1.1102899642251931</v>
      </c>
      <c r="V65" s="58">
        <f>IF(U65&gt;100%,((U65-1)*10000),0)</f>
        <v>1102.899642251931</v>
      </c>
    </row>
    <row r="66" spans="1:22" x14ac:dyDescent="0.25">
      <c r="A66" s="68" t="s">
        <v>29</v>
      </c>
      <c r="B66" s="39" t="s">
        <v>386</v>
      </c>
      <c r="C66" s="39" t="s">
        <v>387</v>
      </c>
      <c r="D66" s="38">
        <v>465</v>
      </c>
      <c r="F66" s="51">
        <f>D66*0.94</f>
        <v>437.09999999999997</v>
      </c>
      <c r="G66" s="52">
        <f>IF(O66="Not Found",0,F66)</f>
        <v>437.09999999999997</v>
      </c>
      <c r="H66" s="53"/>
      <c r="I66" s="53"/>
      <c r="J66" s="53"/>
      <c r="K66" s="53"/>
      <c r="L66" s="53"/>
      <c r="O66" s="54">
        <f>IFERROR(VLOOKUP(C:C,'Results Data'!A:F,6,FALSE), "Not Found")</f>
        <v>478</v>
      </c>
      <c r="P66" s="55">
        <f>IFERROR(VLOOKUP(C:C,'Results Data'!A:M,13,FALSE), "Not Found")</f>
        <v>85</v>
      </c>
      <c r="Q66" s="55" t="b">
        <f>AND('RIDE DATA'!$A$5&lt;'Registration Data'!$P66,'RIDE DATA'!$B$5&gt;'Registration Data'!$P66)</f>
        <v>1</v>
      </c>
      <c r="R66" s="55">
        <f>IF(Q66=TRUE,O66*0.03,0)</f>
        <v>14.34</v>
      </c>
      <c r="S66" s="40">
        <f>COUNTIF('Historical Registration Data'!D:D,'Registration Data'!C179)</f>
        <v>0</v>
      </c>
      <c r="T66" s="56">
        <f>R66+O66</f>
        <v>492.34</v>
      </c>
      <c r="U66" s="57">
        <f>T66/F66</f>
        <v>1.1263784031114161</v>
      </c>
      <c r="V66" s="81">
        <v>1200</v>
      </c>
    </row>
    <row r="67" spans="1:22" x14ac:dyDescent="0.25">
      <c r="A67" s="75" t="s">
        <v>26</v>
      </c>
      <c r="B67" s="73" t="s">
        <v>172</v>
      </c>
      <c r="C67" s="73" t="s">
        <v>173</v>
      </c>
      <c r="D67" s="49">
        <v>302</v>
      </c>
      <c r="E67" s="50"/>
      <c r="F67" s="51">
        <f>D67*0.94</f>
        <v>283.88</v>
      </c>
      <c r="G67" s="52">
        <f>IF(O67="Not Found",0,F67)</f>
        <v>283.88</v>
      </c>
      <c r="H67" s="53" t="s">
        <v>499</v>
      </c>
      <c r="I67" s="53"/>
      <c r="J67" s="53"/>
      <c r="K67" s="53"/>
      <c r="L67" s="53"/>
      <c r="O67" s="54">
        <f>IFERROR(VLOOKUP(C:C,'Results Data'!A:F,6,FALSE), "Not Found")</f>
        <v>308</v>
      </c>
      <c r="P67" s="55">
        <f>IFERROR(VLOOKUP(C:C,'Results Data'!A:M,13,FALSE), "Not Found")</f>
        <v>82</v>
      </c>
      <c r="Q67" s="55" t="b">
        <f>AND('RIDE DATA'!$A$5&lt;'Registration Data'!$P67,'RIDE DATA'!$B$5&gt;'Registration Data'!$P67)</f>
        <v>1</v>
      </c>
      <c r="R67" s="55">
        <f>IF(Q67=TRUE,O67*0.03,0)</f>
        <v>9.24</v>
      </c>
      <c r="S67" s="40">
        <f>COUNTIF('Historical Registration Data'!D:D,'Registration Data'!C72)</f>
        <v>0</v>
      </c>
      <c r="T67" s="56">
        <f>R67+O67</f>
        <v>317.24</v>
      </c>
      <c r="U67" s="57">
        <f>T67/F67</f>
        <v>1.1175144427222772</v>
      </c>
      <c r="V67" s="58">
        <f>IF(U67&gt;100%,((U67-1)*10000),0)</f>
        <v>1175.1444272227718</v>
      </c>
    </row>
    <row r="68" spans="1:22" x14ac:dyDescent="0.25">
      <c r="A68" s="70" t="s">
        <v>28</v>
      </c>
      <c r="B68" s="39" t="s">
        <v>356</v>
      </c>
      <c r="C68" s="39" t="s">
        <v>357</v>
      </c>
      <c r="D68" s="38">
        <v>501</v>
      </c>
      <c r="F68" s="51">
        <f>D68*0.94</f>
        <v>470.94</v>
      </c>
      <c r="G68" s="52">
        <f>IF(O68="Not Found",0,F68)</f>
        <v>470.94</v>
      </c>
      <c r="H68" s="53" t="s">
        <v>499</v>
      </c>
      <c r="I68" s="53" t="s">
        <v>500</v>
      </c>
      <c r="J68" s="53" t="s">
        <v>518</v>
      </c>
      <c r="K68" s="53"/>
      <c r="L68" s="53"/>
      <c r="O68" s="54">
        <f>IFERROR(VLOOKUP(C:C,'Results Data'!A:F,6,FALSE), "Not Found")</f>
        <v>493</v>
      </c>
      <c r="P68" s="55">
        <f>IFERROR(VLOOKUP(C:C,'Results Data'!A:M,13,FALSE), "Not Found")</f>
        <v>83</v>
      </c>
      <c r="Q68" s="55" t="b">
        <f>AND('RIDE DATA'!$A$5&lt;'Registration Data'!$P68,'RIDE DATA'!$B$5&gt;'Registration Data'!$P68)</f>
        <v>1</v>
      </c>
      <c r="R68" s="55">
        <f>IF(Q68=TRUE,O68*0.03,0)</f>
        <v>14.79</v>
      </c>
      <c r="S68" s="40">
        <f>COUNTIF('Historical Registration Data'!D:D,'Registration Data'!C164)</f>
        <v>0</v>
      </c>
      <c r="T68" s="56">
        <f>R68+O68</f>
        <v>507.79</v>
      </c>
      <c r="U68" s="57">
        <f>T68/F68</f>
        <v>1.0782477597995499</v>
      </c>
      <c r="V68" s="58">
        <f>IF(U68&gt;100%,((U68-1)*10000),0)</f>
        <v>782.47759799549897</v>
      </c>
    </row>
    <row r="69" spans="1:22" x14ac:dyDescent="0.25">
      <c r="A69" s="74" t="s">
        <v>29</v>
      </c>
      <c r="B69" s="73" t="s">
        <v>302</v>
      </c>
      <c r="C69" s="73" t="s">
        <v>303</v>
      </c>
      <c r="D69" s="49">
        <v>164</v>
      </c>
      <c r="E69" s="50"/>
      <c r="F69" s="51">
        <f>D69*0.94</f>
        <v>154.16</v>
      </c>
      <c r="G69" s="52">
        <f>IF(O69="Not Found",0,F69)</f>
        <v>154.16</v>
      </c>
      <c r="H69" s="53" t="s">
        <v>503</v>
      </c>
      <c r="I69" s="53" t="s">
        <v>500</v>
      </c>
      <c r="J69" s="53" t="s">
        <v>518</v>
      </c>
      <c r="K69" s="53"/>
      <c r="L69" s="53"/>
      <c r="O69" s="54">
        <f>IFERROR(VLOOKUP(C:C,'Results Data'!A:F,6,FALSE), "Not Found")</f>
        <v>189</v>
      </c>
      <c r="P69" s="55">
        <f>IFERROR(VLOOKUP(C:C,'Results Data'!A:M,13,FALSE), "Not Found")</f>
        <v>79</v>
      </c>
      <c r="Q69" s="55" t="b">
        <f>AND('RIDE DATA'!$A$5&lt;'Registration Data'!$P69,'RIDE DATA'!$B$5&gt;'Registration Data'!$P69)</f>
        <v>0</v>
      </c>
      <c r="R69" s="55">
        <f>IF(Q69=TRUE,O69*0.03,0)</f>
        <v>0</v>
      </c>
      <c r="S69" s="40">
        <f>COUNTIF('Historical Registration Data'!D:D,'Registration Data'!C137)</f>
        <v>0</v>
      </c>
      <c r="T69" s="56">
        <f>R69+O69</f>
        <v>189</v>
      </c>
      <c r="U69" s="57">
        <f>T69/F69</f>
        <v>1.2259989621172809</v>
      </c>
      <c r="V69" s="81">
        <v>1200</v>
      </c>
    </row>
    <row r="70" spans="1:22" x14ac:dyDescent="0.25">
      <c r="A70" s="75" t="s">
        <v>26</v>
      </c>
      <c r="B70" s="73" t="s">
        <v>250</v>
      </c>
      <c r="C70" s="73" t="s">
        <v>251</v>
      </c>
      <c r="D70" s="49">
        <v>562</v>
      </c>
      <c r="E70" s="50"/>
      <c r="F70" s="51">
        <f>D70*0.94</f>
        <v>528.28</v>
      </c>
      <c r="G70" s="52">
        <f>IF(O70="Not Found",0,F70)</f>
        <v>528.28</v>
      </c>
      <c r="H70" s="53"/>
      <c r="I70" s="53"/>
      <c r="J70" s="53"/>
      <c r="K70" s="53"/>
      <c r="L70" s="53"/>
      <c r="O70" s="54">
        <f>IFERROR(VLOOKUP(C:C,'Results Data'!A:F,6,FALSE), "Not Found")</f>
        <v>576</v>
      </c>
      <c r="P70" s="55">
        <f>IFERROR(VLOOKUP(C:C,'Results Data'!A:M,13,FALSE), "Not Found")</f>
        <v>82</v>
      </c>
      <c r="Q70" s="55" t="b">
        <f>AND('RIDE DATA'!$A$5&lt;'Registration Data'!$P70,'RIDE DATA'!$B$5&gt;'Registration Data'!$P70)</f>
        <v>1</v>
      </c>
      <c r="R70" s="55">
        <f>IF(Q70=TRUE,O70*0.03,0)</f>
        <v>17.28</v>
      </c>
      <c r="S70" s="40">
        <f>COUNTIF('Historical Registration Data'!D:D,'Registration Data'!C111)</f>
        <v>0</v>
      </c>
      <c r="T70" s="56">
        <f>R70+O70</f>
        <v>593.28</v>
      </c>
      <c r="U70" s="57">
        <f>T70/F70</f>
        <v>1.12304081169077</v>
      </c>
      <c r="V70" s="81">
        <v>1200</v>
      </c>
    </row>
    <row r="71" spans="1:22" x14ac:dyDescent="0.25">
      <c r="A71" s="76" t="s">
        <v>2017</v>
      </c>
      <c r="B71" s="73" t="s">
        <v>178</v>
      </c>
      <c r="C71" s="73" t="s">
        <v>179</v>
      </c>
      <c r="D71" s="49">
        <v>238</v>
      </c>
      <c r="E71" s="50"/>
      <c r="F71" s="51">
        <f>D71*0.94</f>
        <v>223.72</v>
      </c>
      <c r="G71" s="52">
        <f>IF(O71="Not Found",0,F71)</f>
        <v>0</v>
      </c>
      <c r="H71" s="53" t="s">
        <v>503</v>
      </c>
      <c r="I71" s="53" t="s">
        <v>512</v>
      </c>
      <c r="J71" s="53"/>
      <c r="K71" s="53"/>
      <c r="L71" s="53" t="s">
        <v>524</v>
      </c>
      <c r="O71" s="54" t="str">
        <f>IFERROR(VLOOKUP(C:C,'Results Data'!A:F,6,FALSE), "Not Found")</f>
        <v>Not Found</v>
      </c>
      <c r="P71" s="55" t="str">
        <f>IFERROR(VLOOKUP(C:C,'Results Data'!A:M,13,FALSE), "Not Found")</f>
        <v>Not Found</v>
      </c>
      <c r="Q71" s="55" t="b">
        <f>AND('RIDE DATA'!$A$5&lt;'Registration Data'!$P71,'RIDE DATA'!$B$5&gt;'Registration Data'!$P71)</f>
        <v>0</v>
      </c>
      <c r="R71" s="55">
        <f>IF(Q71=TRUE,O71*0.03,0)</f>
        <v>0</v>
      </c>
      <c r="S71" s="40">
        <f>COUNTIF('Historical Registration Data'!D:D,'Registration Data'!C75)</f>
        <v>0</v>
      </c>
      <c r="T71" s="56" t="e">
        <f>R71+O71</f>
        <v>#VALUE!</v>
      </c>
      <c r="U71" s="57" t="e">
        <f>T71/F71</f>
        <v>#VALUE!</v>
      </c>
      <c r="V71" s="58" t="e">
        <f>IF(U71&gt;100%,((U71-1)*10000),0)</f>
        <v>#VALUE!</v>
      </c>
    </row>
    <row r="72" spans="1:22" x14ac:dyDescent="0.25">
      <c r="A72" s="71" t="s">
        <v>25</v>
      </c>
      <c r="B72" s="39" t="s">
        <v>428</v>
      </c>
      <c r="C72" s="39" t="s">
        <v>429</v>
      </c>
      <c r="D72" s="38">
        <v>433</v>
      </c>
      <c r="F72" s="51">
        <f>D72*0.94</f>
        <v>407.02</v>
      </c>
      <c r="G72" s="52">
        <f>IF(O72="Not Found",0,F72)</f>
        <v>407.02</v>
      </c>
      <c r="H72" s="53" t="s">
        <v>499</v>
      </c>
      <c r="I72" s="53" t="s">
        <v>504</v>
      </c>
      <c r="J72" s="53"/>
      <c r="K72" s="53"/>
      <c r="L72" s="53"/>
      <c r="O72" s="54">
        <f>IFERROR(VLOOKUP(C:C,'Results Data'!A:F,6,FALSE), "Not Found")</f>
        <v>444</v>
      </c>
      <c r="P72" s="55">
        <f>IFERROR(VLOOKUP(C:C,'Results Data'!A:M,13,FALSE), "Not Found")</f>
        <v>84</v>
      </c>
      <c r="Q72" s="55" t="b">
        <f>AND('RIDE DATA'!$A$5&lt;'Registration Data'!$P72,'RIDE DATA'!$B$5&gt;'Registration Data'!$P72)</f>
        <v>1</v>
      </c>
      <c r="R72" s="55">
        <f>IF(Q72=TRUE,O72*0.03,0)</f>
        <v>13.32</v>
      </c>
      <c r="S72" s="40">
        <f>COUNTIF('Historical Registration Data'!D:D,'Registration Data'!C200)</f>
        <v>0</v>
      </c>
      <c r="T72" s="56">
        <f>R72+O72</f>
        <v>457.32</v>
      </c>
      <c r="U72" s="57">
        <f>T72/F72</f>
        <v>1.1235811508034004</v>
      </c>
      <c r="V72" s="81">
        <v>1200</v>
      </c>
    </row>
    <row r="73" spans="1:22" x14ac:dyDescent="0.25">
      <c r="A73" s="68" t="s">
        <v>29</v>
      </c>
      <c r="B73" s="39" t="s">
        <v>342</v>
      </c>
      <c r="C73" s="39" t="s">
        <v>343</v>
      </c>
      <c r="D73" s="38">
        <v>248</v>
      </c>
      <c r="F73" s="51">
        <f>D73*0.94</f>
        <v>233.11999999999998</v>
      </c>
      <c r="G73" s="52">
        <f>IF(O73="Not Found",0,F73)</f>
        <v>233.11999999999998</v>
      </c>
      <c r="H73" s="53"/>
      <c r="I73" s="53"/>
      <c r="J73" s="53"/>
      <c r="K73" s="53"/>
      <c r="L73" s="53"/>
      <c r="O73" s="54">
        <f>IFERROR(VLOOKUP(C:C,'Results Data'!A:F,6,FALSE), "Not Found")</f>
        <v>229</v>
      </c>
      <c r="P73" s="55">
        <f>IFERROR(VLOOKUP(C:C,'Results Data'!A:M,13,FALSE), "Not Found")</f>
        <v>82</v>
      </c>
      <c r="Q73" s="55" t="b">
        <f>AND('RIDE DATA'!$A$5&lt;'Registration Data'!$P73,'RIDE DATA'!$B$5&gt;'Registration Data'!$P73)</f>
        <v>1</v>
      </c>
      <c r="R73" s="55">
        <f>IF(Q73=TRUE,O73*0.03,0)</f>
        <v>6.87</v>
      </c>
      <c r="S73" s="40">
        <f>COUNTIF('Historical Registration Data'!D:D,'Registration Data'!C157)</f>
        <v>0</v>
      </c>
      <c r="T73" s="56">
        <f>R73+O73</f>
        <v>235.87</v>
      </c>
      <c r="U73" s="57">
        <f>T73/F73</f>
        <v>1.0117964996568292</v>
      </c>
      <c r="V73" s="58">
        <f>IF(U73&gt;100%,((U73-1)*10000),0)</f>
        <v>117.96499656829162</v>
      </c>
    </row>
    <row r="74" spans="1:22" x14ac:dyDescent="0.25">
      <c r="A74" s="74" t="s">
        <v>29</v>
      </c>
      <c r="B74" s="73" t="s">
        <v>120</v>
      </c>
      <c r="C74" s="73" t="s">
        <v>121</v>
      </c>
      <c r="D74" s="49">
        <v>422</v>
      </c>
      <c r="E74" s="50"/>
      <c r="F74" s="51">
        <f>D74*0.94</f>
        <v>396.67999999999995</v>
      </c>
      <c r="G74" s="52">
        <f>IF(O74="Not Found",0,F74)</f>
        <v>396.67999999999995</v>
      </c>
      <c r="H74" s="53" t="s">
        <v>515</v>
      </c>
      <c r="I74" s="53" t="s">
        <v>512</v>
      </c>
      <c r="J74" s="53"/>
      <c r="K74" s="53"/>
      <c r="L74" s="53" t="s">
        <v>517</v>
      </c>
      <c r="O74" s="54">
        <f>IFERROR(VLOOKUP(C:C,'Results Data'!A:F,6,FALSE), "Not Found")</f>
        <v>392</v>
      </c>
      <c r="P74" s="55">
        <f>IFERROR(VLOOKUP(C:C,'Results Data'!A:M,13,FALSE), "Not Found")</f>
        <v>81</v>
      </c>
      <c r="Q74" s="55" t="b">
        <f>AND('RIDE DATA'!$A$5&lt;'Registration Data'!$P74,'RIDE DATA'!$B$5&gt;'Registration Data'!$P74)</f>
        <v>1</v>
      </c>
      <c r="R74" s="55">
        <f>IF(Q74=TRUE,O74*0.03,0)</f>
        <v>11.76</v>
      </c>
      <c r="S74" s="40">
        <f>COUNTIF('Historical Registration Data'!D:D,'Registration Data'!C46)</f>
        <v>0</v>
      </c>
      <c r="T74" s="56">
        <f>R74+O74</f>
        <v>403.76</v>
      </c>
      <c r="U74" s="57">
        <f>T74/F74</f>
        <v>1.0178481395583343</v>
      </c>
      <c r="V74" s="58">
        <f>IF(U74&gt;100%,((U74-1)*10000),0)</f>
        <v>178.48139558334307</v>
      </c>
    </row>
    <row r="75" spans="1:22" x14ac:dyDescent="0.25">
      <c r="A75" s="68" t="s">
        <v>29</v>
      </c>
      <c r="B75" s="39" t="s">
        <v>358</v>
      </c>
      <c r="C75" s="39" t="s">
        <v>359</v>
      </c>
      <c r="D75" s="38">
        <v>305</v>
      </c>
      <c r="F75" s="51">
        <f>D75*0.94</f>
        <v>286.7</v>
      </c>
      <c r="G75" s="52">
        <f>IF(O75="Not Found",0,F75)</f>
        <v>286.7</v>
      </c>
      <c r="H75" s="53" t="s">
        <v>499</v>
      </c>
      <c r="I75" s="53" t="s">
        <v>512</v>
      </c>
      <c r="J75" s="53"/>
      <c r="K75" s="53"/>
      <c r="L75" s="53"/>
      <c r="O75" s="54">
        <f>IFERROR(VLOOKUP(C:C,'Results Data'!A:F,6,FALSE), "Not Found")</f>
        <v>301</v>
      </c>
      <c r="P75" s="55">
        <f>IFERROR(VLOOKUP(C:C,'Results Data'!A:M,13,FALSE), "Not Found")</f>
        <v>54</v>
      </c>
      <c r="Q75" s="55" t="b">
        <f>AND('RIDE DATA'!$A$5&lt;'Registration Data'!$P75,'RIDE DATA'!$B$5&gt;'Registration Data'!$P75)</f>
        <v>0</v>
      </c>
      <c r="R75" s="55">
        <f>IF(Q75=TRUE,O75*0.03,0)</f>
        <v>0</v>
      </c>
      <c r="S75" s="40">
        <f>COUNTIF('Historical Registration Data'!D:D,'Registration Data'!C165)</f>
        <v>0</v>
      </c>
      <c r="T75" s="56">
        <f>R75+O75</f>
        <v>301</v>
      </c>
      <c r="U75" s="57">
        <f>T75/F75</f>
        <v>1.0498779211719569</v>
      </c>
      <c r="V75" s="58">
        <f>IF(U75&gt;100%,((U75-1)*10000),0)</f>
        <v>498.77921171956882</v>
      </c>
    </row>
    <row r="76" spans="1:22" x14ac:dyDescent="0.25">
      <c r="A76" s="72" t="s">
        <v>28</v>
      </c>
      <c r="B76" s="73" t="s">
        <v>112</v>
      </c>
      <c r="C76" s="73" t="s">
        <v>113</v>
      </c>
      <c r="D76" s="49">
        <v>404</v>
      </c>
      <c r="E76" s="50"/>
      <c r="F76" s="51">
        <f>D76*0.94</f>
        <v>379.76</v>
      </c>
      <c r="G76" s="52">
        <f>IF(O76="Not Found",0,F76)</f>
        <v>379.76</v>
      </c>
      <c r="H76" s="53"/>
      <c r="I76" s="53"/>
      <c r="J76" s="53"/>
      <c r="K76" s="53"/>
      <c r="L76" s="53"/>
      <c r="O76" s="54">
        <f>IFERROR(VLOOKUP(C:C,'Results Data'!A:F,6,FALSE), "Not Found")</f>
        <v>409</v>
      </c>
      <c r="P76" s="55">
        <f>IFERROR(VLOOKUP(C:C,'Results Data'!A:M,13,FALSE), "Not Found")</f>
        <v>80</v>
      </c>
      <c r="Q76" s="55" t="b">
        <v>1</v>
      </c>
      <c r="R76" s="55">
        <f>IF(Q76=TRUE,O76*0.03,0)</f>
        <v>12.27</v>
      </c>
      <c r="S76" s="40">
        <f>COUNTIF('Historical Registration Data'!D:D,'Registration Data'!C42)</f>
        <v>0</v>
      </c>
      <c r="T76" s="56">
        <f>R76+O76</f>
        <v>421.27</v>
      </c>
      <c r="U76" s="57">
        <f>T76/F76</f>
        <v>1.1093058773962503</v>
      </c>
      <c r="V76" s="58">
        <f>IF(U76&gt;100%,((U76-1)*10000),0)</f>
        <v>1093.058773962503</v>
      </c>
    </row>
    <row r="77" spans="1:22" x14ac:dyDescent="0.25">
      <c r="A77" s="74" t="s">
        <v>29</v>
      </c>
      <c r="B77" s="73" t="s">
        <v>258</v>
      </c>
      <c r="C77" s="73" t="s">
        <v>259</v>
      </c>
      <c r="D77" s="49">
        <v>304</v>
      </c>
      <c r="E77" s="50"/>
      <c r="F77" s="51">
        <f>D77*0.94</f>
        <v>285.76</v>
      </c>
      <c r="G77" s="52">
        <f>IF(O77="Not Found",0,F77)</f>
        <v>285.76</v>
      </c>
      <c r="H77" s="53"/>
      <c r="I77" s="53"/>
      <c r="J77" s="53"/>
      <c r="K77" s="53"/>
      <c r="L77" s="53"/>
      <c r="O77" s="54">
        <f>IFERROR(VLOOKUP(C:C,'Results Data'!A:F,6,FALSE), "Not Found")</f>
        <v>307</v>
      </c>
      <c r="P77" s="55">
        <f>IFERROR(VLOOKUP(C:C,'Results Data'!A:M,13,FALSE), "Not Found")</f>
        <v>82</v>
      </c>
      <c r="Q77" s="55" t="b">
        <f>AND('RIDE DATA'!$A$5&lt;'Registration Data'!$P77,'RIDE DATA'!$B$5&gt;'Registration Data'!$P77)</f>
        <v>1</v>
      </c>
      <c r="R77" s="55">
        <f>IF(Q77=TRUE,O77*0.03,0)</f>
        <v>9.2099999999999991</v>
      </c>
      <c r="S77" s="40">
        <f>COUNTIF('Historical Registration Data'!D:D,'Registration Data'!C115)</f>
        <v>0</v>
      </c>
      <c r="T77" s="56">
        <f>R77+O77</f>
        <v>316.20999999999998</v>
      </c>
      <c r="U77" s="57">
        <f>T77/F77</f>
        <v>1.1065579507278835</v>
      </c>
      <c r="V77" s="58">
        <f>IF(U77&gt;100%,((U77-1)*10000),0)</f>
        <v>1065.5795072788355</v>
      </c>
    </row>
    <row r="78" spans="1:22" x14ac:dyDescent="0.25">
      <c r="A78" s="68" t="s">
        <v>29</v>
      </c>
      <c r="B78" s="39" t="s">
        <v>394</v>
      </c>
      <c r="C78" s="39" t="s">
        <v>395</v>
      </c>
      <c r="D78" s="38">
        <v>384</v>
      </c>
      <c r="F78" s="51">
        <f>D78*0.94</f>
        <v>360.96</v>
      </c>
      <c r="G78" s="52">
        <f>IF(O78="Not Found",0,F78)</f>
        <v>360.96</v>
      </c>
      <c r="H78" s="53"/>
      <c r="I78" s="53"/>
      <c r="J78" s="53"/>
      <c r="K78" s="53"/>
      <c r="L78" s="53"/>
      <c r="O78" s="54">
        <f>IFERROR(VLOOKUP(C:C,'Results Data'!A:F,6,FALSE), "Not Found")</f>
        <v>401</v>
      </c>
      <c r="P78" s="55">
        <f>IFERROR(VLOOKUP(C:C,'Results Data'!A:M,13,FALSE), "Not Found")</f>
        <v>84</v>
      </c>
      <c r="Q78" s="55" t="b">
        <f>AND('RIDE DATA'!$A$5&lt;'Registration Data'!$P78,'RIDE DATA'!$B$5&gt;'Registration Data'!$P78)</f>
        <v>1</v>
      </c>
      <c r="R78" s="55">
        <f>IF(Q78=TRUE,O78*0.03,0)</f>
        <v>12.03</v>
      </c>
      <c r="S78" s="40">
        <f>COUNTIF('Historical Registration Data'!D:D,'Registration Data'!C183)</f>
        <v>0</v>
      </c>
      <c r="T78" s="56">
        <f>R78+O78</f>
        <v>413.03</v>
      </c>
      <c r="U78" s="57">
        <f>T78/F78</f>
        <v>1.1442542109929077</v>
      </c>
      <c r="V78" s="81">
        <v>1200</v>
      </c>
    </row>
    <row r="79" spans="1:22" x14ac:dyDescent="0.25">
      <c r="A79" s="75" t="s">
        <v>26</v>
      </c>
      <c r="B79" s="73" t="s">
        <v>114</v>
      </c>
      <c r="C79" s="73" t="s">
        <v>115</v>
      </c>
      <c r="D79" s="49">
        <v>509</v>
      </c>
      <c r="E79" s="50"/>
      <c r="F79" s="51">
        <f>D79*0.94</f>
        <v>478.46</v>
      </c>
      <c r="G79" s="52">
        <f>IF(O79="Not Found",0,F79)</f>
        <v>478.46</v>
      </c>
      <c r="H79" s="53" t="s">
        <v>515</v>
      </c>
      <c r="I79" s="53"/>
      <c r="J79" s="53"/>
      <c r="K79" s="53"/>
      <c r="L79" s="53"/>
      <c r="O79" s="54">
        <f>IFERROR(VLOOKUP(C:C,'Results Data'!A:F,6,FALSE), "Not Found")</f>
        <v>501</v>
      </c>
      <c r="P79" s="55">
        <f>IFERROR(VLOOKUP(C:C,'Results Data'!A:M,13,FALSE), "Not Found")</f>
        <v>86</v>
      </c>
      <c r="Q79" s="55" t="b">
        <f>AND('RIDE DATA'!$A$5&lt;'Registration Data'!$P79,'RIDE DATA'!$B$5&gt;'Registration Data'!$P79)</f>
        <v>1</v>
      </c>
      <c r="R79" s="55">
        <f>IF(Q79=TRUE,O79*0.03,0)</f>
        <v>15.03</v>
      </c>
      <c r="S79" s="40">
        <f>COUNTIF('Historical Registration Data'!D:D,'Registration Data'!C43)</f>
        <v>0</v>
      </c>
      <c r="T79" s="56">
        <f>R79+O79</f>
        <v>516.03</v>
      </c>
      <c r="U79" s="57">
        <f>T79/F79</f>
        <v>1.0785227605233456</v>
      </c>
      <c r="V79" s="58">
        <f>IF(U79&gt;100%,((U79-1)*10000),0)</f>
        <v>785.22760523345619</v>
      </c>
    </row>
    <row r="80" spans="1:22" x14ac:dyDescent="0.25">
      <c r="A80" s="72" t="s">
        <v>28</v>
      </c>
      <c r="B80" s="73" t="s">
        <v>216</v>
      </c>
      <c r="C80" s="73" t="s">
        <v>217</v>
      </c>
      <c r="D80" s="49">
        <v>604</v>
      </c>
      <c r="E80" s="50"/>
      <c r="F80" s="51">
        <f>D80*0.94</f>
        <v>567.76</v>
      </c>
      <c r="G80" s="52">
        <f>IF(O80="Not Found",0,F80)</f>
        <v>567.76</v>
      </c>
      <c r="H80" s="53"/>
      <c r="I80" s="53"/>
      <c r="J80" s="53"/>
      <c r="K80" s="53"/>
      <c r="L80" s="53"/>
      <c r="O80" s="54">
        <f>IFERROR(VLOOKUP(C:C,'Results Data'!A:F,6,FALSE), "Not Found")</f>
        <v>590</v>
      </c>
      <c r="P80" s="55">
        <f>IFERROR(VLOOKUP(C:C,'Results Data'!A:M,13,FALSE), "Not Found")</f>
        <v>63</v>
      </c>
      <c r="Q80" s="55" t="b">
        <f>AND('RIDE DATA'!$A$5&lt;'Registration Data'!$P80,'RIDE DATA'!$B$5&gt;'Registration Data'!$P80)</f>
        <v>0</v>
      </c>
      <c r="R80" s="55">
        <f>IF(Q80=TRUE,O80*0.03,0)</f>
        <v>0</v>
      </c>
      <c r="S80" s="40">
        <f>COUNTIF('Historical Registration Data'!D:D,'Registration Data'!C94)</f>
        <v>0</v>
      </c>
      <c r="T80" s="56">
        <f>R80+O80</f>
        <v>590</v>
      </c>
      <c r="U80" s="57">
        <f>T80/F80</f>
        <v>1.0391714809074257</v>
      </c>
      <c r="V80" s="58">
        <f>IF(U80&gt;100%,((U80-1)*10000),0)</f>
        <v>391.71480907425729</v>
      </c>
    </row>
    <row r="81" spans="1:22" x14ac:dyDescent="0.25">
      <c r="A81" s="71" t="s">
        <v>25</v>
      </c>
      <c r="B81" s="39" t="s">
        <v>453</v>
      </c>
      <c r="C81" s="39" t="s">
        <v>454</v>
      </c>
      <c r="D81" s="38">
        <v>476</v>
      </c>
      <c r="F81" s="51">
        <f>D81*0.94</f>
        <v>447.44</v>
      </c>
      <c r="G81" s="52">
        <f>IF(O81="Not Found",0,F81)</f>
        <v>447.44</v>
      </c>
      <c r="H81" s="53" t="s">
        <v>507</v>
      </c>
      <c r="I81" s="53"/>
      <c r="J81" s="53"/>
      <c r="K81" s="53"/>
      <c r="L81" s="53"/>
      <c r="O81" s="54">
        <f>IFERROR(VLOOKUP(C:C,'Results Data'!A:F,6,FALSE), "Not Found")</f>
        <v>481</v>
      </c>
      <c r="P81" s="55">
        <f>IFERROR(VLOOKUP(C:C,'Results Data'!A:M,13,FALSE), "Not Found")</f>
        <v>83</v>
      </c>
      <c r="Q81" s="55" t="b">
        <f>AND('RIDE DATA'!$A$5&lt;'Registration Data'!$P81,'RIDE DATA'!$B$5&gt;'Registration Data'!$P81)</f>
        <v>1</v>
      </c>
      <c r="R81" s="55">
        <f>IF(Q81=TRUE,O81*0.03,0)</f>
        <v>14.43</v>
      </c>
      <c r="S81" s="40">
        <f>COUNTIF('Historical Registration Data'!D:D,'Registration Data'!C213)</f>
        <v>0</v>
      </c>
      <c r="T81" s="56">
        <f>R81+O81</f>
        <v>495.43</v>
      </c>
      <c r="U81" s="57">
        <f>T81/F81</f>
        <v>1.1072546039692472</v>
      </c>
      <c r="V81" s="58">
        <f>IF(U81&gt;100%,((U81-1)*10000),0)</f>
        <v>1072.5460396924725</v>
      </c>
    </row>
    <row r="82" spans="1:22" x14ac:dyDescent="0.25">
      <c r="A82" s="72" t="s">
        <v>28</v>
      </c>
      <c r="B82" s="73" t="s">
        <v>128</v>
      </c>
      <c r="C82" s="73" t="s">
        <v>129</v>
      </c>
      <c r="D82" s="49">
        <v>341</v>
      </c>
      <c r="E82" s="50"/>
      <c r="F82" s="51">
        <f>D82*0.94</f>
        <v>320.53999999999996</v>
      </c>
      <c r="G82" s="52">
        <f>IF(O82="Not Found",0,F82)</f>
        <v>320.53999999999996</v>
      </c>
      <c r="H82" s="53"/>
      <c r="I82" s="53"/>
      <c r="J82" s="53"/>
      <c r="K82" s="53"/>
      <c r="L82" s="53"/>
      <c r="O82" s="54">
        <f>IFERROR(VLOOKUP(C:C,'Results Data'!A:F,6,FALSE), "Not Found")</f>
        <v>345</v>
      </c>
      <c r="P82" s="55">
        <f>IFERROR(VLOOKUP(C:C,'Results Data'!A:M,13,FALSE), "Not Found")</f>
        <v>81</v>
      </c>
      <c r="Q82" s="55" t="b">
        <f>AND('RIDE DATA'!$A$5&lt;'Registration Data'!$P82,'RIDE DATA'!$B$5&gt;'Registration Data'!$P82)</f>
        <v>1</v>
      </c>
      <c r="R82" s="55">
        <f>IF(Q82=TRUE,O82*0.03,0)</f>
        <v>10.35</v>
      </c>
      <c r="S82" s="40">
        <f>COUNTIF('Historical Registration Data'!D:D,'Registration Data'!C50)</f>
        <v>0</v>
      </c>
      <c r="T82" s="56">
        <f>R82+O82</f>
        <v>355.35</v>
      </c>
      <c r="U82" s="57">
        <f>T82/F82</f>
        <v>1.1085979908903727</v>
      </c>
      <c r="V82" s="58">
        <f>IF(U82&gt;100%,((U82-1)*10000),0)</f>
        <v>1085.9799089037269</v>
      </c>
    </row>
    <row r="83" spans="1:22" x14ac:dyDescent="0.25">
      <c r="A83" s="72" t="s">
        <v>28</v>
      </c>
      <c r="B83" s="73" t="s">
        <v>312</v>
      </c>
      <c r="C83" s="73" t="s">
        <v>313</v>
      </c>
      <c r="D83" s="49">
        <v>365</v>
      </c>
      <c r="E83" s="50"/>
      <c r="F83" s="51">
        <f>D83*0.94</f>
        <v>343.09999999999997</v>
      </c>
      <c r="G83" s="52">
        <f>IF(O83="Not Found",0,F83)</f>
        <v>343.09999999999997</v>
      </c>
      <c r="H83" s="53"/>
      <c r="I83" s="53"/>
      <c r="J83" s="53"/>
      <c r="K83" s="53"/>
      <c r="L83" s="53"/>
      <c r="O83" s="54">
        <f>IFERROR(VLOOKUP(C:C,'Results Data'!A:F,6,FALSE), "Not Found")</f>
        <v>366</v>
      </c>
      <c r="P83" s="55">
        <f>IFERROR(VLOOKUP(C:C,'Results Data'!A:M,13,FALSE), "Not Found")</f>
        <v>84</v>
      </c>
      <c r="Q83" s="55" t="b">
        <f>AND('RIDE DATA'!$A$5&lt;'Registration Data'!$P83,'RIDE DATA'!$B$5&gt;'Registration Data'!$P83)</f>
        <v>1</v>
      </c>
      <c r="R83" s="55">
        <f>IF(Q83=TRUE,O83*0.03,0)</f>
        <v>10.98</v>
      </c>
      <c r="S83" s="40">
        <f>COUNTIF('Historical Registration Data'!D:D,'Registration Data'!C142)</f>
        <v>0</v>
      </c>
      <c r="T83" s="56">
        <f>R83+O83</f>
        <v>376.98</v>
      </c>
      <c r="U83" s="57">
        <f>T83/F83</f>
        <v>1.0987467210725737</v>
      </c>
      <c r="V83" s="58">
        <f>IF(U83&gt;100%,((U83-1)*10000),0)</f>
        <v>987.46721072573655</v>
      </c>
    </row>
    <row r="84" spans="1:22" x14ac:dyDescent="0.25">
      <c r="A84" s="74" t="s">
        <v>29</v>
      </c>
      <c r="B84" s="73" t="s">
        <v>142</v>
      </c>
      <c r="C84" s="73" t="s">
        <v>143</v>
      </c>
      <c r="D84" s="49">
        <v>313</v>
      </c>
      <c r="E84" s="50"/>
      <c r="F84" s="51">
        <f>D84*0.94</f>
        <v>294.21999999999997</v>
      </c>
      <c r="G84" s="52">
        <f>IF(O84="Not Found",0,F84)</f>
        <v>294.21999999999997</v>
      </c>
      <c r="H84" s="53" t="s">
        <v>499</v>
      </c>
      <c r="I84" s="53" t="s">
        <v>500</v>
      </c>
      <c r="J84" s="53" t="s">
        <v>510</v>
      </c>
      <c r="K84" s="53"/>
      <c r="L84" s="53"/>
      <c r="O84" s="54">
        <f>IFERROR(VLOOKUP(C:C,'Results Data'!A:F,6,FALSE), "Not Found")</f>
        <v>301</v>
      </c>
      <c r="P84" s="55">
        <f>IFERROR(VLOOKUP(C:C,'Results Data'!A:M,13,FALSE), "Not Found")</f>
        <v>80</v>
      </c>
      <c r="Q84" s="55" t="b">
        <v>1</v>
      </c>
      <c r="R84" s="55">
        <f>IF(Q84=TRUE,O84*0.03,0)</f>
        <v>9.0299999999999994</v>
      </c>
      <c r="S84" s="40">
        <f>COUNTIF('Historical Registration Data'!D:D,'Registration Data'!C57)</f>
        <v>0</v>
      </c>
      <c r="T84" s="56">
        <f>R84+O84</f>
        <v>310.02999999999997</v>
      </c>
      <c r="U84" s="57">
        <f>T84/F84</f>
        <v>1.0537353001155598</v>
      </c>
      <c r="V84" s="58">
        <f>IF(U84&gt;100%,((U84-1)*10000),0)</f>
        <v>537.35300115559824</v>
      </c>
    </row>
    <row r="85" spans="1:22" x14ac:dyDescent="0.25">
      <c r="A85" s="68" t="s">
        <v>2018</v>
      </c>
      <c r="B85" s="39" t="s">
        <v>142</v>
      </c>
      <c r="C85" s="39" t="s">
        <v>434</v>
      </c>
      <c r="D85" s="38">
        <v>313</v>
      </c>
      <c r="F85" s="51">
        <f>D85*0.94</f>
        <v>294.21999999999997</v>
      </c>
      <c r="G85" s="52">
        <f>IF(O85="Not Found",0,F85)</f>
        <v>0</v>
      </c>
      <c r="H85" s="53"/>
      <c r="I85" s="53"/>
      <c r="J85" s="53"/>
      <c r="K85" s="53"/>
      <c r="L85" s="53"/>
      <c r="O85" s="54" t="str">
        <f>IFERROR(VLOOKUP(C:C,'Results Data'!A:F,6,FALSE), "Not Found")</f>
        <v>Not Found</v>
      </c>
      <c r="P85" s="55" t="str">
        <f>IFERROR(VLOOKUP(C:C,'Results Data'!A:M,13,FALSE), "Not Found")</f>
        <v>Not Found</v>
      </c>
      <c r="Q85" s="55" t="b">
        <f>AND('RIDE DATA'!$A$5&lt;'Registration Data'!$P85,'RIDE DATA'!$B$5&gt;'Registration Data'!$P85)</f>
        <v>0</v>
      </c>
      <c r="R85" s="55">
        <f>IF(Q85=TRUE,O85*0.03,0)</f>
        <v>0</v>
      </c>
      <c r="S85" s="40">
        <f>COUNTIF('Historical Registration Data'!D:D,'Registration Data'!C203)</f>
        <v>0</v>
      </c>
      <c r="T85" s="56" t="e">
        <f>R85+O85</f>
        <v>#VALUE!</v>
      </c>
      <c r="U85" s="57" t="e">
        <f>T85/F85</f>
        <v>#VALUE!</v>
      </c>
      <c r="V85" s="58" t="e">
        <f>IF(U85&gt;100%,((U85-1)*10000),0)</f>
        <v>#VALUE!</v>
      </c>
    </row>
    <row r="86" spans="1:22" x14ac:dyDescent="0.25">
      <c r="A86" s="74" t="s">
        <v>29</v>
      </c>
      <c r="B86" s="73" t="s">
        <v>116</v>
      </c>
      <c r="C86" s="73" t="s">
        <v>117</v>
      </c>
      <c r="D86" s="49">
        <v>438</v>
      </c>
      <c r="E86" s="50"/>
      <c r="F86" s="51">
        <f>D86*0.94</f>
        <v>411.71999999999997</v>
      </c>
      <c r="G86" s="52">
        <f>IF(O86="Not Found",0,F86)</f>
        <v>411.71999999999997</v>
      </c>
      <c r="H86" s="53" t="s">
        <v>499</v>
      </c>
      <c r="I86" s="53" t="s">
        <v>500</v>
      </c>
      <c r="J86" s="53" t="s">
        <v>510</v>
      </c>
      <c r="K86" s="53"/>
      <c r="L86" s="53"/>
      <c r="O86" s="54">
        <f>IFERROR(VLOOKUP(C:C,'Results Data'!A:F,6,FALSE), "Not Found")</f>
        <v>448</v>
      </c>
      <c r="P86" s="55">
        <f>IFERROR(VLOOKUP(C:C,'Results Data'!A:M,13,FALSE), "Not Found")</f>
        <v>84</v>
      </c>
      <c r="Q86" s="55" t="b">
        <f>AND('RIDE DATA'!$A$5&lt;'Registration Data'!$P86,'RIDE DATA'!$B$5&gt;'Registration Data'!$P86)</f>
        <v>1</v>
      </c>
      <c r="R86" s="55">
        <f>IF(Q86=TRUE,O86*0.03,0)</f>
        <v>13.44</v>
      </c>
      <c r="S86" s="40">
        <f>COUNTIF('Historical Registration Data'!D:D,'Registration Data'!C44)</f>
        <v>0</v>
      </c>
      <c r="T86" s="56">
        <f>R86+O86</f>
        <v>461.44</v>
      </c>
      <c r="U86" s="57">
        <f>T86/F86</f>
        <v>1.1207616826969786</v>
      </c>
      <c r="V86" s="81">
        <v>1200</v>
      </c>
    </row>
    <row r="87" spans="1:22" x14ac:dyDescent="0.25">
      <c r="A87" s="74" t="s">
        <v>29</v>
      </c>
      <c r="B87" s="73" t="s">
        <v>192</v>
      </c>
      <c r="C87" s="73" t="s">
        <v>193</v>
      </c>
      <c r="D87" s="49">
        <v>255</v>
      </c>
      <c r="E87" s="50"/>
      <c r="F87" s="51">
        <f>D87*0.94</f>
        <v>239.7</v>
      </c>
      <c r="G87" s="52">
        <f>IF(O87="Not Found",0,F87)</f>
        <v>239.7</v>
      </c>
      <c r="H87" s="53"/>
      <c r="I87" s="53"/>
      <c r="J87" s="53"/>
      <c r="K87" s="53"/>
      <c r="L87" s="53"/>
      <c r="O87" s="54">
        <f>IFERROR(VLOOKUP(C:C,'Results Data'!A:F,6,FALSE), "Not Found")</f>
        <v>255</v>
      </c>
      <c r="P87" s="55">
        <f>IFERROR(VLOOKUP(C:C,'Results Data'!A:M,13,FALSE), "Not Found")</f>
        <v>83</v>
      </c>
      <c r="Q87" s="55" t="b">
        <f>AND('RIDE DATA'!$A$5&lt;'Registration Data'!$P87,'RIDE DATA'!$B$5&gt;'Registration Data'!$P87)</f>
        <v>1</v>
      </c>
      <c r="R87" s="55">
        <f>IF(Q87=TRUE,O87*0.03,0)</f>
        <v>7.6499999999999995</v>
      </c>
      <c r="S87" s="40">
        <f>COUNTIF('Historical Registration Data'!D:D,'Registration Data'!C82)</f>
        <v>0</v>
      </c>
      <c r="T87" s="56">
        <f>R87+O87</f>
        <v>262.64999999999998</v>
      </c>
      <c r="U87" s="57">
        <f>T87/F87</f>
        <v>1.0957446808510638</v>
      </c>
      <c r="V87" s="58">
        <f>IF(U87&gt;100%,((U87-1)*10000),0)</f>
        <v>957.44680851063799</v>
      </c>
    </row>
    <row r="88" spans="1:22" x14ac:dyDescent="0.25">
      <c r="A88" s="69" t="s">
        <v>26</v>
      </c>
      <c r="B88" s="39" t="s">
        <v>402</v>
      </c>
      <c r="C88" s="39" t="s">
        <v>403</v>
      </c>
      <c r="D88" s="38">
        <v>337</v>
      </c>
      <c r="F88" s="51">
        <f>D88*0.94</f>
        <v>316.77999999999997</v>
      </c>
      <c r="G88" s="52">
        <f>IF(O88="Not Found",0,F88)</f>
        <v>316.77999999999997</v>
      </c>
      <c r="H88" s="53" t="s">
        <v>515</v>
      </c>
      <c r="I88" s="53" t="s">
        <v>512</v>
      </c>
      <c r="J88" s="53"/>
      <c r="K88" s="53"/>
      <c r="L88" s="53" t="s">
        <v>516</v>
      </c>
      <c r="O88" s="54">
        <f>IFERROR(VLOOKUP(C:C,'Results Data'!A:F,6,FALSE), "Not Found")</f>
        <v>345</v>
      </c>
      <c r="P88" s="55">
        <f>IFERROR(VLOOKUP(C:C,'Results Data'!A:M,13,FALSE), "Not Found")</f>
        <v>85</v>
      </c>
      <c r="Q88" s="55" t="b">
        <f>AND('RIDE DATA'!$A$5&lt;'Registration Data'!$P88,'RIDE DATA'!$B$5&gt;'Registration Data'!$P88)</f>
        <v>1</v>
      </c>
      <c r="R88" s="55">
        <f>IF(Q88=TRUE,O88*0.03,0)</f>
        <v>10.35</v>
      </c>
      <c r="S88" s="40">
        <f>COUNTIF('Historical Registration Data'!D:D,'Registration Data'!C187)</f>
        <v>0</v>
      </c>
      <c r="T88" s="56">
        <f>R88+O88</f>
        <v>355.35</v>
      </c>
      <c r="U88" s="57">
        <f>T88/F88</f>
        <v>1.121756424016668</v>
      </c>
      <c r="V88" s="81">
        <v>1200</v>
      </c>
    </row>
    <row r="89" spans="1:22" x14ac:dyDescent="0.25">
      <c r="A89" s="74" t="s">
        <v>29</v>
      </c>
      <c r="B89" s="73" t="s">
        <v>176</v>
      </c>
      <c r="C89" s="73" t="s">
        <v>177</v>
      </c>
      <c r="D89" s="49">
        <v>301</v>
      </c>
      <c r="E89" s="50"/>
      <c r="F89" s="51">
        <f>D89*0.94</f>
        <v>282.94</v>
      </c>
      <c r="G89" s="52">
        <f>IF(O89="Not Found",0,F89)</f>
        <v>282.94</v>
      </c>
      <c r="H89" s="53" t="s">
        <v>499</v>
      </c>
      <c r="I89" s="53" t="s">
        <v>500</v>
      </c>
      <c r="J89" s="53" t="s">
        <v>518</v>
      </c>
      <c r="K89" s="53"/>
      <c r="L89" s="53"/>
      <c r="O89" s="54">
        <f>IFERROR(VLOOKUP(C:C,'Results Data'!A:F,6,FALSE), "Not Found")</f>
        <v>317</v>
      </c>
      <c r="P89" s="55">
        <f>IFERROR(VLOOKUP(C:C,'Results Data'!A:M,13,FALSE), "Not Found")</f>
        <v>83</v>
      </c>
      <c r="Q89" s="55" t="b">
        <f>AND('RIDE DATA'!$A$5&lt;'Registration Data'!$P89,'RIDE DATA'!$B$5&gt;'Registration Data'!$P89)</f>
        <v>1</v>
      </c>
      <c r="R89" s="55">
        <f>IF(Q89=TRUE,O89*0.03,0)</f>
        <v>9.51</v>
      </c>
      <c r="S89" s="40">
        <f>COUNTIF('Historical Registration Data'!D:D,'Registration Data'!C74)</f>
        <v>0</v>
      </c>
      <c r="T89" s="56">
        <f>R89+O89</f>
        <v>326.51</v>
      </c>
      <c r="U89" s="57">
        <f>T89/F89</f>
        <v>1.153990245281685</v>
      </c>
      <c r="V89" s="81">
        <v>1200</v>
      </c>
    </row>
    <row r="90" spans="1:22" x14ac:dyDescent="0.25">
      <c r="A90" s="62" t="s">
        <v>2012</v>
      </c>
      <c r="B90" s="73" t="s">
        <v>72</v>
      </c>
      <c r="C90" s="73" t="s">
        <v>73</v>
      </c>
      <c r="D90" s="49">
        <v>435</v>
      </c>
      <c r="E90" s="50"/>
      <c r="F90" s="51">
        <f>D90*0.94</f>
        <v>408.9</v>
      </c>
      <c r="G90" s="52">
        <f>IF(O90="Not Found",0,F90)</f>
        <v>408.9</v>
      </c>
      <c r="H90" s="53"/>
      <c r="I90" s="53"/>
      <c r="J90" s="53"/>
      <c r="K90" s="53"/>
      <c r="L90" s="53"/>
      <c r="O90" s="54">
        <f>IFERROR(VLOOKUP(C:C,'Results Data'!A:F,6,FALSE), "Not Found")</f>
        <v>0</v>
      </c>
      <c r="P90" s="55">
        <f>IFERROR(VLOOKUP(C:C,'Results Data'!A:M,13,FALSE), "Not Found")</f>
        <v>0</v>
      </c>
      <c r="Q90" s="55" t="b">
        <f>AND('RIDE DATA'!$A$5&lt;'Registration Data'!$P90,'RIDE DATA'!$B$5&gt;'Registration Data'!$P90)</f>
        <v>0</v>
      </c>
      <c r="R90" s="55">
        <f>IF(Q90=TRUE,O90*0.03,0)</f>
        <v>0</v>
      </c>
      <c r="S90" s="40">
        <f>COUNTIF('Historical Registration Data'!D:D,'Registration Data'!C22)</f>
        <v>0</v>
      </c>
      <c r="T90" s="56">
        <f>R90+O90</f>
        <v>0</v>
      </c>
      <c r="U90" s="57">
        <f>T90/F90</f>
        <v>0</v>
      </c>
      <c r="V90" s="58">
        <f>IF(U90&gt;100%,((U90-1)*10000),0)</f>
        <v>0</v>
      </c>
    </row>
    <row r="91" spans="1:22" x14ac:dyDescent="0.25">
      <c r="A91" s="62" t="s">
        <v>25</v>
      </c>
      <c r="B91" s="38" t="s">
        <v>497</v>
      </c>
      <c r="C91" s="38" t="s">
        <v>498</v>
      </c>
      <c r="D91" s="38">
        <v>387</v>
      </c>
      <c r="E91" s="50" t="s">
        <v>534</v>
      </c>
      <c r="F91" s="51">
        <f>D91*0.94</f>
        <v>363.78</v>
      </c>
      <c r="G91" s="52">
        <f>IF(O91="Not Found",0,F91)</f>
        <v>363.78</v>
      </c>
      <c r="H91" s="53"/>
      <c r="I91" s="53"/>
      <c r="J91" s="53"/>
      <c r="K91" s="53"/>
      <c r="L91" s="53"/>
      <c r="O91" s="54">
        <f>IFERROR(VLOOKUP(C:C,'Results Data'!A:F,6,FALSE), "Not Found")</f>
        <v>392</v>
      </c>
      <c r="P91" s="55">
        <f>IFERROR(VLOOKUP(C:C,'Results Data'!A:M,13,FALSE), "Not Found")</f>
        <v>87</v>
      </c>
      <c r="Q91" s="55" t="b">
        <f>AND('RIDE DATA'!$A$5&lt;'Registration Data'!$P91,'RIDE DATA'!$B$5&gt;'Registration Data'!$P91)</f>
        <v>1</v>
      </c>
      <c r="R91" s="55">
        <f>IF(Q91=TRUE,O91*0.03,0)</f>
        <v>11.76</v>
      </c>
      <c r="S91" s="40">
        <f>COUNTIF('Historical Registration Data'!D:D,'Registration Data'!C235)</f>
        <v>0</v>
      </c>
      <c r="T91" s="56">
        <f>R91+O91</f>
        <v>403.76</v>
      </c>
      <c r="U91" s="57">
        <f>T91/F91</f>
        <v>1.1099015888723955</v>
      </c>
      <c r="V91" s="58">
        <f>IF(U91&gt;100%,((U91-1)*10000),0)</f>
        <v>1099.0158887239554</v>
      </c>
    </row>
    <row r="92" spans="1:22" x14ac:dyDescent="0.25">
      <c r="A92" s="72" t="s">
        <v>28</v>
      </c>
      <c r="B92" s="73" t="s">
        <v>322</v>
      </c>
      <c r="C92" s="73" t="s">
        <v>323</v>
      </c>
      <c r="D92" s="49">
        <v>433</v>
      </c>
      <c r="E92" s="50"/>
      <c r="F92" s="51">
        <f>D92*0.94</f>
        <v>407.02</v>
      </c>
      <c r="G92" s="52">
        <f>IF(O92="Not Found",0,F92)</f>
        <v>407.02</v>
      </c>
      <c r="H92" s="53"/>
      <c r="I92" s="53"/>
      <c r="J92" s="53"/>
      <c r="K92" s="53"/>
      <c r="L92" s="53"/>
      <c r="O92" s="54">
        <f>IFERROR(VLOOKUP(C:C,'Results Data'!A:F,6,FALSE), "Not Found")</f>
        <v>435</v>
      </c>
      <c r="P92" s="55">
        <f>IFERROR(VLOOKUP(C:C,'Results Data'!A:M,13,FALSE), "Not Found")</f>
        <v>82</v>
      </c>
      <c r="Q92" s="55" t="b">
        <f>AND('RIDE DATA'!$A$5&lt;'Registration Data'!$P92,'RIDE DATA'!$B$5&gt;'Registration Data'!$P92)</f>
        <v>1</v>
      </c>
      <c r="R92" s="55">
        <f>IF(Q92=TRUE,O92*0.03,0)</f>
        <v>13.049999999999999</v>
      </c>
      <c r="S92" s="40">
        <f>COUNTIF('Historical Registration Data'!D:D,'Registration Data'!C147)</f>
        <v>0</v>
      </c>
      <c r="T92" s="56">
        <f>R92+O92</f>
        <v>448.05</v>
      </c>
      <c r="U92" s="57">
        <f>T92/F92</f>
        <v>1.1008058572060342</v>
      </c>
      <c r="V92" s="58">
        <f>IF(U92&gt;100%,((U92-1)*10000),0)</f>
        <v>1008.0585720603419</v>
      </c>
    </row>
    <row r="93" spans="1:22" x14ac:dyDescent="0.25">
      <c r="A93" s="74" t="s">
        <v>29</v>
      </c>
      <c r="B93" s="73" t="s">
        <v>68</v>
      </c>
      <c r="C93" s="73" t="s">
        <v>69</v>
      </c>
      <c r="D93" s="49">
        <v>308</v>
      </c>
      <c r="E93" s="50"/>
      <c r="F93" s="51">
        <f>D93*0.94</f>
        <v>289.52</v>
      </c>
      <c r="G93" s="52">
        <f>IF(O93="Not Found",0,F93)</f>
        <v>289.52</v>
      </c>
      <c r="H93" s="53" t="s">
        <v>499</v>
      </c>
      <c r="I93" s="53" t="s">
        <v>504</v>
      </c>
      <c r="J93" s="53"/>
      <c r="K93" s="53"/>
      <c r="L93" s="53"/>
      <c r="O93" s="54">
        <f>IFERROR(VLOOKUP(C:C,'Results Data'!A:F,6,FALSE), "Not Found")</f>
        <v>312</v>
      </c>
      <c r="P93" s="55">
        <f>IFERROR(VLOOKUP(C:C,'Results Data'!A:M,13,FALSE), "Not Found")</f>
        <v>80</v>
      </c>
      <c r="Q93" s="55" t="b">
        <v>1</v>
      </c>
      <c r="R93" s="55">
        <f>IF(Q93=TRUE,O93*0.03,0)</f>
        <v>9.36</v>
      </c>
      <c r="S93" s="40">
        <f>COUNTIF('Historical Registration Data'!D:D,'Registration Data'!C20)</f>
        <v>0</v>
      </c>
      <c r="T93" s="56">
        <f>R93+O93</f>
        <v>321.36</v>
      </c>
      <c r="U93" s="57">
        <f>T93/F93</f>
        <v>1.1099751312517272</v>
      </c>
      <c r="V93" s="58">
        <f>IF(U93&gt;100%,((U93-1)*10000),0)</f>
        <v>1099.751312517272</v>
      </c>
    </row>
    <row r="94" spans="1:22" x14ac:dyDescent="0.25">
      <c r="A94" s="72" t="s">
        <v>28</v>
      </c>
      <c r="B94" s="73" t="s">
        <v>108</v>
      </c>
      <c r="C94" s="73" t="s">
        <v>109</v>
      </c>
      <c r="D94" s="49">
        <v>401</v>
      </c>
      <c r="E94" s="50"/>
      <c r="F94" s="51">
        <f>D94*0.94</f>
        <v>376.94</v>
      </c>
      <c r="G94" s="52">
        <f>IF(O94="Not Found",0,F94)</f>
        <v>376.94</v>
      </c>
      <c r="H94" s="53"/>
      <c r="I94" s="53"/>
      <c r="J94" s="53"/>
      <c r="K94" s="53"/>
      <c r="L94" s="53"/>
      <c r="O94" s="54">
        <f>IFERROR(VLOOKUP(C:C,'Results Data'!A:F,6,FALSE), "Not Found")</f>
        <v>403</v>
      </c>
      <c r="P94" s="55">
        <f>IFERROR(VLOOKUP(C:C,'Results Data'!A:M,13,FALSE), "Not Found")</f>
        <v>86</v>
      </c>
      <c r="Q94" s="55" t="b">
        <f>AND('RIDE DATA'!$A$5&lt;'Registration Data'!$P94,'RIDE DATA'!$B$5&gt;'Registration Data'!$P94)</f>
        <v>1</v>
      </c>
      <c r="R94" s="55">
        <f>IF(Q94=TRUE,O94*0.03,0)</f>
        <v>12.09</v>
      </c>
      <c r="S94" s="40">
        <f>COUNTIF('Historical Registration Data'!D:D,'Registration Data'!C40)</f>
        <v>0</v>
      </c>
      <c r="T94" s="56">
        <f>R94+O94</f>
        <v>415.09</v>
      </c>
      <c r="U94" s="57">
        <f>T94/F94</f>
        <v>1.1012097416034381</v>
      </c>
      <c r="V94" s="58">
        <f>IF(U94&gt;100%,((U94-1)*10000),0)</f>
        <v>1012.097416034381</v>
      </c>
    </row>
    <row r="95" spans="1:22" x14ac:dyDescent="0.25">
      <c r="A95" s="75" t="s">
        <v>26</v>
      </c>
      <c r="B95" s="73" t="s">
        <v>272</v>
      </c>
      <c r="C95" s="73" t="s">
        <v>273</v>
      </c>
      <c r="D95" s="49">
        <v>624</v>
      </c>
      <c r="E95" s="50"/>
      <c r="F95" s="51">
        <f>D95*0.94</f>
        <v>586.55999999999995</v>
      </c>
      <c r="G95" s="52">
        <f>IF(O95="Not Found",0,F95)</f>
        <v>586.55999999999995</v>
      </c>
      <c r="H95" s="53"/>
      <c r="I95" s="53"/>
      <c r="J95" s="53"/>
      <c r="K95" s="53"/>
      <c r="L95" s="53"/>
      <c r="O95" s="54">
        <f>IFERROR(VLOOKUP(C:C,'Results Data'!A:F,6,FALSE), "Not Found")</f>
        <v>628</v>
      </c>
      <c r="P95" s="55">
        <f>IFERROR(VLOOKUP(C:C,'Results Data'!A:M,13,FALSE), "Not Found")</f>
        <v>51</v>
      </c>
      <c r="Q95" s="55" t="b">
        <f>AND('RIDE DATA'!$A$5&lt;'Registration Data'!$P95,'RIDE DATA'!$B$5&gt;'Registration Data'!$P95)</f>
        <v>0</v>
      </c>
      <c r="R95" s="55">
        <f>IF(Q95=TRUE,O95*0.03,0)</f>
        <v>0</v>
      </c>
      <c r="S95" s="40">
        <f>COUNTIF('Historical Registration Data'!D:D,'Registration Data'!C122)</f>
        <v>0</v>
      </c>
      <c r="T95" s="56">
        <f>R95+O95</f>
        <v>628</v>
      </c>
      <c r="U95" s="57">
        <f>T95/F95</f>
        <v>1.0706492089470814</v>
      </c>
      <c r="V95" s="58">
        <f>IF(U95&gt;100%,((U95-1)*10000),0)</f>
        <v>706.49208947081377</v>
      </c>
    </row>
    <row r="96" spans="1:22" x14ac:dyDescent="0.25">
      <c r="A96" s="72" t="s">
        <v>28</v>
      </c>
      <c r="B96" s="73" t="s">
        <v>52</v>
      </c>
      <c r="C96" s="73" t="s">
        <v>53</v>
      </c>
      <c r="D96" s="49">
        <v>426</v>
      </c>
      <c r="E96" s="50"/>
      <c r="F96" s="51">
        <f>D96*0.94</f>
        <v>400.44</v>
      </c>
      <c r="G96" s="52">
        <f>IF(O96="Not Found",0,F96)</f>
        <v>400.44</v>
      </c>
      <c r="H96" s="53"/>
      <c r="I96" s="53"/>
      <c r="J96" s="53"/>
      <c r="K96" s="53"/>
      <c r="L96" s="53"/>
      <c r="O96" s="54">
        <f>IFERROR(VLOOKUP(C:C,'Results Data'!A:F,6,FALSE), "Not Found")</f>
        <v>427</v>
      </c>
      <c r="P96" s="55">
        <f>IFERROR(VLOOKUP(C:C,'Results Data'!A:M,13,FALSE), "Not Found")</f>
        <v>87</v>
      </c>
      <c r="Q96" s="55" t="b">
        <f>AND('RIDE DATA'!$A$5&lt;'Registration Data'!$P96,'RIDE DATA'!$B$5&gt;'Registration Data'!$P96)</f>
        <v>1</v>
      </c>
      <c r="R96" s="55">
        <f>IF(Q96=TRUE,O96*0.03,0)</f>
        <v>12.809999999999999</v>
      </c>
      <c r="S96" s="40">
        <f>COUNTIF('Historical Registration Data'!D:D,'Registration Data'!C12)</f>
        <v>0</v>
      </c>
      <c r="T96" s="56">
        <f>R96+O96</f>
        <v>439.81</v>
      </c>
      <c r="U96" s="57">
        <f>T96/F96</f>
        <v>1.0983168514633903</v>
      </c>
      <c r="V96" s="58">
        <f>IF(U96&gt;100%,((U96-1)*10000),0)</f>
        <v>983.1685146339031</v>
      </c>
    </row>
    <row r="97" spans="1:22" x14ac:dyDescent="0.25">
      <c r="A97" s="74" t="s">
        <v>29</v>
      </c>
      <c r="B97" s="73" t="s">
        <v>292</v>
      </c>
      <c r="C97" s="73" t="s">
        <v>293</v>
      </c>
      <c r="D97" s="49">
        <v>542</v>
      </c>
      <c r="E97" s="50"/>
      <c r="F97" s="51">
        <f>D97*0.94</f>
        <v>509.47999999999996</v>
      </c>
      <c r="G97" s="52">
        <f>IF(O97="Not Found",0,F97)</f>
        <v>509.47999999999996</v>
      </c>
      <c r="H97" s="53"/>
      <c r="I97" s="53"/>
      <c r="J97" s="53"/>
      <c r="K97" s="53"/>
      <c r="L97" s="53"/>
      <c r="O97" s="54">
        <f>IFERROR(VLOOKUP(C:C,'Results Data'!A:F,6,FALSE), "Not Found")</f>
        <v>508</v>
      </c>
      <c r="P97" s="55">
        <f>IFERROR(VLOOKUP(C:C,'Results Data'!A:M,13,FALSE), "Not Found")</f>
        <v>83</v>
      </c>
      <c r="Q97" s="55" t="b">
        <f>AND('RIDE DATA'!$A$5&lt;'Registration Data'!$P97,'RIDE DATA'!$B$5&gt;'Registration Data'!$P97)</f>
        <v>1</v>
      </c>
      <c r="R97" s="55">
        <f>IF(Q97=TRUE,O97*0.03,0)</f>
        <v>15.24</v>
      </c>
      <c r="S97" s="40">
        <f>COUNTIF('Historical Registration Data'!D:D,'Registration Data'!C132)</f>
        <v>0</v>
      </c>
      <c r="T97" s="56">
        <f>R97+O97</f>
        <v>523.24</v>
      </c>
      <c r="U97" s="57">
        <f>T97/F97</f>
        <v>1.0270079296537646</v>
      </c>
      <c r="V97" s="58">
        <f>IF(U97&gt;100%,((U97-1)*10000),0)</f>
        <v>270.07929653764637</v>
      </c>
    </row>
    <row r="98" spans="1:22" x14ac:dyDescent="0.25">
      <c r="A98" s="69" t="s">
        <v>26</v>
      </c>
      <c r="B98" s="39" t="s">
        <v>432</v>
      </c>
      <c r="C98" s="39" t="s">
        <v>433</v>
      </c>
      <c r="D98" s="38">
        <v>342</v>
      </c>
      <c r="F98" s="51">
        <f>D98*0.94</f>
        <v>321.47999999999996</v>
      </c>
      <c r="G98" s="52">
        <f>IF(O98="Not Found",0,F98)</f>
        <v>321.47999999999996</v>
      </c>
      <c r="H98" s="53" t="s">
        <v>499</v>
      </c>
      <c r="I98" s="53" t="s">
        <v>502</v>
      </c>
      <c r="J98" s="53"/>
      <c r="K98" s="53"/>
      <c r="L98" s="53"/>
      <c r="O98" s="54">
        <f>IFERROR(VLOOKUP(C:C,'Results Data'!A:F,6,FALSE), "Not Found")</f>
        <v>350</v>
      </c>
      <c r="P98" s="55">
        <f>IFERROR(VLOOKUP(C:C,'Results Data'!A:M,13,FALSE), "Not Found")</f>
        <v>80</v>
      </c>
      <c r="Q98" s="55" t="b">
        <v>1</v>
      </c>
      <c r="R98" s="55">
        <f>IF(Q98=TRUE,O98*0.03,0)</f>
        <v>10.5</v>
      </c>
      <c r="S98" s="40">
        <f>COUNTIF('Historical Registration Data'!D:D,'Registration Data'!C202)</f>
        <v>0</v>
      </c>
      <c r="T98" s="56">
        <f>R98+O98</f>
        <v>360.5</v>
      </c>
      <c r="U98" s="57">
        <f>T98/F98</f>
        <v>1.1213761353738958</v>
      </c>
      <c r="V98" s="81">
        <v>1200</v>
      </c>
    </row>
    <row r="99" spans="1:22" x14ac:dyDescent="0.25">
      <c r="A99" s="62" t="s">
        <v>2012</v>
      </c>
      <c r="B99" s="39" t="s">
        <v>380</v>
      </c>
      <c r="C99" s="39" t="s">
        <v>381</v>
      </c>
      <c r="D99" s="38">
        <v>382</v>
      </c>
      <c r="F99" s="51">
        <f>D99*0.94</f>
        <v>359.08</v>
      </c>
      <c r="G99" s="52">
        <f>IF(O99="Not Found",0,F99)</f>
        <v>359.08</v>
      </c>
      <c r="H99" s="53" t="s">
        <v>503</v>
      </c>
      <c r="I99" s="53" t="s">
        <v>512</v>
      </c>
      <c r="J99" s="53"/>
      <c r="K99" s="53"/>
      <c r="L99" s="53"/>
      <c r="O99" s="54">
        <f>IFERROR(VLOOKUP(C:C,'Results Data'!A:F,6,FALSE), "Not Found")</f>
        <v>0</v>
      </c>
      <c r="P99" s="55">
        <f>IFERROR(VLOOKUP(C:C,'Results Data'!A:M,13,FALSE), "Not Found")</f>
        <v>0</v>
      </c>
      <c r="Q99" s="55" t="b">
        <f>AND('RIDE DATA'!$A$5&lt;'Registration Data'!$P99,'RIDE DATA'!$B$5&gt;'Registration Data'!$P99)</f>
        <v>0</v>
      </c>
      <c r="R99" s="55">
        <f>IF(Q99=TRUE,O99*0.03,0)</f>
        <v>0</v>
      </c>
      <c r="S99" s="40">
        <f>COUNTIF('Historical Registration Data'!D:D,'Registration Data'!C176)</f>
        <v>0</v>
      </c>
      <c r="T99" s="56">
        <f>R99+O99</f>
        <v>0</v>
      </c>
      <c r="U99" s="57">
        <f>T99/F99</f>
        <v>0</v>
      </c>
      <c r="V99" s="58">
        <f>IF(U99&gt;100%,((U99-1)*10000),0)</f>
        <v>0</v>
      </c>
    </row>
    <row r="100" spans="1:22" x14ac:dyDescent="0.25">
      <c r="A100" s="62" t="s">
        <v>2012</v>
      </c>
      <c r="B100" s="73" t="s">
        <v>92</v>
      </c>
      <c r="C100" s="73" t="s">
        <v>93</v>
      </c>
      <c r="D100" s="49">
        <v>259</v>
      </c>
      <c r="E100" s="50"/>
      <c r="F100" s="51">
        <f>D100*0.94</f>
        <v>243.45999999999998</v>
      </c>
      <c r="G100" s="52">
        <f>IF(O100="Not Found",0,F100)</f>
        <v>243.45999999999998</v>
      </c>
      <c r="H100" s="53" t="s">
        <v>499</v>
      </c>
      <c r="I100" s="53" t="s">
        <v>512</v>
      </c>
      <c r="J100" s="53"/>
      <c r="K100" s="53"/>
      <c r="L100" s="53" t="s">
        <v>513</v>
      </c>
      <c r="O100" s="54">
        <f>IFERROR(VLOOKUP(C:C,'Results Data'!A:F,6,FALSE), "Not Found")</f>
        <v>0</v>
      </c>
      <c r="P100" s="55">
        <f>IFERROR(VLOOKUP(C:C,'Results Data'!A:M,13,FALSE), "Not Found")</f>
        <v>0</v>
      </c>
      <c r="Q100" s="55" t="b">
        <f>AND('RIDE DATA'!$A$5&lt;'Registration Data'!$P100,'RIDE DATA'!$B$5&gt;'Registration Data'!$P100)</f>
        <v>0</v>
      </c>
      <c r="R100" s="55">
        <f>IF(Q100=TRUE,O100*0.03,0)</f>
        <v>0</v>
      </c>
      <c r="S100" s="40">
        <f>COUNTIF('Historical Registration Data'!D:D,'Registration Data'!C32)</f>
        <v>0</v>
      </c>
      <c r="T100" s="56">
        <f>R100+O100</f>
        <v>0</v>
      </c>
      <c r="U100" s="57">
        <f>T100/F100</f>
        <v>0</v>
      </c>
      <c r="V100" s="58">
        <f>IF(U100&gt;100%,((U100-1)*10000),0)</f>
        <v>0</v>
      </c>
    </row>
    <row r="101" spans="1:22" x14ac:dyDescent="0.25">
      <c r="A101" s="62" t="s">
        <v>2012</v>
      </c>
      <c r="B101" s="73" t="s">
        <v>218</v>
      </c>
      <c r="C101" s="73" t="s">
        <v>219</v>
      </c>
      <c r="D101" s="49">
        <v>519</v>
      </c>
      <c r="E101" s="50"/>
      <c r="F101" s="51">
        <f>D101*0.94</f>
        <v>487.85999999999996</v>
      </c>
      <c r="G101" s="52">
        <f>IF(O101="Not Found",0,F101)</f>
        <v>487.85999999999996</v>
      </c>
      <c r="H101" s="53"/>
      <c r="I101" s="53"/>
      <c r="J101" s="53"/>
      <c r="K101" s="53"/>
      <c r="L101" s="53"/>
      <c r="O101" s="54">
        <f>IFERROR(VLOOKUP(C:C,'Results Data'!A:F,6,FALSE), "Not Found")</f>
        <v>0</v>
      </c>
      <c r="P101" s="55">
        <f>IFERROR(VLOOKUP(C:C,'Results Data'!A:M,13,FALSE), "Not Found")</f>
        <v>0</v>
      </c>
      <c r="Q101" s="55" t="b">
        <f>AND('RIDE DATA'!$A$5&lt;'Registration Data'!$P101,'RIDE DATA'!$B$5&gt;'Registration Data'!$P101)</f>
        <v>0</v>
      </c>
      <c r="R101" s="55">
        <f>IF(Q101=TRUE,O101*0.03,0)</f>
        <v>0</v>
      </c>
      <c r="S101" s="40">
        <f>COUNTIF('Historical Registration Data'!D:D,'Registration Data'!C95)</f>
        <v>0</v>
      </c>
      <c r="T101" s="56">
        <f>R101+O101</f>
        <v>0</v>
      </c>
      <c r="U101" s="57">
        <f>T101/F101</f>
        <v>0</v>
      </c>
      <c r="V101" s="58">
        <f>IF(U101&gt;100%,((U101-1)*10000),0)</f>
        <v>0</v>
      </c>
    </row>
    <row r="102" spans="1:22" x14ac:dyDescent="0.25">
      <c r="A102" s="72" t="s">
        <v>28</v>
      </c>
      <c r="B102" s="73" t="s">
        <v>240</v>
      </c>
      <c r="C102" s="73" t="s">
        <v>241</v>
      </c>
      <c r="D102" s="49">
        <v>412</v>
      </c>
      <c r="E102" s="50"/>
      <c r="F102" s="51">
        <f>D102*0.94</f>
        <v>387.28</v>
      </c>
      <c r="G102" s="52">
        <f>IF(O102="Not Found",0,F102)</f>
        <v>387.28</v>
      </c>
      <c r="H102" s="53"/>
      <c r="I102" s="53"/>
      <c r="J102" s="53"/>
      <c r="K102" s="53"/>
      <c r="L102" s="53"/>
      <c r="O102" s="54">
        <f>IFERROR(VLOOKUP(C:C,'Results Data'!A:F,6,FALSE), "Not Found")</f>
        <v>415</v>
      </c>
      <c r="P102" s="55">
        <f>IFERROR(VLOOKUP(C:C,'Results Data'!A:M,13,FALSE), "Not Found")</f>
        <v>82</v>
      </c>
      <c r="Q102" s="55" t="b">
        <f>AND('RIDE DATA'!$A$5&lt;'Registration Data'!$P102,'RIDE DATA'!$B$5&gt;'Registration Data'!$P102)</f>
        <v>1</v>
      </c>
      <c r="R102" s="55">
        <f>IF(Q102=TRUE,O102*0.03,0)</f>
        <v>12.45</v>
      </c>
      <c r="S102" s="40">
        <f>COUNTIF('Historical Registration Data'!D:D,'Registration Data'!C106)</f>
        <v>0</v>
      </c>
      <c r="T102" s="56">
        <f>R102+O102</f>
        <v>427.45</v>
      </c>
      <c r="U102" s="57">
        <f>T102/F102</f>
        <v>1.1037234042553192</v>
      </c>
      <c r="V102" s="58">
        <f>IF(U102&gt;100%,((U102-1)*10000),0)</f>
        <v>1037.2340425531922</v>
      </c>
    </row>
    <row r="103" spans="1:22" x14ac:dyDescent="0.25">
      <c r="A103" s="76" t="s">
        <v>25</v>
      </c>
      <c r="B103" s="73" t="s">
        <v>294</v>
      </c>
      <c r="C103" s="73" t="s">
        <v>295</v>
      </c>
      <c r="D103" s="49">
        <v>406</v>
      </c>
      <c r="E103" s="50"/>
      <c r="F103" s="51">
        <f>D103*0.94</f>
        <v>381.64</v>
      </c>
      <c r="G103" s="52">
        <f>IF(O103="Not Found",0,F103)</f>
        <v>381.64</v>
      </c>
      <c r="H103" s="53" t="s">
        <v>499</v>
      </c>
      <c r="I103" s="53" t="s">
        <v>500</v>
      </c>
      <c r="J103" s="53" t="s">
        <v>510</v>
      </c>
      <c r="K103" s="53"/>
      <c r="L103" s="53"/>
      <c r="O103" s="54">
        <f>IFERROR(VLOOKUP(C:C,'Results Data'!A:F,6,FALSE), "Not Found")</f>
        <v>402</v>
      </c>
      <c r="P103" s="55">
        <f>IFERROR(VLOOKUP(C:C,'Results Data'!A:M,13,FALSE), "Not Found")</f>
        <v>86</v>
      </c>
      <c r="Q103" s="55" t="b">
        <f>AND('RIDE DATA'!$A$5&lt;'Registration Data'!$P103,'RIDE DATA'!$B$5&gt;'Registration Data'!$P103)</f>
        <v>1</v>
      </c>
      <c r="R103" s="55">
        <f>IF(Q103=TRUE,O103*0.03,0)</f>
        <v>12.059999999999999</v>
      </c>
      <c r="S103" s="40">
        <f>COUNTIF('Historical Registration Data'!D:D,'Registration Data'!C133)</f>
        <v>0</v>
      </c>
      <c r="T103" s="56">
        <f>R103+O103</f>
        <v>414.06</v>
      </c>
      <c r="U103" s="57">
        <f>T103/F103</f>
        <v>1.084949166754009</v>
      </c>
      <c r="V103" s="58">
        <f>IF(U103&gt;100%,((U103-1)*10000),0)</f>
        <v>849.49166754008991</v>
      </c>
    </row>
    <row r="104" spans="1:22" x14ac:dyDescent="0.25">
      <c r="A104" s="63" t="s">
        <v>28</v>
      </c>
      <c r="B104" s="38" t="s">
        <v>420</v>
      </c>
      <c r="C104" s="38" t="s">
        <v>421</v>
      </c>
      <c r="D104" s="38">
        <v>497</v>
      </c>
      <c r="E104" s="50" t="s">
        <v>534</v>
      </c>
      <c r="F104" s="51">
        <f>D104*0.94</f>
        <v>467.17999999999995</v>
      </c>
      <c r="G104" s="52">
        <f>IF(O104="Not Found",0,F104)</f>
        <v>467.17999999999995</v>
      </c>
      <c r="H104" s="53"/>
      <c r="I104" s="53"/>
      <c r="J104" s="53"/>
      <c r="K104" s="53"/>
      <c r="L104" s="53"/>
      <c r="O104" s="54">
        <f>IFERROR(VLOOKUP(C:C,'Results Data'!A:F,6,FALSE), "Not Found")</f>
        <v>485</v>
      </c>
      <c r="P104" s="55">
        <f>IFERROR(VLOOKUP(C:C,'Results Data'!A:M,13,FALSE), "Not Found")</f>
        <v>80</v>
      </c>
      <c r="Q104" s="55" t="b">
        <v>1</v>
      </c>
      <c r="R104" s="55">
        <f>IF(Q104=TRUE,O104*0.03,0)</f>
        <v>14.549999999999999</v>
      </c>
      <c r="S104" s="40">
        <f>COUNTIF('Historical Registration Data'!D:D,'Registration Data'!C196)</f>
        <v>0</v>
      </c>
      <c r="T104" s="56">
        <f>R104+O104</f>
        <v>499.55</v>
      </c>
      <c r="U104" s="57">
        <f>T104/F104</f>
        <v>1.0692880688385635</v>
      </c>
      <c r="V104" s="58">
        <f>IF(U104&gt;100%,((U104-1)*10000),0)</f>
        <v>692.88068838563527</v>
      </c>
    </row>
    <row r="105" spans="1:22" x14ac:dyDescent="0.25">
      <c r="A105" s="62" t="s">
        <v>2012</v>
      </c>
      <c r="B105" s="73" t="s">
        <v>174</v>
      </c>
      <c r="C105" s="73" t="s">
        <v>175</v>
      </c>
      <c r="D105" s="49">
        <v>388</v>
      </c>
      <c r="E105" s="50"/>
      <c r="F105" s="51">
        <f>D105*0.94</f>
        <v>364.71999999999997</v>
      </c>
      <c r="G105" s="52">
        <f>IF(O105="Not Found",0,F105)</f>
        <v>364.71999999999997</v>
      </c>
      <c r="H105" s="53"/>
      <c r="I105" s="53"/>
      <c r="J105" s="53"/>
      <c r="K105" s="53"/>
      <c r="L105" s="53"/>
      <c r="O105" s="54">
        <f>IFERROR(VLOOKUP(C:C,'Results Data'!A:F,6,FALSE), "Not Found")</f>
        <v>0</v>
      </c>
      <c r="P105" s="55">
        <f>IFERROR(VLOOKUP(C:C,'Results Data'!A:M,13,FALSE), "Not Found")</f>
        <v>0</v>
      </c>
      <c r="Q105" s="55" t="b">
        <f>AND('RIDE DATA'!$A$5&lt;'Registration Data'!$P105,'RIDE DATA'!$B$5&gt;'Registration Data'!$P105)</f>
        <v>0</v>
      </c>
      <c r="R105" s="55">
        <f>IF(Q105=TRUE,O105*0.03,0)</f>
        <v>0</v>
      </c>
      <c r="S105" s="40">
        <f>COUNTIF('Historical Registration Data'!D:D,'Registration Data'!C73)</f>
        <v>0</v>
      </c>
      <c r="T105" s="56">
        <f>R105+O105</f>
        <v>0</v>
      </c>
      <c r="U105" s="57">
        <f>T105/F105</f>
        <v>0</v>
      </c>
      <c r="V105" s="58">
        <f>IF(U105&gt;100%,((U105-1)*10000),0)</f>
        <v>0</v>
      </c>
    </row>
    <row r="106" spans="1:22" x14ac:dyDescent="0.25">
      <c r="A106" s="75" t="s">
        <v>26</v>
      </c>
      <c r="B106" s="73" t="s">
        <v>98</v>
      </c>
      <c r="C106" s="73" t="s">
        <v>99</v>
      </c>
      <c r="D106" s="49">
        <v>641</v>
      </c>
      <c r="E106" s="50"/>
      <c r="F106" s="51">
        <f>D106*0.94</f>
        <v>602.54</v>
      </c>
      <c r="G106" s="52">
        <f>IF(O106="Not Found",0,F106)</f>
        <v>602.54</v>
      </c>
      <c r="H106" s="53" t="s">
        <v>499</v>
      </c>
      <c r="I106" s="53" t="s">
        <v>504</v>
      </c>
      <c r="J106" s="53"/>
      <c r="K106" s="53" t="s">
        <v>514</v>
      </c>
      <c r="L106" s="53"/>
      <c r="O106" s="54">
        <f>IFERROR(VLOOKUP(C:C,'Results Data'!A:F,6,FALSE), "Not Found")</f>
        <v>656</v>
      </c>
      <c r="P106" s="55">
        <f>IFERROR(VLOOKUP(C:C,'Results Data'!A:M,13,FALSE), "Not Found")</f>
        <v>83</v>
      </c>
      <c r="Q106" s="55" t="b">
        <f>AND('RIDE DATA'!$A$5&lt;'Registration Data'!$P106,'RIDE DATA'!$B$5&gt;'Registration Data'!$P106)</f>
        <v>1</v>
      </c>
      <c r="R106" s="55">
        <f>IF(Q106=TRUE,O106*0.03,0)</f>
        <v>19.68</v>
      </c>
      <c r="S106" s="40">
        <f>COUNTIF('Historical Registration Data'!D:D,'Registration Data'!C35)</f>
        <v>0</v>
      </c>
      <c r="T106" s="56">
        <f>R106+O106</f>
        <v>675.68</v>
      </c>
      <c r="U106" s="57">
        <f>T106/F106</f>
        <v>1.1213861320410263</v>
      </c>
      <c r="V106" s="81">
        <v>1200</v>
      </c>
    </row>
    <row r="107" spans="1:22" x14ac:dyDescent="0.25">
      <c r="A107" s="74" t="s">
        <v>29</v>
      </c>
      <c r="B107" s="73" t="s">
        <v>280</v>
      </c>
      <c r="C107" s="73" t="s">
        <v>281</v>
      </c>
      <c r="D107" s="49">
        <v>461</v>
      </c>
      <c r="E107" s="50"/>
      <c r="F107" s="51">
        <f>D107*0.94</f>
        <v>433.34</v>
      </c>
      <c r="G107" s="52">
        <f>IF(O107="Not Found",0,F107)</f>
        <v>433.34</v>
      </c>
      <c r="H107" s="53" t="s">
        <v>499</v>
      </c>
      <c r="I107" s="53" t="s">
        <v>500</v>
      </c>
      <c r="J107" s="53" t="s">
        <v>518</v>
      </c>
      <c r="K107" s="53"/>
      <c r="L107" s="53"/>
      <c r="O107" s="54">
        <f>IFERROR(VLOOKUP(C:C,'Results Data'!A:F,6,FALSE), "Not Found")</f>
        <v>464</v>
      </c>
      <c r="P107" s="55">
        <f>IFERROR(VLOOKUP(C:C,'Results Data'!A:M,13,FALSE), "Not Found")</f>
        <v>82</v>
      </c>
      <c r="Q107" s="55" t="b">
        <f>AND('RIDE DATA'!$A$5&lt;'Registration Data'!$P107,'RIDE DATA'!$B$5&gt;'Registration Data'!$P107)</f>
        <v>1</v>
      </c>
      <c r="R107" s="55">
        <f>IF(Q107=TRUE,O107*0.03,0)</f>
        <v>13.92</v>
      </c>
      <c r="S107" s="40">
        <f>COUNTIF('Historical Registration Data'!D:D,'Registration Data'!C126)</f>
        <v>0</v>
      </c>
      <c r="T107" s="56">
        <f>R107+O107</f>
        <v>477.92</v>
      </c>
      <c r="U107" s="57">
        <f>T107/F107</f>
        <v>1.102875340379379</v>
      </c>
      <c r="V107" s="58">
        <f>IF(U107&gt;100%,((U107-1)*10000),0)</f>
        <v>1028.7534037937896</v>
      </c>
    </row>
    <row r="108" spans="1:22" x14ac:dyDescent="0.25">
      <c r="A108" s="74" t="s">
        <v>29</v>
      </c>
      <c r="B108" s="73" t="s">
        <v>298</v>
      </c>
      <c r="C108" s="73" t="s">
        <v>299</v>
      </c>
      <c r="D108" s="49">
        <v>408</v>
      </c>
      <c r="E108" s="50"/>
      <c r="F108" s="51">
        <f>D108*0.94</f>
        <v>383.52</v>
      </c>
      <c r="G108" s="52">
        <f>IF(O108="Not Found",0,F108)</f>
        <v>383.52</v>
      </c>
      <c r="H108" s="53" t="s">
        <v>499</v>
      </c>
      <c r="I108" s="53"/>
      <c r="J108" s="53"/>
      <c r="K108" s="53"/>
      <c r="L108" s="53"/>
      <c r="O108" s="54">
        <f>IFERROR(VLOOKUP(C:C,'Results Data'!A:F,6,FALSE), "Not Found")</f>
        <v>411</v>
      </c>
      <c r="P108" s="55">
        <f>IFERROR(VLOOKUP(C:C,'Results Data'!A:M,13,FALSE), "Not Found")</f>
        <v>84</v>
      </c>
      <c r="Q108" s="55" t="b">
        <f>AND('RIDE DATA'!$A$5&lt;'Registration Data'!$P108,'RIDE DATA'!$B$5&gt;'Registration Data'!$P108)</f>
        <v>1</v>
      </c>
      <c r="R108" s="55">
        <f>IF(Q108=TRUE,O108*0.03,0)</f>
        <v>12.33</v>
      </c>
      <c r="S108" s="40">
        <f>COUNTIF('Historical Registration Data'!D:D,'Registration Data'!C135)</f>
        <v>0</v>
      </c>
      <c r="T108" s="56">
        <f>R108+O108</f>
        <v>423.33</v>
      </c>
      <c r="U108" s="57">
        <f>T108/F108</f>
        <v>1.1038016270337923</v>
      </c>
      <c r="V108" s="58">
        <f>IF(U108&gt;100%,((U108-1)*10000),0)</f>
        <v>1038.0162703379226</v>
      </c>
    </row>
    <row r="109" spans="1:22" x14ac:dyDescent="0.25">
      <c r="A109" s="70" t="s">
        <v>28</v>
      </c>
      <c r="B109" s="39" t="s">
        <v>348</v>
      </c>
      <c r="C109" s="39" t="s">
        <v>349</v>
      </c>
      <c r="D109" s="38">
        <v>276</v>
      </c>
      <c r="F109" s="51">
        <f>D109*0.94</f>
        <v>259.44</v>
      </c>
      <c r="G109" s="52">
        <f>IF(O109="Not Found",0,F109)</f>
        <v>259.44</v>
      </c>
      <c r="H109" s="53"/>
      <c r="I109" s="53"/>
      <c r="J109" s="53"/>
      <c r="K109" s="53"/>
      <c r="L109" s="53"/>
      <c r="O109" s="54">
        <f>IFERROR(VLOOKUP(C:C,'Results Data'!A:F,6,FALSE), "Not Found")</f>
        <v>302</v>
      </c>
      <c r="P109" s="55">
        <f>IFERROR(VLOOKUP(C:C,'Results Data'!A:M,13,FALSE), "Not Found")</f>
        <v>81</v>
      </c>
      <c r="Q109" s="55" t="b">
        <f>AND('RIDE DATA'!$A$5&lt;'Registration Data'!$P109,'RIDE DATA'!$B$5&gt;'Registration Data'!$P109)</f>
        <v>1</v>
      </c>
      <c r="R109" s="55">
        <f>IF(Q109=TRUE,O109*0.03,0)</f>
        <v>9.06</v>
      </c>
      <c r="S109" s="40">
        <f>COUNTIF('Historical Registration Data'!D:D,'Registration Data'!C160)</f>
        <v>0</v>
      </c>
      <c r="T109" s="56">
        <f>R109+O109</f>
        <v>311.06</v>
      </c>
      <c r="U109" s="57">
        <f>T109/F109</f>
        <v>1.1989670058587727</v>
      </c>
      <c r="V109" s="81">
        <v>1200</v>
      </c>
    </row>
    <row r="110" spans="1:22" x14ac:dyDescent="0.25">
      <c r="A110" s="75" t="s">
        <v>26</v>
      </c>
      <c r="B110" s="73" t="s">
        <v>288</v>
      </c>
      <c r="C110" s="73" t="s">
        <v>289</v>
      </c>
      <c r="D110" s="49">
        <v>353</v>
      </c>
      <c r="E110" s="50"/>
      <c r="F110" s="51">
        <f>D110*0.94</f>
        <v>331.82</v>
      </c>
      <c r="G110" s="52">
        <f>IF(O110="Not Found",0,F110)</f>
        <v>331.82</v>
      </c>
      <c r="H110" s="53" t="s">
        <v>499</v>
      </c>
      <c r="I110" s="53" t="s">
        <v>500</v>
      </c>
      <c r="J110" s="53" t="s">
        <v>501</v>
      </c>
      <c r="K110" s="53"/>
      <c r="L110" s="53"/>
      <c r="O110" s="54">
        <f>IFERROR(VLOOKUP(C:C,'Results Data'!A:F,6,FALSE), "Not Found")</f>
        <v>366</v>
      </c>
      <c r="P110" s="55">
        <f>IFERROR(VLOOKUP(C:C,'Results Data'!A:M,13,FALSE), "Not Found")</f>
        <v>85</v>
      </c>
      <c r="Q110" s="55" t="b">
        <f>AND('RIDE DATA'!$A$5&lt;'Registration Data'!$P110,'RIDE DATA'!$B$5&gt;'Registration Data'!$P110)</f>
        <v>1</v>
      </c>
      <c r="R110" s="55">
        <f>IF(Q110=TRUE,O110*0.03,0)</f>
        <v>10.98</v>
      </c>
      <c r="S110" s="40">
        <f>COUNTIF('Historical Registration Data'!D:D,'Registration Data'!C130)</f>
        <v>0</v>
      </c>
      <c r="T110" s="56">
        <f>R110+O110</f>
        <v>376.98</v>
      </c>
      <c r="U110" s="57">
        <f>T110/F110</f>
        <v>1.1360978843951541</v>
      </c>
      <c r="V110" s="81">
        <v>1200</v>
      </c>
    </row>
    <row r="111" spans="1:22" x14ac:dyDescent="0.25">
      <c r="A111" s="75" t="s">
        <v>26</v>
      </c>
      <c r="B111" s="73" t="s">
        <v>62</v>
      </c>
      <c r="C111" s="73" t="s">
        <v>63</v>
      </c>
      <c r="D111" s="49">
        <v>600</v>
      </c>
      <c r="E111" s="50"/>
      <c r="F111" s="51">
        <f>D111*0.94</f>
        <v>564</v>
      </c>
      <c r="G111" s="52">
        <f>IF(O111="Not Found",0,F111)</f>
        <v>564</v>
      </c>
      <c r="H111" s="53"/>
      <c r="I111" s="53"/>
      <c r="J111" s="53"/>
      <c r="K111" s="53"/>
      <c r="L111" s="53"/>
      <c r="O111" s="54">
        <f>IFERROR(VLOOKUP(C:C,'Results Data'!A:F,6,FALSE), "Not Found")</f>
        <v>683</v>
      </c>
      <c r="P111" s="55">
        <f>IFERROR(VLOOKUP(C:C,'Results Data'!A:M,13,FALSE), "Not Found")</f>
        <v>85</v>
      </c>
      <c r="Q111" s="55" t="b">
        <f>AND('RIDE DATA'!$A$5&lt;'Registration Data'!$P111,'RIDE DATA'!$B$5&gt;'Registration Data'!$P111)</f>
        <v>1</v>
      </c>
      <c r="R111" s="55">
        <f>IF(Q111=TRUE,O111*0.03,0)</f>
        <v>20.49</v>
      </c>
      <c r="S111" s="40">
        <f>COUNTIF('Historical Registration Data'!D:D,'Registration Data'!C17)</f>
        <v>0</v>
      </c>
      <c r="T111" s="56">
        <f>R111+O111</f>
        <v>703.49</v>
      </c>
      <c r="U111" s="57">
        <f>T111/F111</f>
        <v>1.247322695035461</v>
      </c>
      <c r="V111" s="81">
        <v>1200</v>
      </c>
    </row>
    <row r="112" spans="1:22" x14ac:dyDescent="0.25">
      <c r="A112" s="68" t="s">
        <v>29</v>
      </c>
      <c r="B112" s="39" t="s">
        <v>376</v>
      </c>
      <c r="C112" s="39" t="s">
        <v>377</v>
      </c>
      <c r="D112" s="38">
        <v>255</v>
      </c>
      <c r="F112" s="51">
        <f>D112*0.94</f>
        <v>239.7</v>
      </c>
      <c r="G112" s="52">
        <f>IF(O112="Not Found",0,F112)</f>
        <v>239.7</v>
      </c>
      <c r="H112" s="53"/>
      <c r="I112" s="53"/>
      <c r="J112" s="53"/>
      <c r="K112" s="53"/>
      <c r="L112" s="53"/>
      <c r="O112" s="54">
        <f>IFERROR(VLOOKUP(C:C,'Results Data'!A:F,6,FALSE), "Not Found")</f>
        <v>259</v>
      </c>
      <c r="P112" s="55">
        <f>IFERROR(VLOOKUP(C:C,'Results Data'!A:M,13,FALSE), "Not Found")</f>
        <v>82</v>
      </c>
      <c r="Q112" s="55" t="b">
        <f>AND('RIDE DATA'!$A$5&lt;'Registration Data'!$P112,'RIDE DATA'!$B$5&gt;'Registration Data'!$P112)</f>
        <v>1</v>
      </c>
      <c r="R112" s="55">
        <f>IF(Q112=TRUE,O112*0.03,0)</f>
        <v>7.77</v>
      </c>
      <c r="S112" s="40">
        <f>COUNTIF('Historical Registration Data'!D:D,'Registration Data'!C174)</f>
        <v>0</v>
      </c>
      <c r="T112" s="56">
        <f>R112+O112</f>
        <v>266.77</v>
      </c>
      <c r="U112" s="57">
        <f>T112/F112</f>
        <v>1.1129328327075512</v>
      </c>
      <c r="V112" s="58">
        <f>IF(U112&gt;100%,((U112-1)*10000),0)</f>
        <v>1129.3283270755117</v>
      </c>
    </row>
    <row r="113" spans="1:22" x14ac:dyDescent="0.25">
      <c r="A113" s="69" t="s">
        <v>26</v>
      </c>
      <c r="B113" s="39" t="s">
        <v>447</v>
      </c>
      <c r="C113" s="39" t="s">
        <v>448</v>
      </c>
      <c r="D113" s="38">
        <v>379</v>
      </c>
      <c r="F113" s="51">
        <f>D113*0.94</f>
        <v>356.26</v>
      </c>
      <c r="G113" s="52">
        <f>IF(O113="Not Found",0,F113)</f>
        <v>356.26</v>
      </c>
      <c r="H113" s="53" t="s">
        <v>503</v>
      </c>
      <c r="I113" s="53" t="s">
        <v>512</v>
      </c>
      <c r="J113" s="53"/>
      <c r="K113" s="53"/>
      <c r="L113" s="53" t="s">
        <v>516</v>
      </c>
      <c r="O113" s="54">
        <f>IFERROR(VLOOKUP(C:C,'Results Data'!A:F,6,FALSE), "Not Found")</f>
        <v>418</v>
      </c>
      <c r="P113" s="55">
        <f>IFERROR(VLOOKUP(C:C,'Results Data'!A:M,13,FALSE), "Not Found")</f>
        <v>84</v>
      </c>
      <c r="Q113" s="55" t="b">
        <f>AND('RIDE DATA'!$A$5&lt;'Registration Data'!$P113,'RIDE DATA'!$B$5&gt;'Registration Data'!$P113)</f>
        <v>1</v>
      </c>
      <c r="R113" s="55">
        <f>IF(Q113=TRUE,O113*0.03,0)</f>
        <v>12.54</v>
      </c>
      <c r="S113" s="40">
        <f>COUNTIF('Historical Registration Data'!D:D,'Registration Data'!C210)</f>
        <v>0</v>
      </c>
      <c r="T113" s="56">
        <f>R113+O113</f>
        <v>430.54</v>
      </c>
      <c r="U113" s="57">
        <f>T113/F113</f>
        <v>1.2084994105428621</v>
      </c>
      <c r="V113" s="81">
        <v>1200</v>
      </c>
    </row>
    <row r="114" spans="1:22" x14ac:dyDescent="0.25">
      <c r="A114" s="62" t="s">
        <v>2012</v>
      </c>
      <c r="B114" s="39" t="s">
        <v>366</v>
      </c>
      <c r="C114" s="39" t="s">
        <v>367</v>
      </c>
      <c r="D114" s="38">
        <v>305</v>
      </c>
      <c r="F114" s="51">
        <f>D114*0.94</f>
        <v>286.7</v>
      </c>
      <c r="G114" s="52">
        <f>IF(O114="Not Found",0,F114)</f>
        <v>286.7</v>
      </c>
      <c r="H114" s="53" t="s">
        <v>515</v>
      </c>
      <c r="I114" s="53" t="s">
        <v>512</v>
      </c>
      <c r="J114" s="53"/>
      <c r="K114" s="53"/>
      <c r="L114" s="53" t="s">
        <v>517</v>
      </c>
      <c r="O114" s="54">
        <f>IFERROR(VLOOKUP(C:C,'Results Data'!A:F,6,FALSE), "Not Found")</f>
        <v>0</v>
      </c>
      <c r="P114" s="55">
        <f>IFERROR(VLOOKUP(C:C,'Results Data'!A:M,13,FALSE), "Not Found")</f>
        <v>0</v>
      </c>
      <c r="Q114" s="55" t="b">
        <f>AND('RIDE DATA'!$A$5&lt;'Registration Data'!$P114,'RIDE DATA'!$B$5&gt;'Registration Data'!$P114)</f>
        <v>0</v>
      </c>
      <c r="R114" s="55">
        <f>IF(Q114=TRUE,O114*0.03,0)</f>
        <v>0</v>
      </c>
      <c r="S114" s="40">
        <f>COUNTIF('Historical Registration Data'!D:D,'Registration Data'!C169)</f>
        <v>0</v>
      </c>
      <c r="T114" s="56">
        <f>R114+O114</f>
        <v>0</v>
      </c>
      <c r="U114" s="57">
        <f>T114/F114</f>
        <v>0</v>
      </c>
      <c r="V114" s="58">
        <f>IF(U114&gt;100%,((U114-1)*10000),0)</f>
        <v>0</v>
      </c>
    </row>
    <row r="115" spans="1:22" x14ac:dyDescent="0.25">
      <c r="A115" s="75" t="s">
        <v>26</v>
      </c>
      <c r="B115" s="73" t="s">
        <v>86</v>
      </c>
      <c r="C115" s="73" t="s">
        <v>87</v>
      </c>
      <c r="D115" s="49">
        <v>358</v>
      </c>
      <c r="E115" s="50"/>
      <c r="F115" s="51">
        <f>D115*0.94</f>
        <v>336.52</v>
      </c>
      <c r="G115" s="52">
        <f>IF(O115="Not Found",0,F115)</f>
        <v>336.52</v>
      </c>
      <c r="H115" s="53" t="s">
        <v>507</v>
      </c>
      <c r="I115" s="53"/>
      <c r="J115" s="53"/>
      <c r="K115" s="53"/>
      <c r="L115" s="53"/>
      <c r="O115" s="54">
        <f>IFERROR(VLOOKUP(C:C,'Results Data'!A:F,6,FALSE), "Not Found")</f>
        <v>338</v>
      </c>
      <c r="P115" s="55">
        <f>IFERROR(VLOOKUP(C:C,'Results Data'!A:M,13,FALSE), "Not Found")</f>
        <v>80</v>
      </c>
      <c r="Q115" s="55" t="b">
        <v>1</v>
      </c>
      <c r="R115" s="55">
        <f>IF(Q115=TRUE,O115*0.03,0)</f>
        <v>10.139999999999999</v>
      </c>
      <c r="S115" s="40">
        <f>COUNTIF('Historical Registration Data'!D:D,'Registration Data'!C29)</f>
        <v>0</v>
      </c>
      <c r="T115" s="56">
        <f>R115+O115</f>
        <v>348.14</v>
      </c>
      <c r="U115" s="57">
        <f>T115/F115</f>
        <v>1.0345298942113397</v>
      </c>
      <c r="V115" s="58">
        <f>IF(U115&gt;100%,((U115-1)*10000),0)</f>
        <v>345.29894211339672</v>
      </c>
    </row>
    <row r="116" spans="1:22" x14ac:dyDescent="0.25">
      <c r="A116" s="62" t="s">
        <v>2012</v>
      </c>
      <c r="B116" s="39" t="s">
        <v>437</v>
      </c>
      <c r="C116" s="39" t="s">
        <v>438</v>
      </c>
      <c r="D116" s="38">
        <v>491</v>
      </c>
      <c r="F116" s="51">
        <f>D116*0.94</f>
        <v>461.53999999999996</v>
      </c>
      <c r="G116" s="52">
        <f>IF(O116="Not Found",0,F116)</f>
        <v>461.53999999999996</v>
      </c>
      <c r="H116" s="53" t="s">
        <v>503</v>
      </c>
      <c r="I116" s="53" t="s">
        <v>502</v>
      </c>
      <c r="J116" s="53"/>
      <c r="K116" s="53"/>
      <c r="L116" s="53" t="s">
        <v>517</v>
      </c>
      <c r="O116" s="54">
        <f>IFERROR(VLOOKUP(C:C,'Results Data'!A:F,6,FALSE), "Not Found")</f>
        <v>0</v>
      </c>
      <c r="P116" s="55">
        <f>IFERROR(VLOOKUP(C:C,'Results Data'!A:M,13,FALSE), "Not Found")</f>
        <v>0</v>
      </c>
      <c r="Q116" s="55" t="b">
        <f>AND('RIDE DATA'!$A$5&lt;'Registration Data'!$P116,'RIDE DATA'!$B$5&gt;'Registration Data'!$P116)</f>
        <v>0</v>
      </c>
      <c r="R116" s="55">
        <f>IF(Q116=TRUE,O116*0.03,0)</f>
        <v>0</v>
      </c>
      <c r="S116" s="40">
        <f>COUNTIF('Historical Registration Data'!D:D,'Registration Data'!C205)</f>
        <v>0</v>
      </c>
      <c r="T116" s="56">
        <f>R116+O116</f>
        <v>0</v>
      </c>
      <c r="U116" s="57">
        <f>T116/F116</f>
        <v>0</v>
      </c>
      <c r="V116" s="58">
        <f>IF(U116&gt;100%,((U116-1)*10000),0)</f>
        <v>0</v>
      </c>
    </row>
    <row r="117" spans="1:22" x14ac:dyDescent="0.25">
      <c r="A117" s="72" t="s">
        <v>28</v>
      </c>
      <c r="B117" s="73" t="s">
        <v>200</v>
      </c>
      <c r="C117" s="73" t="s">
        <v>201</v>
      </c>
      <c r="D117" s="49">
        <v>437</v>
      </c>
      <c r="E117" s="50"/>
      <c r="F117" s="51">
        <f>D117*0.94</f>
        <v>410.78</v>
      </c>
      <c r="G117" s="52">
        <f>IF(O117="Not Found",0,F117)</f>
        <v>410.78</v>
      </c>
      <c r="H117" s="53" t="s">
        <v>499</v>
      </c>
      <c r="I117" s="53" t="s">
        <v>500</v>
      </c>
      <c r="J117" s="53" t="s">
        <v>527</v>
      </c>
      <c r="K117" s="53"/>
      <c r="L117" s="53"/>
      <c r="O117" s="54">
        <f>IFERROR(VLOOKUP(C:C,'Results Data'!A:F,6,FALSE), "Not Found")</f>
        <v>426</v>
      </c>
      <c r="P117" s="55">
        <f>IFERROR(VLOOKUP(C:C,'Results Data'!A:M,13,FALSE), "Not Found")</f>
        <v>83</v>
      </c>
      <c r="Q117" s="55" t="b">
        <f>AND('RIDE DATA'!$A$5&lt;'Registration Data'!$P117,'RIDE DATA'!$B$5&gt;'Registration Data'!$P117)</f>
        <v>1</v>
      </c>
      <c r="R117" s="55">
        <f>IF(Q117=TRUE,O117*0.03,0)</f>
        <v>12.78</v>
      </c>
      <c r="S117" s="40">
        <f>COUNTIF('Historical Registration Data'!D:D,'Registration Data'!C86)</f>
        <v>0</v>
      </c>
      <c r="T117" s="56">
        <f>R117+O117</f>
        <v>438.78</v>
      </c>
      <c r="U117" s="57">
        <f>T117/F117</f>
        <v>1.0681630069623642</v>
      </c>
      <c r="V117" s="58">
        <f>IF(U117&gt;100%,((U117-1)*10000),0)</f>
        <v>681.63006962364216</v>
      </c>
    </row>
    <row r="118" spans="1:22" x14ac:dyDescent="0.25">
      <c r="A118" s="75" t="s">
        <v>26</v>
      </c>
      <c r="B118" s="73" t="s">
        <v>136</v>
      </c>
      <c r="C118" s="73" t="s">
        <v>137</v>
      </c>
      <c r="D118" s="49">
        <v>326</v>
      </c>
      <c r="E118" s="50"/>
      <c r="F118" s="51">
        <f>D118*0.94</f>
        <v>306.44</v>
      </c>
      <c r="G118" s="52">
        <f>IF(O118="Not Found",0,F118)</f>
        <v>306.44</v>
      </c>
      <c r="H118" s="53" t="s">
        <v>503</v>
      </c>
      <c r="I118" s="53" t="s">
        <v>512</v>
      </c>
      <c r="J118" s="53"/>
      <c r="K118" s="53"/>
      <c r="L118" s="53" t="s">
        <v>521</v>
      </c>
      <c r="O118" s="54">
        <f>IFERROR(VLOOKUP(C:C,'Results Data'!A:F,6,FALSE), "Not Found")</f>
        <v>333</v>
      </c>
      <c r="P118" s="55">
        <f>IFERROR(VLOOKUP(C:C,'Results Data'!A:M,13,FALSE), "Not Found")</f>
        <v>80</v>
      </c>
      <c r="Q118" s="55" t="b">
        <v>1</v>
      </c>
      <c r="R118" s="55">
        <f>IF(Q118=TRUE,O118*0.03,0)</f>
        <v>9.99</v>
      </c>
      <c r="S118" s="40">
        <f>COUNTIF('Historical Registration Data'!D:D,'Registration Data'!C54)</f>
        <v>0</v>
      </c>
      <c r="T118" s="56">
        <f>R118+O118</f>
        <v>342.99</v>
      </c>
      <c r="U118" s="57">
        <f>T118/F118</f>
        <v>1.1192729408693383</v>
      </c>
      <c r="V118" s="58">
        <f>IF(U118&gt;100%,((U118-1)*10000),0)</f>
        <v>1192.7294086933825</v>
      </c>
    </row>
    <row r="119" spans="1:22" x14ac:dyDescent="0.25">
      <c r="A119" s="75" t="s">
        <v>26</v>
      </c>
      <c r="B119" s="73" t="s">
        <v>264</v>
      </c>
      <c r="C119" s="73" t="s">
        <v>265</v>
      </c>
      <c r="D119" s="49">
        <v>333</v>
      </c>
      <c r="E119" s="50"/>
      <c r="F119" s="51">
        <f>D119*0.94</f>
        <v>313.02</v>
      </c>
      <c r="G119" s="52">
        <f>IF(O119="Not Found",0,F119)</f>
        <v>313.02</v>
      </c>
      <c r="H119" s="53"/>
      <c r="I119" s="53"/>
      <c r="J119" s="53"/>
      <c r="K119" s="53"/>
      <c r="L119" s="53"/>
      <c r="O119" s="54">
        <f>IFERROR(VLOOKUP(C:C,'Results Data'!A:F,6,FALSE), "Not Found")</f>
        <v>346</v>
      </c>
      <c r="P119" s="55">
        <f>IFERROR(VLOOKUP(C:C,'Results Data'!A:M,13,FALSE), "Not Found")</f>
        <v>84</v>
      </c>
      <c r="Q119" s="55" t="b">
        <f>AND('RIDE DATA'!$A$5&lt;'Registration Data'!$P119,'RIDE DATA'!$B$5&gt;'Registration Data'!$P119)</f>
        <v>1</v>
      </c>
      <c r="R119" s="55">
        <f>IF(Q119=TRUE,O119*0.03,0)</f>
        <v>10.379999999999999</v>
      </c>
      <c r="S119" s="40">
        <f>COUNTIF('Historical Registration Data'!D:D,'Registration Data'!C118)</f>
        <v>0</v>
      </c>
      <c r="T119" s="56">
        <f>R119+O119</f>
        <v>356.38</v>
      </c>
      <c r="U119" s="57">
        <f>T119/F119</f>
        <v>1.138521500223628</v>
      </c>
      <c r="V119" s="81">
        <v>1200</v>
      </c>
    </row>
    <row r="120" spans="1:22" x14ac:dyDescent="0.25">
      <c r="A120" s="74" t="s">
        <v>29</v>
      </c>
      <c r="B120" s="73" t="s">
        <v>46</v>
      </c>
      <c r="C120" s="73" t="s">
        <v>47</v>
      </c>
      <c r="D120" s="49">
        <v>495</v>
      </c>
      <c r="E120" s="50"/>
      <c r="F120" s="51">
        <f>D120*0.94</f>
        <v>465.29999999999995</v>
      </c>
      <c r="G120" s="52">
        <f>IF(O120="Not Found",0,F120)</f>
        <v>465.29999999999995</v>
      </c>
      <c r="H120" s="53" t="s">
        <v>503</v>
      </c>
      <c r="I120" s="53" t="s">
        <v>504</v>
      </c>
      <c r="J120" s="53"/>
      <c r="K120" s="53" t="s">
        <v>506</v>
      </c>
      <c r="L120" s="53"/>
      <c r="O120" s="54">
        <f>IFERROR(VLOOKUP(C:C,'Results Data'!A:F,6,FALSE), "Not Found")</f>
        <v>498</v>
      </c>
      <c r="P120" s="55">
        <f>IFERROR(VLOOKUP(C:C,'Results Data'!A:M,13,FALSE), "Not Found")</f>
        <v>84</v>
      </c>
      <c r="Q120" s="55" t="b">
        <f>AND('RIDE DATA'!$A$5&lt;'Registration Data'!$P120,'RIDE DATA'!$B$5&gt;'Registration Data'!$P120)</f>
        <v>1</v>
      </c>
      <c r="R120" s="55">
        <f>IF(Q120=TRUE,O120*0.03,0)</f>
        <v>14.94</v>
      </c>
      <c r="S120" s="40">
        <f>COUNTIF('Historical Registration Data'!D:D,'Registration Data'!C9)</f>
        <v>0</v>
      </c>
      <c r="T120" s="56">
        <f>R120+O120</f>
        <v>512.94000000000005</v>
      </c>
      <c r="U120" s="57">
        <f>T120/F120</f>
        <v>1.1023855577047068</v>
      </c>
      <c r="V120" s="58">
        <f>IF(U120&gt;100%,((U120-1)*10000),0)</f>
        <v>1023.8555770470681</v>
      </c>
    </row>
    <row r="121" spans="1:22" x14ac:dyDescent="0.25">
      <c r="A121" s="75" t="s">
        <v>26</v>
      </c>
      <c r="B121" s="73" t="s">
        <v>286</v>
      </c>
      <c r="C121" s="73" t="s">
        <v>287</v>
      </c>
      <c r="D121" s="49">
        <v>475</v>
      </c>
      <c r="E121" s="50"/>
      <c r="F121" s="51">
        <f>D121*0.94</f>
        <v>446.5</v>
      </c>
      <c r="G121" s="52">
        <f>IF(O121="Not Found",0,F121)</f>
        <v>446.5</v>
      </c>
      <c r="H121" s="53" t="s">
        <v>515</v>
      </c>
      <c r="I121" s="53" t="s">
        <v>502</v>
      </c>
      <c r="J121" s="53"/>
      <c r="K121" s="53"/>
      <c r="L121" s="53"/>
      <c r="O121" s="54">
        <f>IFERROR(VLOOKUP(C:C,'Results Data'!A:F,6,FALSE), "Not Found")</f>
        <v>492</v>
      </c>
      <c r="P121" s="55">
        <f>IFERROR(VLOOKUP(C:C,'Results Data'!A:M,13,FALSE), "Not Found")</f>
        <v>85</v>
      </c>
      <c r="Q121" s="55" t="b">
        <f>AND('RIDE DATA'!$A$5&lt;'Registration Data'!$P121,'RIDE DATA'!$B$5&gt;'Registration Data'!$P121)</f>
        <v>1</v>
      </c>
      <c r="R121" s="55">
        <f>IF(Q121=TRUE,O121*0.03,0)</f>
        <v>14.76</v>
      </c>
      <c r="S121" s="40">
        <f>COUNTIF('Historical Registration Data'!D:D,'Registration Data'!C129)</f>
        <v>0</v>
      </c>
      <c r="T121" s="56">
        <f>R121+O121</f>
        <v>506.76</v>
      </c>
      <c r="U121" s="57">
        <f>T121/F121</f>
        <v>1.1349608062709966</v>
      </c>
      <c r="V121" s="81">
        <v>1200</v>
      </c>
    </row>
    <row r="122" spans="1:22" x14ac:dyDescent="0.25">
      <c r="A122" s="75" t="s">
        <v>26</v>
      </c>
      <c r="B122" s="73" t="s">
        <v>228</v>
      </c>
      <c r="C122" s="73" t="s">
        <v>229</v>
      </c>
      <c r="D122" s="49">
        <v>241</v>
      </c>
      <c r="E122" s="50"/>
      <c r="F122" s="51">
        <f>D122*0.94</f>
        <v>226.54</v>
      </c>
      <c r="G122" s="52">
        <f>IF(O122="Not Found",0,F122)</f>
        <v>226.54</v>
      </c>
      <c r="H122" s="53"/>
      <c r="I122" s="53"/>
      <c r="J122" s="53"/>
      <c r="K122" s="53"/>
      <c r="L122" s="53"/>
      <c r="O122" s="54">
        <f>IFERROR(VLOOKUP(C:C,'Results Data'!A:F,6,FALSE), "Not Found")</f>
        <v>252</v>
      </c>
      <c r="P122" s="55">
        <f>IFERROR(VLOOKUP(C:C,'Results Data'!A:M,13,FALSE), "Not Found")</f>
        <v>84</v>
      </c>
      <c r="Q122" s="55" t="b">
        <f>AND('RIDE DATA'!$A$5&lt;'Registration Data'!$P122,'RIDE DATA'!$B$5&gt;'Registration Data'!$P122)</f>
        <v>1</v>
      </c>
      <c r="R122" s="55">
        <f>IF(Q122=TRUE,O122*0.03,0)</f>
        <v>7.56</v>
      </c>
      <c r="S122" s="40">
        <f>COUNTIF('Historical Registration Data'!D:D,'Registration Data'!C100)</f>
        <v>0</v>
      </c>
      <c r="T122" s="56">
        <f>R122+O122</f>
        <v>259.56</v>
      </c>
      <c r="U122" s="57">
        <f>T122/F122</f>
        <v>1.1457579235455109</v>
      </c>
      <c r="V122" s="81">
        <v>1200</v>
      </c>
    </row>
    <row r="123" spans="1:22" x14ac:dyDescent="0.25">
      <c r="A123" s="74" t="s">
        <v>29</v>
      </c>
      <c r="B123" s="73" t="s">
        <v>104</v>
      </c>
      <c r="C123" s="73" t="s">
        <v>105</v>
      </c>
      <c r="D123" s="49">
        <v>247</v>
      </c>
      <c r="E123" s="50"/>
      <c r="F123" s="51">
        <f>D123*0.94</f>
        <v>232.17999999999998</v>
      </c>
      <c r="G123" s="52">
        <f>IF(O123="Not Found",0,F123)</f>
        <v>232.17999999999998</v>
      </c>
      <c r="H123" s="53" t="s">
        <v>499</v>
      </c>
      <c r="I123" s="53" t="s">
        <v>504</v>
      </c>
      <c r="J123" s="53"/>
      <c r="K123" s="53"/>
      <c r="L123" s="53"/>
      <c r="O123" s="54">
        <f>IFERROR(VLOOKUP(C:C,'Results Data'!A:F,6,FALSE), "Not Found")</f>
        <v>262</v>
      </c>
      <c r="P123" s="55">
        <f>IFERROR(VLOOKUP(C:C,'Results Data'!A:M,13,FALSE), "Not Found")</f>
        <v>82</v>
      </c>
      <c r="Q123" s="55" t="b">
        <f>AND('RIDE DATA'!$A$5&lt;'Registration Data'!$P123,'RIDE DATA'!$B$5&gt;'Registration Data'!$P123)</f>
        <v>1</v>
      </c>
      <c r="R123" s="55">
        <f>IF(Q123=TRUE,O123*0.03,0)</f>
        <v>7.8599999999999994</v>
      </c>
      <c r="S123" s="40">
        <f>COUNTIF('Historical Registration Data'!D:D,'Registration Data'!C38)</f>
        <v>0</v>
      </c>
      <c r="T123" s="56">
        <f>R123+O123</f>
        <v>269.86</v>
      </c>
      <c r="U123" s="57">
        <f>T123/F123</f>
        <v>1.1622878800930314</v>
      </c>
      <c r="V123" s="81">
        <v>1200</v>
      </c>
    </row>
    <row r="124" spans="1:22" x14ac:dyDescent="0.25">
      <c r="A124" s="70" t="s">
        <v>28</v>
      </c>
      <c r="B124" s="39" t="s">
        <v>414</v>
      </c>
      <c r="C124" s="39" t="s">
        <v>415</v>
      </c>
      <c r="D124" s="38">
        <v>461</v>
      </c>
      <c r="F124" s="51">
        <f>D124*0.94</f>
        <v>433.34</v>
      </c>
      <c r="G124" s="52">
        <f>IF(O124="Not Found",0,F124)</f>
        <v>433.34</v>
      </c>
      <c r="H124" s="53" t="s">
        <v>503</v>
      </c>
      <c r="I124" s="53" t="s">
        <v>500</v>
      </c>
      <c r="J124" s="53" t="s">
        <v>518</v>
      </c>
      <c r="K124" s="53"/>
      <c r="L124" s="53"/>
      <c r="O124" s="54">
        <f>IFERROR(VLOOKUP(C:C,'Results Data'!A:F,6,FALSE), "Not Found")</f>
        <v>487</v>
      </c>
      <c r="P124" s="55">
        <f>IFERROR(VLOOKUP(C:C,'Results Data'!A:M,13,FALSE), "Not Found")</f>
        <v>78</v>
      </c>
      <c r="Q124" s="55" t="b">
        <f>AND('RIDE DATA'!$A$5&lt;'Registration Data'!$P124,'RIDE DATA'!$B$5&gt;'Registration Data'!$P124)</f>
        <v>0</v>
      </c>
      <c r="R124" s="55">
        <f>IF(Q124=TRUE,O124*0.03,0)</f>
        <v>0</v>
      </c>
      <c r="S124" s="40">
        <f>COUNTIF('Historical Registration Data'!D:D,'Registration Data'!C193)</f>
        <v>0</v>
      </c>
      <c r="T124" s="56">
        <f>R124+O124</f>
        <v>487</v>
      </c>
      <c r="U124" s="57">
        <f>T124/F124</f>
        <v>1.1238288641713206</v>
      </c>
      <c r="V124" s="81">
        <v>1200</v>
      </c>
    </row>
    <row r="125" spans="1:22" x14ac:dyDescent="0.25">
      <c r="A125" s="71" t="s">
        <v>25</v>
      </c>
      <c r="B125" s="39" t="s">
        <v>449</v>
      </c>
      <c r="C125" s="39" t="s">
        <v>450</v>
      </c>
      <c r="D125" s="38">
        <v>363</v>
      </c>
      <c r="F125" s="51">
        <f>D125*0.94</f>
        <v>341.21999999999997</v>
      </c>
      <c r="G125" s="52">
        <f>IF(O125="Not Found",0,F125)</f>
        <v>341.21999999999997</v>
      </c>
      <c r="H125" s="53"/>
      <c r="I125" s="53"/>
      <c r="J125" s="53"/>
      <c r="K125" s="53"/>
      <c r="L125" s="53"/>
      <c r="O125" s="54">
        <f>IFERROR(VLOOKUP(C:C,'Results Data'!A:F,6,FALSE), "Not Found")</f>
        <v>371</v>
      </c>
      <c r="P125" s="55">
        <f>IFERROR(VLOOKUP(C:C,'Results Data'!A:M,13,FALSE), "Not Found")</f>
        <v>76</v>
      </c>
      <c r="Q125" s="55" t="b">
        <f>AND('RIDE DATA'!$A$5&lt;'Registration Data'!$P125,'RIDE DATA'!$B$5&gt;'Registration Data'!$P125)</f>
        <v>0</v>
      </c>
      <c r="R125" s="55">
        <f>IF(Q125=TRUE,O125*0.03,0)</f>
        <v>0</v>
      </c>
      <c r="S125" s="40">
        <f>COUNTIF('Historical Registration Data'!D:D,'Registration Data'!C211)</f>
        <v>0</v>
      </c>
      <c r="T125" s="56">
        <f>R125+O125</f>
        <v>371</v>
      </c>
      <c r="U125" s="57">
        <f>T125/F125</f>
        <v>1.0872750718011841</v>
      </c>
      <c r="V125" s="58">
        <f>IF(U125&gt;100%,((U125-1)*10000),0)</f>
        <v>872.75071801184106</v>
      </c>
    </row>
    <row r="126" spans="1:22" x14ac:dyDescent="0.25">
      <c r="A126" s="69" t="s">
        <v>26</v>
      </c>
      <c r="B126" s="39" t="s">
        <v>364</v>
      </c>
      <c r="C126" s="39" t="s">
        <v>365</v>
      </c>
      <c r="D126" s="38">
        <v>367</v>
      </c>
      <c r="F126" s="51">
        <f>D126*0.94</f>
        <v>344.97999999999996</v>
      </c>
      <c r="G126" s="52">
        <f>IF(O126="Not Found",0,F126)</f>
        <v>344.97999999999996</v>
      </c>
      <c r="H126" s="53" t="s">
        <v>499</v>
      </c>
      <c r="I126" s="53" t="s">
        <v>500</v>
      </c>
      <c r="J126" s="53" t="s">
        <v>527</v>
      </c>
      <c r="K126" s="53"/>
      <c r="L126" s="53"/>
      <c r="O126" s="54">
        <f>IFERROR(VLOOKUP(C:C,'Results Data'!A:F,6,FALSE), "Not Found")</f>
        <v>378</v>
      </c>
      <c r="P126" s="55">
        <f>IFERROR(VLOOKUP(C:C,'Results Data'!A:M,13,FALSE), "Not Found")</f>
        <v>82</v>
      </c>
      <c r="Q126" s="55" t="b">
        <f>AND('RIDE DATA'!$A$5&lt;'Registration Data'!$P126,'RIDE DATA'!$B$5&gt;'Registration Data'!$P126)</f>
        <v>1</v>
      </c>
      <c r="R126" s="55">
        <f>IF(Q126=TRUE,O126*0.03,0)</f>
        <v>11.34</v>
      </c>
      <c r="S126" s="40">
        <f>COUNTIF('Historical Registration Data'!D:D,'Registration Data'!C168)</f>
        <v>0</v>
      </c>
      <c r="T126" s="56">
        <f>R126+O126</f>
        <v>389.34</v>
      </c>
      <c r="U126" s="57">
        <f>T126/F126</f>
        <v>1.1285871644733028</v>
      </c>
      <c r="V126" s="81">
        <v>1200</v>
      </c>
    </row>
    <row r="127" spans="1:22" x14ac:dyDescent="0.25">
      <c r="A127" s="74" t="s">
        <v>29</v>
      </c>
      <c r="B127" s="73" t="s">
        <v>168</v>
      </c>
      <c r="C127" s="73" t="s">
        <v>169</v>
      </c>
      <c r="D127" s="49">
        <v>551</v>
      </c>
      <c r="E127" s="50"/>
      <c r="F127" s="51">
        <f>D127*0.94</f>
        <v>517.93999999999994</v>
      </c>
      <c r="G127" s="52">
        <f>IF(O127="Not Found",0,F127)</f>
        <v>517.93999999999994</v>
      </c>
      <c r="H127" s="53" t="s">
        <v>499</v>
      </c>
      <c r="I127" s="53" t="s">
        <v>522</v>
      </c>
      <c r="J127" s="53" t="s">
        <v>510</v>
      </c>
      <c r="K127" s="53"/>
      <c r="L127" s="53"/>
      <c r="O127" s="54">
        <f>IFERROR(VLOOKUP(C:C,'Results Data'!A:F,6,FALSE), "Not Found")</f>
        <v>578</v>
      </c>
      <c r="P127" s="55">
        <f>IFERROR(VLOOKUP(C:C,'Results Data'!A:M,13,FALSE), "Not Found")</f>
        <v>45</v>
      </c>
      <c r="Q127" s="55" t="b">
        <f>AND('RIDE DATA'!$A$5&lt;'Registration Data'!$P127,'RIDE DATA'!$B$5&gt;'Registration Data'!$P127)</f>
        <v>0</v>
      </c>
      <c r="R127" s="55">
        <f>IF(Q127=TRUE,O127*0.03,0)</f>
        <v>0</v>
      </c>
      <c r="S127" s="40">
        <f>COUNTIF('Historical Registration Data'!D:D,'Registration Data'!C70)</f>
        <v>0</v>
      </c>
      <c r="T127" s="56">
        <f>R127+O127</f>
        <v>578</v>
      </c>
      <c r="U127" s="57">
        <f>T127/F127</f>
        <v>1.1159593775340775</v>
      </c>
      <c r="V127" s="58">
        <f>IF(U127&gt;100%,((U127-1)*10000),0)</f>
        <v>1159.5937753407748</v>
      </c>
    </row>
    <row r="128" spans="1:22" x14ac:dyDescent="0.25">
      <c r="A128" s="75" t="s">
        <v>26</v>
      </c>
      <c r="B128" s="73" t="s">
        <v>254</v>
      </c>
      <c r="C128" s="73" t="s">
        <v>255</v>
      </c>
      <c r="D128" s="49">
        <v>408</v>
      </c>
      <c r="E128" s="50"/>
      <c r="F128" s="51">
        <f>D128*0.94</f>
        <v>383.52</v>
      </c>
      <c r="G128" s="52">
        <f>IF(O128="Not Found",0,F128)</f>
        <v>383.52</v>
      </c>
      <c r="H128" s="53"/>
      <c r="I128" s="53"/>
      <c r="J128" s="53"/>
      <c r="K128" s="53"/>
      <c r="L128" s="53"/>
      <c r="O128" s="54">
        <f>IFERROR(VLOOKUP(C:C,'Results Data'!A:F,6,FALSE), "Not Found")</f>
        <v>420</v>
      </c>
      <c r="P128" s="55">
        <f>IFERROR(VLOOKUP(C:C,'Results Data'!A:M,13,FALSE), "Not Found")</f>
        <v>81</v>
      </c>
      <c r="Q128" s="55" t="b">
        <f>AND('RIDE DATA'!$A$5&lt;'Registration Data'!$P128,'RIDE DATA'!$B$5&gt;'Registration Data'!$P128)</f>
        <v>1</v>
      </c>
      <c r="R128" s="55">
        <f>IF(Q128=TRUE,O128*0.03,0)</f>
        <v>12.6</v>
      </c>
      <c r="S128" s="40">
        <f>COUNTIF('Historical Registration Data'!D:D,'Registration Data'!C113)</f>
        <v>0</v>
      </c>
      <c r="T128" s="56">
        <f>R128+O128</f>
        <v>432.6</v>
      </c>
      <c r="U128" s="57">
        <f>T128/F128</f>
        <v>1.1279724655819776</v>
      </c>
      <c r="V128" s="81">
        <v>1200</v>
      </c>
    </row>
    <row r="129" spans="1:23" x14ac:dyDescent="0.25">
      <c r="A129" s="62" t="s">
        <v>2012</v>
      </c>
      <c r="B129" s="73" t="s">
        <v>214</v>
      </c>
      <c r="C129" s="73" t="s">
        <v>215</v>
      </c>
      <c r="D129" s="49">
        <v>430</v>
      </c>
      <c r="E129" s="50"/>
      <c r="F129" s="51">
        <f>D129*0.94</f>
        <v>404.2</v>
      </c>
      <c r="G129" s="52">
        <f>IF(O129="Not Found",0,F129)</f>
        <v>404.2</v>
      </c>
      <c r="H129" s="53" t="s">
        <v>515</v>
      </c>
      <c r="I129" s="53"/>
      <c r="J129" s="53"/>
      <c r="K129" s="53"/>
      <c r="L129" s="53"/>
      <c r="O129" s="54">
        <f>IFERROR(VLOOKUP(C:C,'Results Data'!A:F,6,FALSE), "Not Found")</f>
        <v>0</v>
      </c>
      <c r="P129" s="55">
        <f>IFERROR(VLOOKUP(C:C,'Results Data'!A:M,13,FALSE), "Not Found")</f>
        <v>0</v>
      </c>
      <c r="Q129" s="55" t="b">
        <f>AND('RIDE DATA'!$A$5&lt;'Registration Data'!$P129,'RIDE DATA'!$B$5&gt;'Registration Data'!$P129)</f>
        <v>0</v>
      </c>
      <c r="R129" s="55">
        <f>IF(Q129=TRUE,O129*0.03,0)</f>
        <v>0</v>
      </c>
      <c r="S129" s="40">
        <f>COUNTIF('Historical Registration Data'!D:D,'Registration Data'!C93)</f>
        <v>0</v>
      </c>
      <c r="T129" s="56">
        <f>R129+O129</f>
        <v>0</v>
      </c>
      <c r="U129" s="57">
        <f>T129/F129</f>
        <v>0</v>
      </c>
      <c r="V129" s="58">
        <f>IF(U129&gt;100%,((U129-1)*10000),0)</f>
        <v>0</v>
      </c>
    </row>
    <row r="130" spans="1:23" x14ac:dyDescent="0.25">
      <c r="A130" s="70" t="s">
        <v>2013</v>
      </c>
      <c r="B130" s="39" t="s">
        <v>396</v>
      </c>
      <c r="C130" s="39" t="s">
        <v>397</v>
      </c>
      <c r="D130" s="38">
        <v>261</v>
      </c>
      <c r="F130" s="51">
        <f>D130*0.94</f>
        <v>245.33999999999997</v>
      </c>
      <c r="G130" s="52">
        <f>IF(O130="Not Found",0,F130)</f>
        <v>245.33999999999997</v>
      </c>
      <c r="H130" s="53"/>
      <c r="I130" s="53"/>
      <c r="J130" s="53"/>
      <c r="K130" s="53"/>
      <c r="L130" s="53"/>
      <c r="O130" s="54">
        <f>IFERROR(VLOOKUP(C:C,'Results Data'!A:F,6,FALSE), "Not Found")</f>
        <v>0</v>
      </c>
      <c r="P130" s="55">
        <f>IFERROR(VLOOKUP(C:C,'Results Data'!A:M,13,FALSE), "Not Found")</f>
        <v>0</v>
      </c>
      <c r="Q130" s="55" t="b">
        <f>AND('RIDE DATA'!$A$5&lt;'Registration Data'!$P130,'RIDE DATA'!$B$5&gt;'Registration Data'!$P130)</f>
        <v>0</v>
      </c>
      <c r="R130" s="55">
        <f>IF(Q130=TRUE,O130*0.03,0)</f>
        <v>0</v>
      </c>
      <c r="S130" s="40">
        <f>COUNTIF('Historical Registration Data'!D:D,'Registration Data'!C184)</f>
        <v>0</v>
      </c>
      <c r="T130" s="56">
        <f>R130+O130</f>
        <v>0</v>
      </c>
      <c r="U130" s="57">
        <f>T130/F130</f>
        <v>0</v>
      </c>
      <c r="V130" s="58">
        <f>IF(U130&gt;100%,((U130-1)*10000),0)</f>
        <v>0</v>
      </c>
    </row>
    <row r="131" spans="1:23" x14ac:dyDescent="0.25">
      <c r="A131" s="72" t="s">
        <v>28</v>
      </c>
      <c r="B131" s="73" t="s">
        <v>238</v>
      </c>
      <c r="C131" s="73" t="s">
        <v>239</v>
      </c>
      <c r="D131" s="49">
        <v>400</v>
      </c>
      <c r="E131" s="50"/>
      <c r="F131" s="51">
        <f>D131*0.94</f>
        <v>376</v>
      </c>
      <c r="G131" s="52">
        <f>IF(O131="Not Found",0,F131)</f>
        <v>376</v>
      </c>
      <c r="H131" s="53"/>
      <c r="I131" s="53"/>
      <c r="J131" s="53"/>
      <c r="K131" s="53"/>
      <c r="L131" s="53"/>
      <c r="O131" s="54">
        <f>IFERROR(VLOOKUP(C:C,'Results Data'!A:F,6,FALSE), "Not Found")</f>
        <v>407</v>
      </c>
      <c r="P131" s="55">
        <f>IFERROR(VLOOKUP(C:C,'Results Data'!A:M,13,FALSE), "Not Found")</f>
        <v>86</v>
      </c>
      <c r="Q131" s="55" t="b">
        <f>AND('RIDE DATA'!$A$5&lt;'Registration Data'!$P131,'RIDE DATA'!$B$5&gt;'Registration Data'!$P131)</f>
        <v>1</v>
      </c>
      <c r="R131" s="55">
        <f>IF(Q131=TRUE,O131*0.03,0)</f>
        <v>12.209999999999999</v>
      </c>
      <c r="S131" s="40">
        <f>COUNTIF('Historical Registration Data'!D:D,'Registration Data'!C105)</f>
        <v>0</v>
      </c>
      <c r="T131" s="56">
        <f>R131+O131</f>
        <v>419.21</v>
      </c>
      <c r="U131" s="57">
        <f>T131/F131</f>
        <v>1.1149202127659574</v>
      </c>
      <c r="V131" s="58">
        <f>IF(U131&gt;100%,((U131-1)*10000),0)</f>
        <v>1149.2021276595742</v>
      </c>
    </row>
    <row r="132" spans="1:23" x14ac:dyDescent="0.25">
      <c r="A132" s="76" t="s">
        <v>25</v>
      </c>
      <c r="B132" s="73" t="s">
        <v>184</v>
      </c>
      <c r="C132" s="73" t="s">
        <v>185</v>
      </c>
      <c r="D132" s="49">
        <v>358</v>
      </c>
      <c r="E132" s="50"/>
      <c r="F132" s="51">
        <f>D132*0.94</f>
        <v>336.52</v>
      </c>
      <c r="G132" s="52">
        <f>IF(O132="Not Found",0,F132)</f>
        <v>336.52</v>
      </c>
      <c r="H132" s="53" t="s">
        <v>499</v>
      </c>
      <c r="I132" s="53" t="s">
        <v>512</v>
      </c>
      <c r="J132" s="53"/>
      <c r="K132" s="53"/>
      <c r="L132" s="53" t="s">
        <v>525</v>
      </c>
      <c r="O132" s="54">
        <f>IFERROR(VLOOKUP(C:C,'Results Data'!A:F,6,FALSE), "Not Found")</f>
        <v>359</v>
      </c>
      <c r="P132" s="55">
        <f>IFERROR(VLOOKUP(C:C,'Results Data'!A:M,13,FALSE), "Not Found")</f>
        <v>80</v>
      </c>
      <c r="Q132" s="55" t="b">
        <v>1</v>
      </c>
      <c r="R132" s="55">
        <f>IF(Q132=TRUE,O132*0.03,0)</f>
        <v>10.77</v>
      </c>
      <c r="S132" s="40">
        <f>COUNTIF('Historical Registration Data'!D:D,'Registration Data'!C78)</f>
        <v>0</v>
      </c>
      <c r="T132" s="56">
        <f>R132+O132</f>
        <v>369.77</v>
      </c>
      <c r="U132" s="57">
        <f>T132/F132</f>
        <v>1.0988054201830499</v>
      </c>
      <c r="V132" s="58">
        <f>IF(U132&gt;100%,((U132-1)*10000),0)</f>
        <v>988.05420183049944</v>
      </c>
    </row>
    <row r="133" spans="1:23" x14ac:dyDescent="0.25">
      <c r="A133" s="72" t="s">
        <v>28</v>
      </c>
      <c r="B133" s="73" t="s">
        <v>300</v>
      </c>
      <c r="C133" s="73" t="s">
        <v>301</v>
      </c>
      <c r="D133" s="49">
        <v>344</v>
      </c>
      <c r="E133" s="50"/>
      <c r="F133" s="51">
        <f>D133*0.94</f>
        <v>323.35999999999996</v>
      </c>
      <c r="G133" s="52">
        <f>IF(O133="Not Found",0,F133)</f>
        <v>323.35999999999996</v>
      </c>
      <c r="H133" s="53"/>
      <c r="I133" s="53"/>
      <c r="J133" s="53"/>
      <c r="K133" s="53"/>
      <c r="L133" s="53"/>
      <c r="O133" s="54">
        <f>IFERROR(VLOOKUP(C:C,'Results Data'!A:F,6,FALSE), "Not Found")</f>
        <v>356</v>
      </c>
      <c r="P133" s="55">
        <f>IFERROR(VLOOKUP(C:C,'Results Data'!A:M,13,FALSE), "Not Found")</f>
        <v>83</v>
      </c>
      <c r="Q133" s="55" t="b">
        <f>AND('RIDE DATA'!$A$5&lt;'Registration Data'!$P133,'RIDE DATA'!$B$5&gt;'Registration Data'!$P133)</f>
        <v>1</v>
      </c>
      <c r="R133" s="55">
        <f>IF(Q133=TRUE,O133*0.03,0)</f>
        <v>10.68</v>
      </c>
      <c r="S133" s="40">
        <f>COUNTIF('Historical Registration Data'!D:D,'Registration Data'!C136)</f>
        <v>0</v>
      </c>
      <c r="T133" s="56">
        <f>R133+O133</f>
        <v>366.68</v>
      </c>
      <c r="U133" s="57">
        <f>T133/F133</f>
        <v>1.1339683325086594</v>
      </c>
      <c r="V133" s="81">
        <v>1200</v>
      </c>
    </row>
    <row r="134" spans="1:23" x14ac:dyDescent="0.25">
      <c r="A134" s="76" t="s">
        <v>25</v>
      </c>
      <c r="B134" s="73" t="s">
        <v>156</v>
      </c>
      <c r="C134" s="73" t="s">
        <v>157</v>
      </c>
      <c r="D134" s="49">
        <v>303</v>
      </c>
      <c r="E134" s="50"/>
      <c r="F134" s="51">
        <f>D134*0.94</f>
        <v>284.82</v>
      </c>
      <c r="G134" s="52">
        <f>IF(O134="Not Found",0,F134)</f>
        <v>284.82</v>
      </c>
      <c r="H134" s="53"/>
      <c r="I134" s="53"/>
      <c r="J134" s="53"/>
      <c r="K134" s="53"/>
      <c r="L134" s="53"/>
      <c r="O134" s="54">
        <f>IFERROR(VLOOKUP(C:C,'Results Data'!A:F,6,FALSE), "Not Found")</f>
        <v>308</v>
      </c>
      <c r="P134" s="55">
        <f>IFERROR(VLOOKUP(C:C,'Results Data'!A:M,13,FALSE), "Not Found")</f>
        <v>73</v>
      </c>
      <c r="Q134" s="55" t="b">
        <f>AND('RIDE DATA'!$A$5&lt;'Registration Data'!$P134,'RIDE DATA'!$B$5&gt;'Registration Data'!$P134)</f>
        <v>0</v>
      </c>
      <c r="R134" s="55">
        <f>IF(Q134=TRUE,O134*0.03,0)</f>
        <v>0</v>
      </c>
      <c r="S134" s="40">
        <f>COUNTIF('Historical Registration Data'!D:D,'Registration Data'!C64)</f>
        <v>0</v>
      </c>
      <c r="T134" s="56">
        <f>R134+O134</f>
        <v>308</v>
      </c>
      <c r="U134" s="57">
        <f>T134/F134</f>
        <v>1.0813847342181027</v>
      </c>
      <c r="V134" s="58">
        <f>IF(U134&gt;100%,((U134-1)*10000),0)</f>
        <v>813.84734218102665</v>
      </c>
    </row>
    <row r="135" spans="1:23" x14ac:dyDescent="0.25">
      <c r="A135" s="71" t="s">
        <v>25</v>
      </c>
      <c r="B135" s="39" t="s">
        <v>483</v>
      </c>
      <c r="C135" s="39" t="s">
        <v>484</v>
      </c>
      <c r="D135" s="38">
        <v>270</v>
      </c>
      <c r="F135" s="51">
        <f>D135*0.94</f>
        <v>253.79999999999998</v>
      </c>
      <c r="G135" s="52">
        <f>IF(O135="Not Found",0,F135)</f>
        <v>253.79999999999998</v>
      </c>
      <c r="H135" s="53" t="s">
        <v>503</v>
      </c>
      <c r="I135" s="53" t="s">
        <v>512</v>
      </c>
      <c r="J135" s="53"/>
      <c r="K135" s="53"/>
      <c r="L135" s="53"/>
      <c r="O135" s="54">
        <f>IFERROR(VLOOKUP(C:C,'Results Data'!A:F,6,FALSE), "Not Found")</f>
        <v>285</v>
      </c>
      <c r="P135" s="55">
        <f>IFERROR(VLOOKUP(C:C,'Results Data'!A:M,13,FALSE), "Not Found")</f>
        <v>85</v>
      </c>
      <c r="Q135" s="55" t="b">
        <f>AND('RIDE DATA'!$A$5&lt;'Registration Data'!$P135,'RIDE DATA'!$B$5&gt;'Registration Data'!$P135)</f>
        <v>1</v>
      </c>
      <c r="R135" s="55">
        <f>IF(Q135=TRUE,O135*0.03,0)</f>
        <v>8.5499999999999989</v>
      </c>
      <c r="S135" s="40">
        <f>COUNTIF('Historical Registration Data'!D:D,'Registration Data'!C228)</f>
        <v>0</v>
      </c>
      <c r="T135" s="56">
        <f>R135+O135</f>
        <v>293.55</v>
      </c>
      <c r="U135" s="57">
        <f>T135/F135</f>
        <v>1.1566193853427897</v>
      </c>
      <c r="V135" s="81">
        <v>1200</v>
      </c>
      <c r="W135" s="77"/>
    </row>
    <row r="136" spans="1:23" x14ac:dyDescent="0.25">
      <c r="A136" s="76" t="s">
        <v>25</v>
      </c>
      <c r="B136" s="73" t="s">
        <v>242</v>
      </c>
      <c r="C136" s="73" t="s">
        <v>243</v>
      </c>
      <c r="D136" s="49">
        <v>382</v>
      </c>
      <c r="E136" s="50"/>
      <c r="F136" s="51">
        <f>D136*0.94</f>
        <v>359.08</v>
      </c>
      <c r="G136" s="52">
        <f>IF(O136="Not Found",0,F136)</f>
        <v>359.08</v>
      </c>
      <c r="H136" s="53" t="s">
        <v>499</v>
      </c>
      <c r="I136" s="53" t="s">
        <v>500</v>
      </c>
      <c r="J136" s="53" t="s">
        <v>518</v>
      </c>
      <c r="K136" s="53"/>
      <c r="L136" s="53"/>
      <c r="O136" s="54">
        <f>IFERROR(VLOOKUP(C:C,'Results Data'!A:F,6,FALSE), "Not Found")</f>
        <v>383</v>
      </c>
      <c r="P136" s="55">
        <f>IFERROR(VLOOKUP(C:C,'Results Data'!A:M,13,FALSE), "Not Found")</f>
        <v>73</v>
      </c>
      <c r="Q136" s="55" t="b">
        <f>AND('RIDE DATA'!$A$5&lt;'Registration Data'!$P136,'RIDE DATA'!$B$5&gt;'Registration Data'!$P136)</f>
        <v>0</v>
      </c>
      <c r="R136" s="55">
        <f>IF(Q136=TRUE,O136*0.03,0)</f>
        <v>0</v>
      </c>
      <c r="S136" s="40">
        <f>COUNTIF('Historical Registration Data'!D:D,'Registration Data'!C107)</f>
        <v>0</v>
      </c>
      <c r="T136" s="56">
        <f>R136+O136</f>
        <v>383</v>
      </c>
      <c r="U136" s="57">
        <f>T136/F136</f>
        <v>1.0666146819650217</v>
      </c>
      <c r="V136" s="58">
        <f>IF(U136&gt;100%,((U136-1)*10000),0)</f>
        <v>666.14681965021737</v>
      </c>
    </row>
    <row r="137" spans="1:23" x14ac:dyDescent="0.25">
      <c r="A137" s="68" t="s">
        <v>29</v>
      </c>
      <c r="B137" s="39" t="s">
        <v>422</v>
      </c>
      <c r="C137" s="39" t="s">
        <v>423</v>
      </c>
      <c r="D137" s="38">
        <v>394</v>
      </c>
      <c r="F137" s="51">
        <f>D137*0.94</f>
        <v>370.35999999999996</v>
      </c>
      <c r="G137" s="52">
        <f>IF(O137="Not Found",0,F137)</f>
        <v>370.35999999999996</v>
      </c>
      <c r="H137" s="53" t="s">
        <v>499</v>
      </c>
      <c r="I137" s="53" t="s">
        <v>504</v>
      </c>
      <c r="J137" s="53"/>
      <c r="K137" s="53"/>
      <c r="L137" s="53"/>
      <c r="O137" s="54">
        <f>IFERROR(VLOOKUP(C:C,'Results Data'!A:F,6,FALSE), "Not Found")</f>
        <v>397</v>
      </c>
      <c r="P137" s="55">
        <f>IFERROR(VLOOKUP(C:C,'Results Data'!A:M,13,FALSE), "Not Found")</f>
        <v>82</v>
      </c>
      <c r="Q137" s="55" t="b">
        <f>AND('RIDE DATA'!$A$5&lt;'Registration Data'!$P137,'RIDE DATA'!$B$5&gt;'Registration Data'!$P137)</f>
        <v>1</v>
      </c>
      <c r="R137" s="55">
        <f>IF(Q137=TRUE,O137*0.03,0)</f>
        <v>11.91</v>
      </c>
      <c r="S137" s="40">
        <f>COUNTIF('Historical Registration Data'!D:D,'Registration Data'!C197)</f>
        <v>0</v>
      </c>
      <c r="T137" s="56">
        <f>R137+O137</f>
        <v>408.91</v>
      </c>
      <c r="U137" s="57">
        <f>T137/F137</f>
        <v>1.1040879144616051</v>
      </c>
      <c r="V137" s="58">
        <f>IF(U137&gt;100%,((U137-1)*10000),0)</f>
        <v>1040.8791446160515</v>
      </c>
    </row>
    <row r="138" spans="1:23" x14ac:dyDescent="0.25">
      <c r="A138" s="75" t="s">
        <v>26</v>
      </c>
      <c r="B138" s="73" t="s">
        <v>162</v>
      </c>
      <c r="C138" s="73" t="s">
        <v>163</v>
      </c>
      <c r="D138" s="49">
        <v>421</v>
      </c>
      <c r="E138" s="50"/>
      <c r="F138" s="51">
        <f>D138*0.94</f>
        <v>395.73999999999995</v>
      </c>
      <c r="G138" s="52">
        <f>IF(O138="Not Found",0,F138)</f>
        <v>395.73999999999995</v>
      </c>
      <c r="H138" s="53" t="s">
        <v>523</v>
      </c>
      <c r="I138" s="53" t="s">
        <v>502</v>
      </c>
      <c r="J138" s="53"/>
      <c r="K138" s="53"/>
      <c r="L138" s="53" t="s">
        <v>520</v>
      </c>
      <c r="O138" s="54">
        <f>IFERROR(VLOOKUP(C:C,'Results Data'!A:F,6,FALSE), "Not Found")</f>
        <v>432</v>
      </c>
      <c r="P138" s="55">
        <f>IFERROR(VLOOKUP(C:C,'Results Data'!A:M,13,FALSE), "Not Found")</f>
        <v>82</v>
      </c>
      <c r="Q138" s="55" t="b">
        <f>AND('RIDE DATA'!$A$5&lt;'Registration Data'!$P138,'RIDE DATA'!$B$5&gt;'Registration Data'!$P138)</f>
        <v>1</v>
      </c>
      <c r="R138" s="55">
        <f>IF(Q138=TRUE,O138*0.03,0)</f>
        <v>12.959999999999999</v>
      </c>
      <c r="S138" s="40">
        <f>COUNTIF('Historical Registration Data'!D:D,'Registration Data'!C67)</f>
        <v>0</v>
      </c>
      <c r="T138" s="56">
        <f>R138+O138</f>
        <v>444.96</v>
      </c>
      <c r="U138" s="57">
        <f>T138/F138</f>
        <v>1.1243745893768637</v>
      </c>
      <c r="V138" s="81">
        <v>1200</v>
      </c>
    </row>
    <row r="139" spans="1:23" x14ac:dyDescent="0.25">
      <c r="A139" s="70" t="s">
        <v>2013</v>
      </c>
      <c r="B139" s="73" t="s">
        <v>310</v>
      </c>
      <c r="C139" s="73" t="s">
        <v>311</v>
      </c>
      <c r="D139" s="49">
        <v>302</v>
      </c>
      <c r="E139" s="50"/>
      <c r="F139" s="51">
        <f>D139*0.94</f>
        <v>283.88</v>
      </c>
      <c r="G139" s="52">
        <f>IF(O139="Not Found",0,F139)</f>
        <v>283.88</v>
      </c>
      <c r="H139" s="53"/>
      <c r="I139" s="53"/>
      <c r="J139" s="53"/>
      <c r="K139" s="53"/>
      <c r="L139" s="53"/>
      <c r="O139" s="54">
        <f>IFERROR(VLOOKUP(C:C,'Results Data'!A:F,6,FALSE), "Not Found")</f>
        <v>0</v>
      </c>
      <c r="P139" s="55">
        <f>IFERROR(VLOOKUP(C:C,'Results Data'!A:M,13,FALSE), "Not Found")</f>
        <v>0</v>
      </c>
      <c r="Q139" s="55" t="b">
        <f>AND('RIDE DATA'!$A$5&lt;'Registration Data'!$P139,'RIDE DATA'!$B$5&gt;'Registration Data'!$P139)</f>
        <v>0</v>
      </c>
      <c r="R139" s="55">
        <f>IF(Q139=TRUE,O139*0.03,0)</f>
        <v>0</v>
      </c>
      <c r="S139" s="40">
        <f>COUNTIF('Historical Registration Data'!D:D,'Registration Data'!C141)</f>
        <v>0</v>
      </c>
      <c r="T139" s="56">
        <f>R139+O139</f>
        <v>0</v>
      </c>
      <c r="U139" s="57">
        <f>T139/F139</f>
        <v>0</v>
      </c>
      <c r="V139" s="58">
        <f>IF(U139&gt;100%,((U139-1)*10000),0)</f>
        <v>0</v>
      </c>
    </row>
    <row r="140" spans="1:23" x14ac:dyDescent="0.25">
      <c r="A140" s="68" t="s">
        <v>29</v>
      </c>
      <c r="B140" s="39" t="s">
        <v>457</v>
      </c>
      <c r="C140" s="39" t="s">
        <v>458</v>
      </c>
      <c r="D140" s="38">
        <v>363</v>
      </c>
      <c r="F140" s="51">
        <f>D140*0.94</f>
        <v>341.21999999999997</v>
      </c>
      <c r="G140" s="52">
        <f>IF(O140="Not Found",0,F140)</f>
        <v>341.21999999999997</v>
      </c>
      <c r="H140" s="53" t="s">
        <v>515</v>
      </c>
      <c r="I140" s="53" t="s">
        <v>500</v>
      </c>
      <c r="J140" s="53" t="s">
        <v>532</v>
      </c>
      <c r="K140" s="53"/>
      <c r="L140" s="53"/>
      <c r="O140" s="54">
        <f>IFERROR(VLOOKUP(C:C,'Results Data'!A:F,6,FALSE), "Not Found")</f>
        <v>645</v>
      </c>
      <c r="P140" s="55">
        <f>IFERROR(VLOOKUP(C:C,'Results Data'!A:M,13,FALSE), "Not Found")</f>
        <v>82</v>
      </c>
      <c r="Q140" s="55" t="b">
        <f>AND('RIDE DATA'!$A$5&lt;'Registration Data'!$P140,'RIDE DATA'!$B$5&gt;'Registration Data'!$P140)</f>
        <v>1</v>
      </c>
      <c r="R140" s="55">
        <f>IF(Q140=TRUE,O140*0.03,0)</f>
        <v>19.349999999999998</v>
      </c>
      <c r="S140" s="40">
        <f>COUNTIF('Historical Registration Data'!D:D,'Registration Data'!C215)</f>
        <v>0</v>
      </c>
      <c r="T140" s="56">
        <f>R140+O140</f>
        <v>664.35</v>
      </c>
      <c r="U140" s="57">
        <f>T140/F140</f>
        <v>1.9469843502725517</v>
      </c>
      <c r="V140" s="81">
        <v>1200</v>
      </c>
    </row>
    <row r="141" spans="1:23" x14ac:dyDescent="0.25">
      <c r="A141" s="71" t="s">
        <v>25</v>
      </c>
      <c r="B141" s="39" t="s">
        <v>455</v>
      </c>
      <c r="C141" s="39" t="s">
        <v>456</v>
      </c>
      <c r="D141" s="38">
        <v>426</v>
      </c>
      <c r="F141" s="51">
        <f>D141*0.94</f>
        <v>400.44</v>
      </c>
      <c r="G141" s="52">
        <f>IF(O141="Not Found",0,F141)</f>
        <v>400.44</v>
      </c>
      <c r="H141" s="53" t="s">
        <v>503</v>
      </c>
      <c r="I141" s="53" t="s">
        <v>512</v>
      </c>
      <c r="J141" s="53"/>
      <c r="K141" s="53"/>
      <c r="L141" s="53" t="s">
        <v>516</v>
      </c>
      <c r="O141" s="54">
        <f>IFERROR(VLOOKUP(C:C,'Results Data'!A:F,6,FALSE), "Not Found")</f>
        <v>435</v>
      </c>
      <c r="P141" s="55">
        <f>IFERROR(VLOOKUP(C:C,'Results Data'!A:M,13,FALSE), "Not Found")</f>
        <v>82</v>
      </c>
      <c r="Q141" s="55" t="b">
        <f>AND('RIDE DATA'!$A$5&lt;'Registration Data'!$P141,'RIDE DATA'!$B$5&gt;'Registration Data'!$P141)</f>
        <v>1</v>
      </c>
      <c r="R141" s="55">
        <f>IF(Q141=TRUE,O141*0.03,0)</f>
        <v>13.049999999999999</v>
      </c>
      <c r="S141" s="40">
        <f>COUNTIF('Historical Registration Data'!D:D,'Registration Data'!C214)</f>
        <v>0</v>
      </c>
      <c r="T141" s="56">
        <f>R141+O141</f>
        <v>448.05</v>
      </c>
      <c r="U141" s="57">
        <f>T141/F141</f>
        <v>1.1188942163620019</v>
      </c>
      <c r="V141" s="58">
        <f>IF(U141&gt;100%,((U141-1)*10000),0)</f>
        <v>1188.9421636200193</v>
      </c>
    </row>
    <row r="142" spans="1:23" x14ac:dyDescent="0.25">
      <c r="A142" s="70" t="s">
        <v>2013</v>
      </c>
      <c r="B142" s="39" t="s">
        <v>334</v>
      </c>
      <c r="C142" s="39" t="s">
        <v>335</v>
      </c>
      <c r="D142" s="38">
        <v>364</v>
      </c>
      <c r="F142" s="51">
        <f>D142*0.94</f>
        <v>342.15999999999997</v>
      </c>
      <c r="G142" s="52">
        <f>IF(O142="Not Found",0,F142)</f>
        <v>342.15999999999997</v>
      </c>
      <c r="H142" s="53"/>
      <c r="I142" s="53"/>
      <c r="J142" s="53"/>
      <c r="K142" s="53"/>
      <c r="L142" s="53"/>
      <c r="O142" s="54">
        <f>IFERROR(VLOOKUP(C:C,'Results Data'!A:F,6,FALSE), "Not Found")</f>
        <v>0</v>
      </c>
      <c r="P142" s="55">
        <f>IFERROR(VLOOKUP(C:C,'Results Data'!A:M,13,FALSE), "Not Found")</f>
        <v>0</v>
      </c>
      <c r="Q142" s="55" t="b">
        <f>AND('RIDE DATA'!$A$5&lt;'Registration Data'!$P142,'RIDE DATA'!$B$5&gt;'Registration Data'!$P142)</f>
        <v>0</v>
      </c>
      <c r="R142" s="55">
        <f>IF(Q142=TRUE,O142*0.03,0)</f>
        <v>0</v>
      </c>
      <c r="S142" s="40">
        <f>COUNTIF('Historical Registration Data'!D:D,'Registration Data'!C153)</f>
        <v>0</v>
      </c>
      <c r="T142" s="56">
        <f>R142+O142</f>
        <v>0</v>
      </c>
      <c r="U142" s="57">
        <f>T142/F142</f>
        <v>0</v>
      </c>
      <c r="V142" s="58">
        <f>IF(U142&gt;100%,((U142-1)*10000),0)</f>
        <v>0</v>
      </c>
    </row>
    <row r="143" spans="1:23" x14ac:dyDescent="0.25">
      <c r="A143" s="70" t="s">
        <v>28</v>
      </c>
      <c r="B143" s="39" t="s">
        <v>418</v>
      </c>
      <c r="C143" s="39" t="s">
        <v>419</v>
      </c>
      <c r="D143" s="38">
        <v>477</v>
      </c>
      <c r="F143" s="51">
        <f>D143*0.94</f>
        <v>448.38</v>
      </c>
      <c r="G143" s="52">
        <f>IF(O143="Not Found",0,F143)</f>
        <v>448.38</v>
      </c>
      <c r="H143" s="53"/>
      <c r="I143" s="53"/>
      <c r="J143" s="53"/>
      <c r="K143" s="53"/>
      <c r="L143" s="53"/>
      <c r="O143" s="54">
        <f>IFERROR(VLOOKUP(C:C,'Results Data'!A:F,6,FALSE), "Not Found")</f>
        <v>505</v>
      </c>
      <c r="P143" s="55">
        <f>IFERROR(VLOOKUP(C:C,'Results Data'!A:M,13,FALSE), "Not Found")</f>
        <v>83</v>
      </c>
      <c r="Q143" s="55" t="b">
        <f>AND('RIDE DATA'!$A$5&lt;'Registration Data'!$P143,'RIDE DATA'!$B$5&gt;'Registration Data'!$P143)</f>
        <v>1</v>
      </c>
      <c r="R143" s="55">
        <f>IF(Q143=TRUE,O143*0.03,0)</f>
        <v>15.149999999999999</v>
      </c>
      <c r="S143" s="40">
        <f>COUNTIF('Historical Registration Data'!D:D,'Registration Data'!C195)</f>
        <v>0</v>
      </c>
      <c r="T143" s="56">
        <f>R143+O143</f>
        <v>520.15</v>
      </c>
      <c r="U143" s="57">
        <f>T143/F143</f>
        <v>1.1600651233328871</v>
      </c>
      <c r="V143" s="81">
        <v>1200</v>
      </c>
    </row>
    <row r="144" spans="1:23" x14ac:dyDescent="0.25">
      <c r="A144" s="70" t="s">
        <v>2013</v>
      </c>
      <c r="B144" s="73" t="s">
        <v>166</v>
      </c>
      <c r="C144" s="73" t="s">
        <v>167</v>
      </c>
      <c r="D144" s="49">
        <v>436</v>
      </c>
      <c r="E144" s="50"/>
      <c r="F144" s="51">
        <f>D144*0.94</f>
        <v>409.84</v>
      </c>
      <c r="G144" s="52">
        <f>IF(O144="Not Found",0,F144)</f>
        <v>409.84</v>
      </c>
      <c r="H144" s="53"/>
      <c r="I144" s="53"/>
      <c r="J144" s="53"/>
      <c r="K144" s="53"/>
      <c r="L144" s="53"/>
      <c r="O144" s="54">
        <f>IFERROR(VLOOKUP(C:C,'Results Data'!A:F,6,FALSE), "Not Found")</f>
        <v>0</v>
      </c>
      <c r="P144" s="55">
        <f>IFERROR(VLOOKUP(C:C,'Results Data'!A:M,13,FALSE), "Not Found")</f>
        <v>0</v>
      </c>
      <c r="Q144" s="55" t="b">
        <f>AND('RIDE DATA'!$A$5&lt;'Registration Data'!$P144,'RIDE DATA'!$B$5&gt;'Registration Data'!$P144)</f>
        <v>0</v>
      </c>
      <c r="R144" s="55">
        <f>IF(Q144=TRUE,O144*0.03,0)</f>
        <v>0</v>
      </c>
      <c r="S144" s="40">
        <f>COUNTIF('Historical Registration Data'!D:D,'Registration Data'!C69)</f>
        <v>0</v>
      </c>
      <c r="T144" s="56">
        <f>R144+O144</f>
        <v>0</v>
      </c>
      <c r="U144" s="57">
        <f>T144/F144</f>
        <v>0</v>
      </c>
      <c r="V144" s="58">
        <f>IF(U144&gt;100%,((U144-1)*10000),0)</f>
        <v>0</v>
      </c>
    </row>
    <row r="145" spans="1:22" x14ac:dyDescent="0.25">
      <c r="A145" s="76" t="s">
        <v>25</v>
      </c>
      <c r="B145" s="73" t="s">
        <v>268</v>
      </c>
      <c r="C145" s="73" t="s">
        <v>269</v>
      </c>
      <c r="D145" s="49">
        <v>313</v>
      </c>
      <c r="E145" s="50"/>
      <c r="F145" s="51">
        <f>D145*0.94</f>
        <v>294.21999999999997</v>
      </c>
      <c r="G145" s="52">
        <f>IF(O145="Not Found",0,F145)</f>
        <v>294.21999999999997</v>
      </c>
      <c r="H145" s="53"/>
      <c r="I145" s="53"/>
      <c r="J145" s="53"/>
      <c r="K145" s="53"/>
      <c r="L145" s="53"/>
      <c r="O145" s="54">
        <f>IFERROR(VLOOKUP(C:C,'Results Data'!A:F,6,FALSE), "Not Found")</f>
        <v>383</v>
      </c>
      <c r="P145" s="55">
        <f>IFERROR(VLOOKUP(C:C,'Results Data'!A:M,13,FALSE), "Not Found")</f>
        <v>78</v>
      </c>
      <c r="Q145" s="55" t="b">
        <f>AND('RIDE DATA'!$A$5&lt;'Registration Data'!$P145,'RIDE DATA'!$B$5&gt;'Registration Data'!$P145)</f>
        <v>0</v>
      </c>
      <c r="R145" s="55">
        <f>IF(Q145=TRUE,O145*0.03,0)</f>
        <v>0</v>
      </c>
      <c r="S145" s="40">
        <f>COUNTIF('Historical Registration Data'!D:D,'Registration Data'!C120)</f>
        <v>0</v>
      </c>
      <c r="T145" s="56">
        <f>R145+O145</f>
        <v>383</v>
      </c>
      <c r="U145" s="57">
        <f>T145/F145</f>
        <v>1.3017469920467679</v>
      </c>
      <c r="V145" s="81">
        <v>1200</v>
      </c>
    </row>
    <row r="146" spans="1:22" x14ac:dyDescent="0.25">
      <c r="A146" s="75" t="s">
        <v>26</v>
      </c>
      <c r="B146" s="73" t="s">
        <v>244</v>
      </c>
      <c r="C146" s="73" t="s">
        <v>245</v>
      </c>
      <c r="D146" s="49">
        <v>345</v>
      </c>
      <c r="E146" s="50"/>
      <c r="F146" s="51">
        <f>D146*0.94</f>
        <v>324.29999999999995</v>
      </c>
      <c r="G146" s="52">
        <f>IF(O146="Not Found",0,F146)</f>
        <v>324.29999999999995</v>
      </c>
      <c r="H146" s="53"/>
      <c r="I146" s="53"/>
      <c r="J146" s="53"/>
      <c r="K146" s="53"/>
      <c r="L146" s="53"/>
      <c r="O146" s="54">
        <f>IFERROR(VLOOKUP(C:C,'Results Data'!A:F,6,FALSE), "Not Found")</f>
        <v>354</v>
      </c>
      <c r="P146" s="55">
        <f>IFERROR(VLOOKUP(C:C,'Results Data'!A:M,13,FALSE), "Not Found")</f>
        <v>84</v>
      </c>
      <c r="Q146" s="55" t="b">
        <f>AND('RIDE DATA'!$A$5&lt;'Registration Data'!$P146,'RIDE DATA'!$B$5&gt;'Registration Data'!$P146)</f>
        <v>1</v>
      </c>
      <c r="R146" s="55">
        <f>IF(Q146=TRUE,O146*0.03,0)</f>
        <v>10.62</v>
      </c>
      <c r="S146" s="40">
        <f>COUNTIF('Historical Registration Data'!D:D,'Registration Data'!C108)</f>
        <v>0</v>
      </c>
      <c r="T146" s="56">
        <f>R146+O146</f>
        <v>364.62</v>
      </c>
      <c r="U146" s="57">
        <f>T146/F146</f>
        <v>1.1243293246993527</v>
      </c>
      <c r="V146" s="81">
        <v>1200</v>
      </c>
    </row>
    <row r="147" spans="1:22" x14ac:dyDescent="0.25">
      <c r="A147" s="76" t="s">
        <v>25</v>
      </c>
      <c r="B147" s="73" t="s">
        <v>262</v>
      </c>
      <c r="C147" s="73" t="s">
        <v>263</v>
      </c>
      <c r="D147" s="49">
        <v>241</v>
      </c>
      <c r="E147" s="50"/>
      <c r="F147" s="51">
        <f>D147*0.94</f>
        <v>226.54</v>
      </c>
      <c r="G147" s="52">
        <f>IF(O147="Not Found",0,F147)</f>
        <v>226.54</v>
      </c>
      <c r="H147" s="53" t="s">
        <v>499</v>
      </c>
      <c r="I147" s="53" t="s">
        <v>500</v>
      </c>
      <c r="J147" s="53" t="s">
        <v>510</v>
      </c>
      <c r="K147" s="53"/>
      <c r="L147" s="53"/>
      <c r="O147" s="54">
        <f>IFERROR(VLOOKUP(C:C,'Results Data'!A:F,6,FALSE), "Not Found")</f>
        <v>242</v>
      </c>
      <c r="P147" s="55">
        <f>IFERROR(VLOOKUP(C:C,'Results Data'!A:M,13,FALSE), "Not Found")</f>
        <v>81</v>
      </c>
      <c r="Q147" s="55" t="b">
        <f>AND('RIDE DATA'!$A$5&lt;'Registration Data'!$P147,'RIDE DATA'!$B$5&gt;'Registration Data'!$P147)</f>
        <v>1</v>
      </c>
      <c r="R147" s="55">
        <f>IF(Q147=TRUE,O147*0.03,0)</f>
        <v>7.26</v>
      </c>
      <c r="S147" s="40">
        <f>COUNTIF('Historical Registration Data'!D:D,'Registration Data'!C117)</f>
        <v>0</v>
      </c>
      <c r="T147" s="56">
        <f>R147+O147</f>
        <v>249.26</v>
      </c>
      <c r="U147" s="57">
        <f>T147/F147</f>
        <v>1.1002913392778317</v>
      </c>
      <c r="V147" s="58">
        <f>IF(U147&gt;100%,((U147-1)*10000),0)</f>
        <v>1002.9133927783174</v>
      </c>
    </row>
    <row r="148" spans="1:22" x14ac:dyDescent="0.25">
      <c r="A148" s="74" t="s">
        <v>29</v>
      </c>
      <c r="B148" s="73" t="s">
        <v>248</v>
      </c>
      <c r="C148" s="73" t="s">
        <v>249</v>
      </c>
      <c r="D148" s="49">
        <v>496</v>
      </c>
      <c r="E148" s="50"/>
      <c r="F148" s="51">
        <f>D148*0.94</f>
        <v>466.23999999999995</v>
      </c>
      <c r="G148" s="52">
        <f>IF(O148="Not Found",0,F148)</f>
        <v>466.23999999999995</v>
      </c>
      <c r="H148" s="53" t="s">
        <v>499</v>
      </c>
      <c r="I148" s="53" t="s">
        <v>504</v>
      </c>
      <c r="J148" s="53"/>
      <c r="K148" s="53" t="s">
        <v>530</v>
      </c>
      <c r="L148" s="53"/>
      <c r="O148" s="54">
        <f>IFERROR(VLOOKUP(C:C,'Results Data'!A:F,6,FALSE), "Not Found")</f>
        <v>492</v>
      </c>
      <c r="P148" s="55">
        <f>IFERROR(VLOOKUP(C:C,'Results Data'!A:M,13,FALSE), "Not Found")</f>
        <v>82</v>
      </c>
      <c r="Q148" s="55" t="b">
        <f>AND('RIDE DATA'!$A$5&lt;'Registration Data'!$P148,'RIDE DATA'!$B$5&gt;'Registration Data'!$P148)</f>
        <v>1</v>
      </c>
      <c r="R148" s="55">
        <f>IF(Q148=TRUE,O148*0.03,0)</f>
        <v>14.76</v>
      </c>
      <c r="S148" s="40">
        <f>COUNTIF('Historical Registration Data'!D:D,'Registration Data'!C110)</f>
        <v>0</v>
      </c>
      <c r="T148" s="56">
        <f>R148+O148</f>
        <v>506.76</v>
      </c>
      <c r="U148" s="57">
        <f>T148/F148</f>
        <v>1.0869080301990393</v>
      </c>
      <c r="V148" s="58">
        <f>IF(U148&gt;100%,((U148-1)*10000),0)</f>
        <v>869.08030199039251</v>
      </c>
    </row>
    <row r="149" spans="1:22" x14ac:dyDescent="0.25">
      <c r="A149" s="68" t="s">
        <v>29</v>
      </c>
      <c r="B149" s="39" t="s">
        <v>479</v>
      </c>
      <c r="C149" s="39" t="s">
        <v>480</v>
      </c>
      <c r="D149" s="38">
        <v>430</v>
      </c>
      <c r="F149" s="51">
        <f>D149*0.94</f>
        <v>404.2</v>
      </c>
      <c r="G149" s="52">
        <f>IF(O149="Not Found",0,F149)</f>
        <v>404.2</v>
      </c>
      <c r="H149" s="53"/>
      <c r="I149" s="53"/>
      <c r="J149" s="53"/>
      <c r="K149" s="53"/>
      <c r="L149" s="53"/>
      <c r="O149" s="54">
        <f>IFERROR(VLOOKUP(C:C,'Results Data'!A:F,6,FALSE), "Not Found")</f>
        <v>436</v>
      </c>
      <c r="P149" s="55">
        <f>IFERROR(VLOOKUP(C:C,'Results Data'!A:M,13,FALSE), "Not Found")</f>
        <v>84</v>
      </c>
      <c r="Q149" s="55" t="b">
        <f>AND('RIDE DATA'!$A$5&lt;'Registration Data'!$P149,'RIDE DATA'!$B$5&gt;'Registration Data'!$P149)</f>
        <v>1</v>
      </c>
      <c r="R149" s="55">
        <f>IF(Q149=TRUE,O149*0.03,0)</f>
        <v>13.08</v>
      </c>
      <c r="S149" s="40">
        <f>COUNTIF('Historical Registration Data'!D:D,'Registration Data'!C226)</f>
        <v>0</v>
      </c>
      <c r="T149" s="56">
        <f>R149+O149</f>
        <v>449.08</v>
      </c>
      <c r="U149" s="57">
        <f>T149/F149</f>
        <v>1.1110341415141018</v>
      </c>
      <c r="V149" s="58">
        <f>IF(U149&gt;100%,((U149-1)*10000),0)</f>
        <v>1110.3414151410184</v>
      </c>
    </row>
    <row r="150" spans="1:22" x14ac:dyDescent="0.25">
      <c r="A150" s="72" t="s">
        <v>28</v>
      </c>
      <c r="B150" s="78" t="s">
        <v>332</v>
      </c>
      <c r="C150" s="78" t="s">
        <v>333</v>
      </c>
      <c r="D150" s="79">
        <v>356</v>
      </c>
      <c r="E150" s="50"/>
      <c r="F150" s="51">
        <f>D150*0.94</f>
        <v>334.64</v>
      </c>
      <c r="G150" s="52">
        <f>IF(O150="Not Found",0,F150)</f>
        <v>334.64</v>
      </c>
      <c r="H150" s="53"/>
      <c r="I150" s="53"/>
      <c r="J150" s="53"/>
      <c r="K150" s="53"/>
      <c r="L150" s="53"/>
      <c r="O150" s="54">
        <f>IFERROR(VLOOKUP(C:C,'Results Data'!A:F,6,FALSE), "Not Found")</f>
        <v>331</v>
      </c>
      <c r="P150" s="55">
        <f>IFERROR(VLOOKUP(C:C,'Results Data'!A:M,13,FALSE), "Not Found")</f>
        <v>73</v>
      </c>
      <c r="Q150" s="55" t="b">
        <f>AND('RIDE DATA'!$A$5&lt;'Registration Data'!$P150,'RIDE DATA'!$B$5&gt;'Registration Data'!$P150)</f>
        <v>0</v>
      </c>
      <c r="R150" s="55">
        <f>IF(Q150=TRUE,O150*0.03,0)</f>
        <v>0</v>
      </c>
      <c r="S150" s="40">
        <f>COUNTIF('Historical Registration Data'!D:D,'Registration Data'!C152)</f>
        <v>0</v>
      </c>
      <c r="T150" s="56">
        <f>R150+O150</f>
        <v>331</v>
      </c>
      <c r="U150" s="57">
        <f>T150/F150</f>
        <v>0.98912263925412391</v>
      </c>
      <c r="V150" s="58">
        <f>IF(U150&gt;100%,((U150-1)*10000),0)</f>
        <v>0</v>
      </c>
    </row>
    <row r="151" spans="1:22" x14ac:dyDescent="0.25">
      <c r="A151" s="68" t="s">
        <v>29</v>
      </c>
      <c r="B151" s="39" t="s">
        <v>459</v>
      </c>
      <c r="C151" s="39" t="s">
        <v>460</v>
      </c>
      <c r="D151" s="38">
        <v>165</v>
      </c>
      <c r="F151" s="51">
        <f>D151*0.94</f>
        <v>155.1</v>
      </c>
      <c r="G151" s="52">
        <f>IF(O151="Not Found",0,F151)</f>
        <v>155.1</v>
      </c>
      <c r="H151" s="53" t="s">
        <v>503</v>
      </c>
      <c r="I151" s="53" t="s">
        <v>512</v>
      </c>
      <c r="J151" s="53"/>
      <c r="K151" s="53"/>
      <c r="L151" s="53" t="s">
        <v>520</v>
      </c>
      <c r="O151" s="54">
        <f>IFERROR(VLOOKUP(C:C,'Results Data'!A:F,6,FALSE), "Not Found")</f>
        <v>192</v>
      </c>
      <c r="P151" s="55">
        <f>IFERROR(VLOOKUP(C:C,'Results Data'!A:M,13,FALSE), "Not Found")</f>
        <v>89</v>
      </c>
      <c r="Q151" s="55" t="b">
        <f>AND('RIDE DATA'!$A$5&lt;'Registration Data'!$P151,'RIDE DATA'!$B$5&gt;'Registration Data'!$P151)</f>
        <v>0</v>
      </c>
      <c r="R151" s="55">
        <f>IF(Q151=TRUE,O151*0.03,0)</f>
        <v>0</v>
      </c>
      <c r="S151" s="40">
        <f>COUNTIF('Historical Registration Data'!D:D,'Registration Data'!C216)</f>
        <v>0</v>
      </c>
      <c r="T151" s="56">
        <f>R151+O151</f>
        <v>192</v>
      </c>
      <c r="U151" s="57">
        <f>T151/F151</f>
        <v>1.2379110251450678</v>
      </c>
      <c r="V151" s="81">
        <v>1200</v>
      </c>
    </row>
    <row r="152" spans="1:22" x14ac:dyDescent="0.25">
      <c r="A152" s="74" t="s">
        <v>29</v>
      </c>
      <c r="B152" s="73" t="s">
        <v>126</v>
      </c>
      <c r="C152" s="73" t="s">
        <v>127</v>
      </c>
      <c r="D152" s="49">
        <v>327</v>
      </c>
      <c r="E152" s="50"/>
      <c r="F152" s="51">
        <f>D152*0.94</f>
        <v>307.38</v>
      </c>
      <c r="G152" s="52">
        <f>IF(O152="Not Found",0,F152)</f>
        <v>307.38</v>
      </c>
      <c r="H152" s="53" t="s">
        <v>499</v>
      </c>
      <c r="I152" s="53" t="s">
        <v>500</v>
      </c>
      <c r="J152" s="53" t="s">
        <v>519</v>
      </c>
      <c r="K152" s="53"/>
      <c r="L152" s="53"/>
      <c r="O152" s="54">
        <f>IFERROR(VLOOKUP(C:C,'Results Data'!A:F,6,FALSE), "Not Found")</f>
        <v>335</v>
      </c>
      <c r="P152" s="55">
        <f>IFERROR(VLOOKUP(C:C,'Results Data'!A:M,13,FALSE), "Not Found")</f>
        <v>82</v>
      </c>
      <c r="Q152" s="55" t="b">
        <f>AND('RIDE DATA'!$A$5&lt;'Registration Data'!$P152,'RIDE DATA'!$B$5&gt;'Registration Data'!$P152)</f>
        <v>1</v>
      </c>
      <c r="R152" s="55">
        <f>IF(Q152=TRUE,O152*0.03,0)</f>
        <v>10.049999999999999</v>
      </c>
      <c r="S152" s="40">
        <f>COUNTIF('Historical Registration Data'!D:D,'Registration Data'!C49)</f>
        <v>0</v>
      </c>
      <c r="T152" s="56">
        <f>R152+O152</f>
        <v>345.05</v>
      </c>
      <c r="U152" s="57">
        <f>T152/F152</f>
        <v>1.1225518901685212</v>
      </c>
      <c r="V152" s="81">
        <v>1200</v>
      </c>
    </row>
    <row r="153" spans="1:22" x14ac:dyDescent="0.25">
      <c r="A153" s="70" t="s">
        <v>2013</v>
      </c>
      <c r="B153" s="39" t="s">
        <v>340</v>
      </c>
      <c r="C153" s="39" t="s">
        <v>341</v>
      </c>
      <c r="D153" s="38">
        <v>530</v>
      </c>
      <c r="F153" s="51">
        <f>D153*0.94</f>
        <v>498.2</v>
      </c>
      <c r="G153" s="52">
        <f>IF(O153="Not Found",0,F153)</f>
        <v>498.2</v>
      </c>
      <c r="H153" s="53"/>
      <c r="I153" s="53"/>
      <c r="J153" s="53"/>
      <c r="K153" s="53"/>
      <c r="L153" s="53"/>
      <c r="O153" s="54">
        <f>IFERROR(VLOOKUP(C:C,'Results Data'!A:F,6,FALSE), "Not Found")</f>
        <v>0</v>
      </c>
      <c r="P153" s="55">
        <f>IFERROR(VLOOKUP(C:C,'Results Data'!A:M,13,FALSE), "Not Found")</f>
        <v>0</v>
      </c>
      <c r="Q153" s="55" t="b">
        <f>AND('RIDE DATA'!$A$5&lt;'Registration Data'!$P153,'RIDE DATA'!$B$5&gt;'Registration Data'!$P153)</f>
        <v>0</v>
      </c>
      <c r="R153" s="55">
        <f>IF(Q153=TRUE,O153*0.03,0)</f>
        <v>0</v>
      </c>
      <c r="S153" s="40">
        <f>COUNTIF('Historical Registration Data'!D:D,'Registration Data'!C156)</f>
        <v>0</v>
      </c>
      <c r="T153" s="56">
        <f>R153+O153</f>
        <v>0</v>
      </c>
      <c r="U153" s="57">
        <f>T153/F153</f>
        <v>0</v>
      </c>
      <c r="V153" s="58">
        <f>IF(U153&gt;100%,((U153-1)*10000),0)</f>
        <v>0</v>
      </c>
    </row>
    <row r="154" spans="1:22" x14ac:dyDescent="0.25">
      <c r="A154" s="76" t="s">
        <v>25</v>
      </c>
      <c r="B154" s="73" t="s">
        <v>118</v>
      </c>
      <c r="C154" s="73" t="s">
        <v>119</v>
      </c>
      <c r="D154" s="49">
        <v>255</v>
      </c>
      <c r="E154" s="50"/>
      <c r="F154" s="51">
        <f>D154*0.94</f>
        <v>239.7</v>
      </c>
      <c r="G154" s="52">
        <f>IF(O154="Not Found",0,F154)</f>
        <v>239.7</v>
      </c>
      <c r="H154" s="53" t="s">
        <v>503</v>
      </c>
      <c r="I154" s="53" t="s">
        <v>502</v>
      </c>
      <c r="J154" s="53"/>
      <c r="K154" s="53"/>
      <c r="L154" s="53" t="s">
        <v>516</v>
      </c>
      <c r="O154" s="54">
        <f>IFERROR(VLOOKUP(C:C,'Results Data'!A:F,6,FALSE), "Not Found")</f>
        <v>271</v>
      </c>
      <c r="P154" s="55">
        <f>IFERROR(VLOOKUP(C:C,'Results Data'!A:M,13,FALSE), "Not Found")</f>
        <v>84</v>
      </c>
      <c r="Q154" s="55" t="b">
        <f>AND('RIDE DATA'!$A$5&lt;'Registration Data'!$P154,'RIDE DATA'!$B$5&gt;'Registration Data'!$P154)</f>
        <v>1</v>
      </c>
      <c r="R154" s="55">
        <f>IF(Q154=TRUE,O154*0.03,0)</f>
        <v>8.129999999999999</v>
      </c>
      <c r="S154" s="40">
        <f>COUNTIF('Historical Registration Data'!D:D,'Registration Data'!C45)</f>
        <v>0</v>
      </c>
      <c r="T154" s="56">
        <f>R154+O154</f>
        <v>279.13</v>
      </c>
      <c r="U154" s="57">
        <f>T154/F154</f>
        <v>1.164497288277013</v>
      </c>
      <c r="V154" s="81">
        <v>1200</v>
      </c>
    </row>
    <row r="155" spans="1:22" x14ac:dyDescent="0.25">
      <c r="A155" s="76" t="s">
        <v>25</v>
      </c>
      <c r="B155" s="73" t="s">
        <v>284</v>
      </c>
      <c r="C155" s="73" t="s">
        <v>285</v>
      </c>
      <c r="D155" s="49">
        <v>368</v>
      </c>
      <c r="E155" s="50"/>
      <c r="F155" s="51">
        <f>D155*0.94</f>
        <v>345.91999999999996</v>
      </c>
      <c r="G155" s="52">
        <f>IF(O155="Not Found",0,F155)</f>
        <v>345.91999999999996</v>
      </c>
      <c r="H155" s="53" t="s">
        <v>503</v>
      </c>
      <c r="I155" s="53" t="s">
        <v>512</v>
      </c>
      <c r="J155" s="53"/>
      <c r="K155" s="53"/>
      <c r="L155" s="53" t="s">
        <v>516</v>
      </c>
      <c r="O155" s="54">
        <f>IFERROR(VLOOKUP(C:C,'Results Data'!A:F,6,FALSE), "Not Found")</f>
        <v>328</v>
      </c>
      <c r="P155" s="55">
        <f>IFERROR(VLOOKUP(C:C,'Results Data'!A:M,13,FALSE), "Not Found")</f>
        <v>85</v>
      </c>
      <c r="Q155" s="55" t="b">
        <f>AND('RIDE DATA'!$A$5&lt;'Registration Data'!$P155,'RIDE DATA'!$B$5&gt;'Registration Data'!$P155)</f>
        <v>1</v>
      </c>
      <c r="R155" s="55">
        <f>IF(Q155=TRUE,O155*0.03,0)</f>
        <v>9.84</v>
      </c>
      <c r="S155" s="40">
        <f>COUNTIF('Historical Registration Data'!D:D,'Registration Data'!C128)</f>
        <v>0</v>
      </c>
      <c r="T155" s="56">
        <f>R155+O155</f>
        <v>337.84</v>
      </c>
      <c r="U155" s="57">
        <f>T155/F155</f>
        <v>0.9766419981498613</v>
      </c>
      <c r="V155" s="58">
        <f>IF(U155&gt;100%,((U155-1)*10000),0)</f>
        <v>0</v>
      </c>
    </row>
    <row r="156" spans="1:22" x14ac:dyDescent="0.25">
      <c r="A156" s="63" t="s">
        <v>28</v>
      </c>
      <c r="B156" s="38" t="s">
        <v>439</v>
      </c>
      <c r="C156" s="38" t="s">
        <v>440</v>
      </c>
      <c r="D156" s="38">
        <v>228</v>
      </c>
      <c r="E156" s="50" t="s">
        <v>534</v>
      </c>
      <c r="F156" s="51">
        <f>D156*0.94</f>
        <v>214.32</v>
      </c>
      <c r="G156" s="52">
        <f>IF(O156="Not Found",0,F156)</f>
        <v>214.32</v>
      </c>
      <c r="H156" s="53" t="s">
        <v>499</v>
      </c>
      <c r="I156" s="53"/>
      <c r="J156" s="53"/>
      <c r="K156" s="53"/>
      <c r="L156" s="53"/>
      <c r="O156" s="54">
        <f>IFERROR(VLOOKUP(C:C,'Results Data'!A:F,6,FALSE), "Not Found")</f>
        <v>78</v>
      </c>
      <c r="P156" s="55">
        <f>IFERROR(VLOOKUP(C:C,'Results Data'!A:M,13,FALSE), "Not Found")</f>
        <v>83</v>
      </c>
      <c r="Q156" s="55" t="b">
        <f>AND('RIDE DATA'!$A$5&lt;'Registration Data'!$P156,'RIDE DATA'!$B$5&gt;'Registration Data'!$P156)</f>
        <v>1</v>
      </c>
      <c r="R156" s="55">
        <f>IF(Q156=TRUE,O156*0.03,0)</f>
        <v>2.34</v>
      </c>
      <c r="S156" s="40">
        <f>COUNTIF('Historical Registration Data'!D:D,'Registration Data'!C206)</f>
        <v>0</v>
      </c>
      <c r="T156" s="56">
        <f>R156+O156</f>
        <v>80.34</v>
      </c>
      <c r="U156" s="57">
        <f>T156/F156</f>
        <v>0.37486002239641658</v>
      </c>
      <c r="V156" s="58">
        <f>IF(U156&gt;100%,((U156-1)*10000),0)</f>
        <v>0</v>
      </c>
    </row>
    <row r="157" spans="1:22" x14ac:dyDescent="0.25">
      <c r="A157" s="69" t="s">
        <v>26</v>
      </c>
      <c r="B157" s="39" t="s">
        <v>360</v>
      </c>
      <c r="C157" s="39" t="s">
        <v>361</v>
      </c>
      <c r="D157" s="38">
        <v>409</v>
      </c>
      <c r="F157" s="51">
        <f>D157*0.94</f>
        <v>384.46</v>
      </c>
      <c r="G157" s="52">
        <f>IF(O157="Not Found",0,F157)</f>
        <v>384.46</v>
      </c>
      <c r="H157" s="53" t="s">
        <v>503</v>
      </c>
      <c r="I157" s="53" t="s">
        <v>512</v>
      </c>
      <c r="J157" s="53"/>
      <c r="K157" s="53"/>
      <c r="L157" s="53"/>
      <c r="O157" s="54">
        <f>IFERROR(VLOOKUP(C:C,'Results Data'!A:F,6,FALSE), "Not Found")</f>
        <v>412</v>
      </c>
      <c r="P157" s="55">
        <f>IFERROR(VLOOKUP(C:C,'Results Data'!A:M,13,FALSE), "Not Found")</f>
        <v>84</v>
      </c>
      <c r="Q157" s="55" t="b">
        <f>AND('RIDE DATA'!$A$5&lt;'Registration Data'!$P157,'RIDE DATA'!$B$5&gt;'Registration Data'!$P157)</f>
        <v>1</v>
      </c>
      <c r="R157" s="55">
        <f>IF(Q157=TRUE,O157*0.03,0)</f>
        <v>12.36</v>
      </c>
      <c r="S157" s="40">
        <f>COUNTIF('Historical Registration Data'!D:D,'Registration Data'!C166)</f>
        <v>0</v>
      </c>
      <c r="T157" s="56">
        <f>R157+O157</f>
        <v>424.36</v>
      </c>
      <c r="U157" s="57">
        <f>T157/F157</f>
        <v>1.1037819278988712</v>
      </c>
      <c r="V157" s="58">
        <f>IF(U157&gt;100%,((U157-1)*10000),0)</f>
        <v>1037.8192789887119</v>
      </c>
    </row>
    <row r="158" spans="1:22" x14ac:dyDescent="0.25">
      <c r="A158" s="70" t="s">
        <v>2013</v>
      </c>
      <c r="B158" s="39" t="s">
        <v>435</v>
      </c>
      <c r="C158" s="39" t="s">
        <v>436</v>
      </c>
      <c r="D158" s="38">
        <v>825</v>
      </c>
      <c r="F158" s="51">
        <f>D158*0.94</f>
        <v>775.5</v>
      </c>
      <c r="G158" s="52">
        <f>IF(O158="Not Found",0,F158)</f>
        <v>775.5</v>
      </c>
      <c r="H158" s="53"/>
      <c r="I158" s="53"/>
      <c r="J158" s="53"/>
      <c r="K158" s="53"/>
      <c r="L158" s="53"/>
      <c r="O158" s="54">
        <f>IFERROR(VLOOKUP(C:C,'Results Data'!A:F,6,FALSE), "Not Found")</f>
        <v>0</v>
      </c>
      <c r="P158" s="55">
        <f>IFERROR(VLOOKUP(C:C,'Results Data'!A:M,13,FALSE), "Not Found")</f>
        <v>0</v>
      </c>
      <c r="Q158" s="55" t="b">
        <f>AND('RIDE DATA'!$A$5&lt;'Registration Data'!$P158,'RIDE DATA'!$B$5&gt;'Registration Data'!$P158)</f>
        <v>0</v>
      </c>
      <c r="R158" s="55">
        <f>IF(Q158=TRUE,O158*0.03,0)</f>
        <v>0</v>
      </c>
      <c r="S158" s="40">
        <f>COUNTIF('Historical Registration Data'!D:D,'Registration Data'!C204)</f>
        <v>0</v>
      </c>
      <c r="T158" s="56">
        <f>R158+O158</f>
        <v>0</v>
      </c>
      <c r="U158" s="57">
        <f>T158/F158</f>
        <v>0</v>
      </c>
      <c r="V158" s="58">
        <f>IF(U158&gt;100%,((U158-1)*10000),0)</f>
        <v>0</v>
      </c>
    </row>
    <row r="159" spans="1:22" x14ac:dyDescent="0.25">
      <c r="A159" s="72" t="s">
        <v>28</v>
      </c>
      <c r="B159" s="73" t="s">
        <v>320</v>
      </c>
      <c r="C159" s="73" t="s">
        <v>321</v>
      </c>
      <c r="D159" s="49">
        <v>467</v>
      </c>
      <c r="E159" s="50"/>
      <c r="F159" s="51">
        <f>D159*0.94</f>
        <v>438.97999999999996</v>
      </c>
      <c r="G159" s="52">
        <f>IF(O159="Not Found",0,F159)</f>
        <v>438.97999999999996</v>
      </c>
      <c r="H159" s="53" t="s">
        <v>499</v>
      </c>
      <c r="I159" s="53" t="s">
        <v>502</v>
      </c>
      <c r="J159" s="53"/>
      <c r="K159" s="53"/>
      <c r="L159" s="53" t="s">
        <v>511</v>
      </c>
      <c r="O159" s="54">
        <f>IFERROR(VLOOKUP(C:C,'Results Data'!A:F,6,FALSE), "Not Found")</f>
        <v>454</v>
      </c>
      <c r="P159" s="55">
        <f>IFERROR(VLOOKUP(C:C,'Results Data'!A:M,13,FALSE), "Not Found")</f>
        <v>82</v>
      </c>
      <c r="Q159" s="55" t="b">
        <f>AND('RIDE DATA'!$A$5&lt;'Registration Data'!$P159,'RIDE DATA'!$B$5&gt;'Registration Data'!$P159)</f>
        <v>1</v>
      </c>
      <c r="R159" s="55">
        <f>IF(Q159=TRUE,O159*0.03,0)</f>
        <v>13.62</v>
      </c>
      <c r="S159" s="40">
        <f>COUNTIF('Historical Registration Data'!D:D,'Registration Data'!C146)</f>
        <v>0</v>
      </c>
      <c r="T159" s="56">
        <f>R159+O159</f>
        <v>467.62</v>
      </c>
      <c r="U159" s="57">
        <f>T159/F159</f>
        <v>1.0652421522620621</v>
      </c>
      <c r="V159" s="58">
        <f>IF(U159&gt;100%,((U159-1)*10000),0)</f>
        <v>652.42152262062086</v>
      </c>
    </row>
    <row r="160" spans="1:22" x14ac:dyDescent="0.25">
      <c r="A160" s="72" t="s">
        <v>28</v>
      </c>
      <c r="B160" s="73" t="s">
        <v>252</v>
      </c>
      <c r="C160" s="73" t="s">
        <v>253</v>
      </c>
      <c r="D160" s="49">
        <v>487</v>
      </c>
      <c r="E160" s="50"/>
      <c r="F160" s="51">
        <f>D160*0.94</f>
        <v>457.78</v>
      </c>
      <c r="G160" s="52">
        <f>IF(O160="Not Found",0,F160)</f>
        <v>457.78</v>
      </c>
      <c r="H160" s="53" t="s">
        <v>499</v>
      </c>
      <c r="I160" s="53" t="s">
        <v>500</v>
      </c>
      <c r="J160" s="53" t="s">
        <v>531</v>
      </c>
      <c r="K160" s="53"/>
      <c r="L160" s="53"/>
      <c r="O160" s="54">
        <f>IFERROR(VLOOKUP(C:C,'Results Data'!A:F,6,FALSE), "Not Found")</f>
        <v>494</v>
      </c>
      <c r="P160" s="55">
        <f>IFERROR(VLOOKUP(C:C,'Results Data'!A:M,13,FALSE), "Not Found")</f>
        <v>62</v>
      </c>
      <c r="Q160" s="55" t="b">
        <f>AND('RIDE DATA'!$A$5&lt;'Registration Data'!$P160,'RIDE DATA'!$B$5&gt;'Registration Data'!$P160)</f>
        <v>0</v>
      </c>
      <c r="R160" s="55">
        <f>IF(Q160=TRUE,O160*0.03,0)</f>
        <v>0</v>
      </c>
      <c r="S160" s="40">
        <f>COUNTIF('Historical Registration Data'!D:D,'Registration Data'!C112)</f>
        <v>0</v>
      </c>
      <c r="T160" s="56">
        <f>R160+O160</f>
        <v>494</v>
      </c>
      <c r="U160" s="57">
        <f>T160/F160</f>
        <v>1.0791209751408974</v>
      </c>
      <c r="V160" s="58">
        <f>IF(U160&gt;100%,((U160-1)*10000),0)</f>
        <v>791.2097514089744</v>
      </c>
    </row>
    <row r="161" spans="1:22" x14ac:dyDescent="0.25">
      <c r="A161" s="75" t="s">
        <v>26</v>
      </c>
      <c r="B161" s="73" t="s">
        <v>308</v>
      </c>
      <c r="C161" s="73" t="s">
        <v>309</v>
      </c>
      <c r="D161" s="49">
        <v>470</v>
      </c>
      <c r="E161" s="50"/>
      <c r="F161" s="51">
        <f>D161*0.94</f>
        <v>441.79999999999995</v>
      </c>
      <c r="G161" s="52">
        <f>IF(O161="Not Found",0,F161)</f>
        <v>441.79999999999995</v>
      </c>
      <c r="H161" s="53"/>
      <c r="I161" s="53"/>
      <c r="J161" s="53"/>
      <c r="K161" s="53"/>
      <c r="L161" s="53"/>
      <c r="O161" s="54">
        <f>IFERROR(VLOOKUP(C:C,'Results Data'!A:F,6,FALSE), "Not Found")</f>
        <v>507</v>
      </c>
      <c r="P161" s="55">
        <f>IFERROR(VLOOKUP(C:C,'Results Data'!A:M,13,FALSE), "Not Found")</f>
        <v>83</v>
      </c>
      <c r="Q161" s="55" t="b">
        <f>AND('RIDE DATA'!$A$5&lt;'Registration Data'!$P161,'RIDE DATA'!$B$5&gt;'Registration Data'!$P161)</f>
        <v>1</v>
      </c>
      <c r="R161" s="55">
        <f>IF(Q161=TRUE,O161*0.03,0)</f>
        <v>15.209999999999999</v>
      </c>
      <c r="S161" s="40">
        <f>COUNTIF('Historical Registration Data'!D:D,'Registration Data'!C140)</f>
        <v>0</v>
      </c>
      <c r="T161" s="56">
        <f>R161+O161</f>
        <v>522.21</v>
      </c>
      <c r="U161" s="57">
        <f>T161/F161</f>
        <v>1.1820054323223179</v>
      </c>
      <c r="V161" s="81">
        <v>1200</v>
      </c>
    </row>
    <row r="162" spans="1:22" x14ac:dyDescent="0.25">
      <c r="A162" s="76" t="s">
        <v>25</v>
      </c>
      <c r="B162" s="73" t="s">
        <v>158</v>
      </c>
      <c r="C162" s="73" t="s">
        <v>159</v>
      </c>
      <c r="D162" s="49">
        <v>673</v>
      </c>
      <c r="E162" s="50"/>
      <c r="F162" s="51">
        <f>D162*0.94</f>
        <v>632.62</v>
      </c>
      <c r="G162" s="52">
        <f>IF(O162="Not Found",0,F162)</f>
        <v>632.62</v>
      </c>
      <c r="H162" s="53" t="s">
        <v>499</v>
      </c>
      <c r="I162" s="53" t="s">
        <v>500</v>
      </c>
      <c r="J162" s="53" t="s">
        <v>518</v>
      </c>
      <c r="K162" s="53"/>
      <c r="L162" s="53"/>
      <c r="O162" s="54">
        <f>IFERROR(VLOOKUP(C:C,'Results Data'!A:F,6,FALSE), "Not Found")</f>
        <v>715</v>
      </c>
      <c r="P162" s="55">
        <f>IFERROR(VLOOKUP(C:C,'Results Data'!A:M,13,FALSE), "Not Found")</f>
        <v>87</v>
      </c>
      <c r="Q162" s="55" t="b">
        <f>AND('RIDE DATA'!$A$5&lt;'Registration Data'!$P162,'RIDE DATA'!$B$5&gt;'Registration Data'!$P162)</f>
        <v>1</v>
      </c>
      <c r="R162" s="55">
        <f>IF(Q162=TRUE,O162*0.03,0)</f>
        <v>21.45</v>
      </c>
      <c r="S162" s="40">
        <f>COUNTIF('Historical Registration Data'!D:D,'Registration Data'!C65)</f>
        <v>0</v>
      </c>
      <c r="T162" s="56">
        <f>R162+O162</f>
        <v>736.45</v>
      </c>
      <c r="U162" s="57">
        <f>T162/F162</f>
        <v>1.1641269640542506</v>
      </c>
      <c r="V162" s="81">
        <v>1200</v>
      </c>
    </row>
    <row r="163" spans="1:22" x14ac:dyDescent="0.25">
      <c r="A163" s="76" t="s">
        <v>25</v>
      </c>
      <c r="B163" s="73" t="s">
        <v>182</v>
      </c>
      <c r="C163" s="73" t="s">
        <v>183</v>
      </c>
      <c r="D163" s="49">
        <v>373</v>
      </c>
      <c r="E163" s="50"/>
      <c r="F163" s="51">
        <f>D163*0.94</f>
        <v>350.62</v>
      </c>
      <c r="G163" s="52">
        <f>IF(O163="Not Found",0,F163)</f>
        <v>350.62</v>
      </c>
      <c r="H163" s="53" t="s">
        <v>499</v>
      </c>
      <c r="I163" s="53"/>
      <c r="J163" s="53"/>
      <c r="K163" s="53"/>
      <c r="L163" s="53"/>
      <c r="O163" s="54">
        <f>IFERROR(VLOOKUP(C:C,'Results Data'!A:F,6,FALSE), "Not Found")</f>
        <v>406</v>
      </c>
      <c r="P163" s="55">
        <f>IFERROR(VLOOKUP(C:C,'Results Data'!A:M,13,FALSE), "Not Found")</f>
        <v>84</v>
      </c>
      <c r="Q163" s="55" t="b">
        <f>AND('RIDE DATA'!$A$5&lt;'Registration Data'!$P163,'RIDE DATA'!$B$5&gt;'Registration Data'!$P163)</f>
        <v>1</v>
      </c>
      <c r="R163" s="55">
        <f>IF(Q163=TRUE,O163*0.03,0)</f>
        <v>12.18</v>
      </c>
      <c r="S163" s="40">
        <f>COUNTIF('Historical Registration Data'!D:D,'Registration Data'!C77)</f>
        <v>0</v>
      </c>
      <c r="T163" s="56">
        <f>R163+O163</f>
        <v>418.18</v>
      </c>
      <c r="U163" s="57">
        <f>T163/F163</f>
        <v>1.1926872397467343</v>
      </c>
      <c r="V163" s="81">
        <v>1200</v>
      </c>
    </row>
    <row r="164" spans="1:22" x14ac:dyDescent="0.25">
      <c r="A164" s="76" t="s">
        <v>25</v>
      </c>
      <c r="B164" s="73" t="s">
        <v>186</v>
      </c>
      <c r="C164" s="73" t="s">
        <v>187</v>
      </c>
      <c r="D164" s="49">
        <v>388</v>
      </c>
      <c r="E164" s="50"/>
      <c r="F164" s="51">
        <f>D164*0.94</f>
        <v>364.71999999999997</v>
      </c>
      <c r="G164" s="52">
        <f>IF(O164="Not Found",0,F164)</f>
        <v>364.71999999999997</v>
      </c>
      <c r="H164" s="53"/>
      <c r="I164" s="53"/>
      <c r="J164" s="53"/>
      <c r="K164" s="53"/>
      <c r="L164" s="53"/>
      <c r="O164" s="54">
        <f>IFERROR(VLOOKUP(C:C,'Results Data'!A:F,6,FALSE), "Not Found")</f>
        <v>373</v>
      </c>
      <c r="P164" s="55">
        <f>IFERROR(VLOOKUP(C:C,'Results Data'!A:M,13,FALSE), "Not Found")</f>
        <v>81</v>
      </c>
      <c r="Q164" s="55" t="b">
        <f>AND('RIDE DATA'!$A$5&lt;'Registration Data'!$P164,'RIDE DATA'!$B$5&gt;'Registration Data'!$P164)</f>
        <v>1</v>
      </c>
      <c r="R164" s="55">
        <f>IF(Q164=TRUE,O164*0.03,0)</f>
        <v>11.19</v>
      </c>
      <c r="S164" s="40">
        <f>COUNTIF('Historical Registration Data'!D:D,'Registration Data'!C79)</f>
        <v>0</v>
      </c>
      <c r="T164" s="56">
        <f>R164+O164</f>
        <v>384.19</v>
      </c>
      <c r="U164" s="57">
        <f>T164/F164</f>
        <v>1.0533834174161001</v>
      </c>
      <c r="V164" s="58">
        <f>IF(U164&gt;100%,((U164-1)*10000),0)</f>
        <v>533.83417416100087</v>
      </c>
    </row>
    <row r="165" spans="1:22" x14ac:dyDescent="0.25">
      <c r="A165" s="75" t="s">
        <v>26</v>
      </c>
      <c r="B165" s="73" t="s">
        <v>48</v>
      </c>
      <c r="C165" s="73" t="s">
        <v>49</v>
      </c>
      <c r="D165" s="49">
        <v>293</v>
      </c>
      <c r="E165" s="50"/>
      <c r="F165" s="51">
        <f>D165*0.94</f>
        <v>275.41999999999996</v>
      </c>
      <c r="G165" s="52">
        <f>IF(O165="Not Found",0,F165)</f>
        <v>275.41999999999996</v>
      </c>
      <c r="H165" s="53" t="s">
        <v>507</v>
      </c>
      <c r="I165" s="53" t="s">
        <v>504</v>
      </c>
      <c r="J165" s="53"/>
      <c r="K165" s="53" t="s">
        <v>508</v>
      </c>
      <c r="L165" s="53"/>
      <c r="O165" s="54">
        <f>IFERROR(VLOOKUP(C:C,'Results Data'!A:F,6,FALSE), "Not Found")</f>
        <v>305</v>
      </c>
      <c r="P165" s="55">
        <f>IFERROR(VLOOKUP(C:C,'Results Data'!A:M,13,FALSE), "Not Found")</f>
        <v>79</v>
      </c>
      <c r="Q165" s="55" t="b">
        <f>AND('RIDE DATA'!$A$5&lt;'Registration Data'!$P165,'RIDE DATA'!$B$5&gt;'Registration Data'!$P165)</f>
        <v>0</v>
      </c>
      <c r="R165" s="55">
        <f>IF(Q165=TRUE,O165*0.03,0)</f>
        <v>0</v>
      </c>
      <c r="S165" s="40">
        <f>COUNTIF('Historical Registration Data'!D:D,'Registration Data'!C10)</f>
        <v>0</v>
      </c>
      <c r="T165" s="56">
        <f>R165+O165</f>
        <v>305</v>
      </c>
      <c r="U165" s="57">
        <f>T165/F165</f>
        <v>1.1073996078716144</v>
      </c>
      <c r="V165" s="58">
        <f>IF(U165&gt;100%,((U165-1)*10000),0)</f>
        <v>1073.996078716144</v>
      </c>
    </row>
    <row r="166" spans="1:22" x14ac:dyDescent="0.25">
      <c r="A166" s="76" t="s">
        <v>25</v>
      </c>
      <c r="B166" s="73" t="s">
        <v>204</v>
      </c>
      <c r="C166" s="73" t="s">
        <v>205</v>
      </c>
      <c r="D166" s="49">
        <v>333</v>
      </c>
      <c r="E166" s="50"/>
      <c r="F166" s="51">
        <f>D166*0.94</f>
        <v>313.02</v>
      </c>
      <c r="G166" s="52">
        <f>IF(O166="Not Found",0,F166)</f>
        <v>313.02</v>
      </c>
      <c r="H166" s="53"/>
      <c r="I166" s="53"/>
      <c r="J166" s="53"/>
      <c r="K166" s="53"/>
      <c r="L166" s="53"/>
      <c r="O166" s="54">
        <f>IFERROR(VLOOKUP(C:C,'Results Data'!A:F,6,FALSE), "Not Found")</f>
        <v>349</v>
      </c>
      <c r="P166" s="55">
        <f>IFERROR(VLOOKUP(C:C,'Results Data'!A:M,13,FALSE), "Not Found")</f>
        <v>69</v>
      </c>
      <c r="Q166" s="55" t="b">
        <f>AND('RIDE DATA'!$A$5&lt;'Registration Data'!$P166,'RIDE DATA'!$B$5&gt;'Registration Data'!$P166)</f>
        <v>0</v>
      </c>
      <c r="R166" s="55">
        <f>IF(Q166=TRUE,O166*0.03,0)</f>
        <v>0</v>
      </c>
      <c r="S166" s="40">
        <f>COUNTIF('Historical Registration Data'!D:D,'Registration Data'!C88)</f>
        <v>0</v>
      </c>
      <c r="T166" s="56">
        <f>R166+O166</f>
        <v>349</v>
      </c>
      <c r="U166" s="57">
        <f>T166/F166</f>
        <v>1.1149447319660086</v>
      </c>
      <c r="V166" s="58">
        <f>IF(U166&gt;100%,((U166-1)*10000),0)</f>
        <v>1149.4473196600864</v>
      </c>
    </row>
    <row r="167" spans="1:22" x14ac:dyDescent="0.25">
      <c r="A167" s="75" t="s">
        <v>26</v>
      </c>
      <c r="B167" s="73" t="s">
        <v>42</v>
      </c>
      <c r="C167" s="73" t="s">
        <v>43</v>
      </c>
      <c r="D167" s="49">
        <v>310</v>
      </c>
      <c r="E167" s="50"/>
      <c r="F167" s="51">
        <f>D167*0.94</f>
        <v>291.39999999999998</v>
      </c>
      <c r="G167" s="52">
        <f>IF(O167="Not Found",0,F167)</f>
        <v>291.39999999999998</v>
      </c>
      <c r="H167" s="53" t="s">
        <v>503</v>
      </c>
      <c r="I167" s="53" t="s">
        <v>502</v>
      </c>
      <c r="J167" s="53"/>
      <c r="K167" s="53"/>
      <c r="L167" s="53"/>
      <c r="O167" s="54">
        <f>IFERROR(VLOOKUP(C:C,'Results Data'!A:F,6,FALSE), "Not Found")</f>
        <v>313</v>
      </c>
      <c r="P167" s="55">
        <f>IFERROR(VLOOKUP(C:C,'Results Data'!A:M,13,FALSE), "Not Found")</f>
        <v>84</v>
      </c>
      <c r="Q167" s="55" t="b">
        <f>AND('RIDE DATA'!$A$5&lt;'Registration Data'!$P167,'RIDE DATA'!$B$5&gt;'Registration Data'!$P167)</f>
        <v>1</v>
      </c>
      <c r="R167" s="55">
        <f>IF(Q167=TRUE,O167*0.03,0)</f>
        <v>9.3899999999999988</v>
      </c>
      <c r="S167" s="40">
        <f>COUNTIF('Historical Registration Data'!D:D,'Registration Data'!C7)</f>
        <v>0</v>
      </c>
      <c r="T167" s="56">
        <f>R167+O167</f>
        <v>322.39</v>
      </c>
      <c r="U167" s="57">
        <f>T167/F167</f>
        <v>1.1063486616334934</v>
      </c>
      <c r="V167" s="58">
        <f>IF(U167&gt;100%,((U167-1)*10000),0)</f>
        <v>1063.4866163349343</v>
      </c>
    </row>
    <row r="168" spans="1:22" x14ac:dyDescent="0.25">
      <c r="A168" s="72" t="s">
        <v>28</v>
      </c>
      <c r="B168" s="73" t="s">
        <v>314</v>
      </c>
      <c r="C168" s="73" t="s">
        <v>315</v>
      </c>
      <c r="D168" s="49">
        <v>575</v>
      </c>
      <c r="E168" s="50"/>
      <c r="F168" s="51">
        <f>D168*0.94</f>
        <v>540.5</v>
      </c>
      <c r="G168" s="52">
        <f>IF(O168="Not Found",0,F168)</f>
        <v>540.5</v>
      </c>
      <c r="H168" s="53"/>
      <c r="I168" s="53"/>
      <c r="J168" s="53"/>
      <c r="K168" s="53"/>
      <c r="L168" s="53"/>
      <c r="O168" s="54">
        <f>IFERROR(VLOOKUP(C:C,'Results Data'!A:F,6,FALSE), "Not Found")</f>
        <v>585</v>
      </c>
      <c r="P168" s="55">
        <f>IFERROR(VLOOKUP(C:C,'Results Data'!A:M,13,FALSE), "Not Found")</f>
        <v>82</v>
      </c>
      <c r="Q168" s="55" t="b">
        <f>AND('RIDE DATA'!$A$5&lt;'Registration Data'!$P168,'RIDE DATA'!$B$5&gt;'Registration Data'!$P168)</f>
        <v>1</v>
      </c>
      <c r="R168" s="55">
        <f>IF(Q168=TRUE,O168*0.03,0)</f>
        <v>17.55</v>
      </c>
      <c r="S168" s="40">
        <f>COUNTIF('Historical Registration Data'!D:D,'Registration Data'!C143)</f>
        <v>0</v>
      </c>
      <c r="T168" s="56">
        <f>R168+O168</f>
        <v>602.54999999999995</v>
      </c>
      <c r="U168" s="57">
        <f>T168/F168</f>
        <v>1.1148011100832562</v>
      </c>
      <c r="V168" s="58">
        <f>IF(U168&gt;100%,((U168-1)*10000),0)</f>
        <v>1148.0111008325621</v>
      </c>
    </row>
    <row r="169" spans="1:22" x14ac:dyDescent="0.25">
      <c r="A169" s="76" t="s">
        <v>25</v>
      </c>
      <c r="B169" s="73" t="s">
        <v>56</v>
      </c>
      <c r="C169" s="73" t="s">
        <v>57</v>
      </c>
      <c r="D169" s="49">
        <v>303</v>
      </c>
      <c r="E169" s="50"/>
      <c r="F169" s="51">
        <f>D169*0.94</f>
        <v>284.82</v>
      </c>
      <c r="G169" s="52">
        <f>IF(O169="Not Found",0,F169)</f>
        <v>284.82</v>
      </c>
      <c r="H169" s="53" t="s">
        <v>499</v>
      </c>
      <c r="I169" s="53"/>
      <c r="J169" s="53"/>
      <c r="K169" s="53"/>
      <c r="L169" s="53"/>
      <c r="O169" s="54">
        <f>IFERROR(VLOOKUP(C:C,'Results Data'!A:F,6,FALSE), "Not Found")</f>
        <v>308</v>
      </c>
      <c r="P169" s="55">
        <f>IFERROR(VLOOKUP(C:C,'Results Data'!A:M,13,FALSE), "Not Found")</f>
        <v>74</v>
      </c>
      <c r="Q169" s="55" t="b">
        <f>AND('RIDE DATA'!$A$5&lt;'Registration Data'!$P169,'RIDE DATA'!$B$5&gt;'Registration Data'!$P169)</f>
        <v>0</v>
      </c>
      <c r="R169" s="55">
        <f>IF(Q169=TRUE,O169*0.03,0)</f>
        <v>0</v>
      </c>
      <c r="S169" s="40">
        <f>COUNTIF('Historical Registration Data'!D:D,'Registration Data'!C14)</f>
        <v>0</v>
      </c>
      <c r="T169" s="56">
        <f>R169+O169</f>
        <v>308</v>
      </c>
      <c r="U169" s="57">
        <f>T169/F169</f>
        <v>1.0813847342181027</v>
      </c>
      <c r="V169" s="58">
        <f>IF(U169&gt;100%,((U169-1)*10000),0)</f>
        <v>813.84734218102665</v>
      </c>
    </row>
    <row r="170" spans="1:22" x14ac:dyDescent="0.25">
      <c r="A170" s="70" t="s">
        <v>2013</v>
      </c>
      <c r="B170" s="73" t="s">
        <v>230</v>
      </c>
      <c r="C170" s="73" t="s">
        <v>231</v>
      </c>
      <c r="D170" s="49">
        <v>330</v>
      </c>
      <c r="E170" s="50"/>
      <c r="F170" s="51">
        <f>D170*0.94</f>
        <v>310.2</v>
      </c>
      <c r="G170" s="52">
        <f>IF(O170="Not Found",0,F170)</f>
        <v>310.2</v>
      </c>
      <c r="H170" s="53" t="s">
        <v>515</v>
      </c>
      <c r="I170" s="53"/>
      <c r="J170" s="53"/>
      <c r="K170" s="53"/>
      <c r="L170" s="53"/>
      <c r="O170" s="54">
        <f>IFERROR(VLOOKUP(C:C,'Results Data'!A:F,6,FALSE), "Not Found")</f>
        <v>0</v>
      </c>
      <c r="P170" s="55">
        <f>IFERROR(VLOOKUP(C:C,'Results Data'!A:M,13,FALSE), "Not Found")</f>
        <v>0</v>
      </c>
      <c r="Q170" s="55" t="b">
        <f>AND('RIDE DATA'!$A$5&lt;'Registration Data'!$P170,'RIDE DATA'!$B$5&gt;'Registration Data'!$P170)</f>
        <v>0</v>
      </c>
      <c r="R170" s="55">
        <f>IF(Q170=TRUE,O170*0.03,0)</f>
        <v>0</v>
      </c>
      <c r="S170" s="40">
        <f>COUNTIF('Historical Registration Data'!D:D,'Registration Data'!C101)</f>
        <v>0</v>
      </c>
      <c r="T170" s="56">
        <f>R170+O170</f>
        <v>0</v>
      </c>
      <c r="U170" s="57">
        <f>T170/F170</f>
        <v>0</v>
      </c>
      <c r="V170" s="58">
        <f>IF(U170&gt;100%,((U170-1)*10000),0)</f>
        <v>0</v>
      </c>
    </row>
    <row r="171" spans="1:22" x14ac:dyDescent="0.25">
      <c r="A171" s="72" t="s">
        <v>28</v>
      </c>
      <c r="B171" s="73" t="s">
        <v>290</v>
      </c>
      <c r="C171" s="73" t="s">
        <v>291</v>
      </c>
      <c r="D171" s="49">
        <v>315</v>
      </c>
      <c r="E171" s="50"/>
      <c r="F171" s="51">
        <f>D171*0.94</f>
        <v>296.09999999999997</v>
      </c>
      <c r="G171" s="52">
        <f>IF(O171="Not Found",0,F171)</f>
        <v>296.09999999999997</v>
      </c>
      <c r="H171" s="53"/>
      <c r="I171" s="53"/>
      <c r="J171" s="53"/>
      <c r="K171" s="53"/>
      <c r="L171" s="53"/>
      <c r="O171" s="54">
        <f>IFERROR(VLOOKUP(C:C,'Results Data'!A:F,6,FALSE), "Not Found")</f>
        <v>328</v>
      </c>
      <c r="P171" s="55">
        <f>IFERROR(VLOOKUP(C:C,'Results Data'!A:M,13,FALSE), "Not Found")</f>
        <v>70</v>
      </c>
      <c r="Q171" s="55" t="b">
        <f>AND('RIDE DATA'!$A$5&lt;'Registration Data'!$P171,'RIDE DATA'!$B$5&gt;'Registration Data'!$P171)</f>
        <v>0</v>
      </c>
      <c r="R171" s="55">
        <f>IF(Q171=TRUE,O171*0.03,0)</f>
        <v>0</v>
      </c>
      <c r="S171" s="40">
        <f>COUNTIF('Historical Registration Data'!D:D,'Registration Data'!C131)</f>
        <v>0</v>
      </c>
      <c r="T171" s="56">
        <f>R171+O171</f>
        <v>328</v>
      </c>
      <c r="U171" s="57">
        <f>T171/F171</f>
        <v>1.1077338736913207</v>
      </c>
      <c r="V171" s="58">
        <f>IF(U171&gt;100%,((U171-1)*10000),0)</f>
        <v>1077.338736913207</v>
      </c>
    </row>
    <row r="172" spans="1:22" x14ac:dyDescent="0.25">
      <c r="A172" s="74" t="s">
        <v>29</v>
      </c>
      <c r="B172" s="73" t="s">
        <v>64</v>
      </c>
      <c r="C172" s="73" t="s">
        <v>65</v>
      </c>
      <c r="D172" s="49">
        <v>438</v>
      </c>
      <c r="E172" s="50"/>
      <c r="F172" s="51">
        <f>D172*0.94</f>
        <v>411.71999999999997</v>
      </c>
      <c r="G172" s="52">
        <f>IF(O172="Not Found",0,F172)</f>
        <v>411.71999999999997</v>
      </c>
      <c r="H172" s="53" t="s">
        <v>499</v>
      </c>
      <c r="I172" s="53" t="s">
        <v>504</v>
      </c>
      <c r="J172" s="53"/>
      <c r="K172" s="53"/>
      <c r="L172" s="53"/>
      <c r="O172" s="54">
        <f>IFERROR(VLOOKUP(C:C,'Results Data'!A:F,6,FALSE), "Not Found")</f>
        <v>442</v>
      </c>
      <c r="P172" s="55">
        <f>IFERROR(VLOOKUP(C:C,'Results Data'!A:M,13,FALSE), "Not Found")</f>
        <v>86</v>
      </c>
      <c r="Q172" s="55" t="b">
        <f>AND('RIDE DATA'!$A$5&lt;'Registration Data'!$P172,'RIDE DATA'!$B$5&gt;'Registration Data'!$P172)</f>
        <v>1</v>
      </c>
      <c r="R172" s="55">
        <f>IF(Q172=TRUE,O172*0.03,0)</f>
        <v>13.26</v>
      </c>
      <c r="S172" s="40">
        <f>COUNTIF('Historical Registration Data'!D:D,'Registration Data'!C18)</f>
        <v>0</v>
      </c>
      <c r="T172" s="56">
        <f>R172+O172</f>
        <v>455.26</v>
      </c>
      <c r="U172" s="57">
        <f>T172/F172</f>
        <v>1.1057514815894298</v>
      </c>
      <c r="V172" s="58">
        <f>IF(U172&gt;100%,((U172-1)*10000),0)</f>
        <v>1057.5148158942982</v>
      </c>
    </row>
    <row r="173" spans="1:22" x14ac:dyDescent="0.25">
      <c r="A173" s="76" t="s">
        <v>25</v>
      </c>
      <c r="B173" s="73" t="s">
        <v>146</v>
      </c>
      <c r="C173" s="73" t="s">
        <v>147</v>
      </c>
      <c r="D173" s="49">
        <v>300</v>
      </c>
      <c r="E173" s="50"/>
      <c r="F173" s="51">
        <f>D173*0.94</f>
        <v>282</v>
      </c>
      <c r="G173" s="52">
        <f>IF(O173="Not Found",0,F173)</f>
        <v>282</v>
      </c>
      <c r="H173" s="53" t="s">
        <v>499</v>
      </c>
      <c r="I173" s="53" t="s">
        <v>502</v>
      </c>
      <c r="J173" s="53"/>
      <c r="K173" s="53"/>
      <c r="L173" s="53" t="s">
        <v>520</v>
      </c>
      <c r="O173" s="54">
        <f>IFERROR(VLOOKUP(C:C,'Results Data'!A:F,6,FALSE), "Not Found")</f>
        <v>323</v>
      </c>
      <c r="P173" s="55">
        <f>IFERROR(VLOOKUP(C:C,'Results Data'!A:M,13,FALSE), "Not Found")</f>
        <v>84</v>
      </c>
      <c r="Q173" s="55" t="b">
        <f>AND('RIDE DATA'!$A$5&lt;'Registration Data'!$P173,'RIDE DATA'!$B$5&gt;'Registration Data'!$P173)</f>
        <v>1</v>
      </c>
      <c r="R173" s="55">
        <f>IF(Q173=TRUE,O173*0.03,0)</f>
        <v>9.69</v>
      </c>
      <c r="S173" s="40">
        <f>COUNTIF('Historical Registration Data'!D:D,'Registration Data'!C59)</f>
        <v>0</v>
      </c>
      <c r="T173" s="56">
        <f>R173+O173</f>
        <v>332.69</v>
      </c>
      <c r="U173" s="57">
        <f>T173/F173</f>
        <v>1.1797517730496454</v>
      </c>
      <c r="V173" s="81">
        <v>1200</v>
      </c>
    </row>
    <row r="174" spans="1:22" x14ac:dyDescent="0.25">
      <c r="A174" s="72" t="s">
        <v>28</v>
      </c>
      <c r="B174" s="73" t="s">
        <v>246</v>
      </c>
      <c r="C174" s="73" t="s">
        <v>247</v>
      </c>
      <c r="D174" s="49">
        <v>272</v>
      </c>
      <c r="E174" s="50"/>
      <c r="F174" s="51">
        <f>D174*0.94</f>
        <v>255.67999999999998</v>
      </c>
      <c r="G174" s="52">
        <f>IF(O174="Not Found",0,F174)</f>
        <v>255.67999999999998</v>
      </c>
      <c r="H174" s="53"/>
      <c r="I174" s="53"/>
      <c r="J174" s="53"/>
      <c r="K174" s="53"/>
      <c r="L174" s="53"/>
      <c r="O174" s="54">
        <f>IFERROR(VLOOKUP(C:C,'Results Data'!A:F,6,FALSE), "Not Found")</f>
        <v>279</v>
      </c>
      <c r="P174" s="55">
        <f>IFERROR(VLOOKUP(C:C,'Results Data'!A:M,13,FALSE), "Not Found")</f>
        <v>82</v>
      </c>
      <c r="Q174" s="55" t="b">
        <f>AND('RIDE DATA'!$A$5&lt;'Registration Data'!$P174,'RIDE DATA'!$B$5&gt;'Registration Data'!$P174)</f>
        <v>1</v>
      </c>
      <c r="R174" s="55">
        <f>IF(Q174=TRUE,O174*0.03,0)</f>
        <v>8.3699999999999992</v>
      </c>
      <c r="S174" s="40">
        <f>COUNTIF('Historical Registration Data'!D:D,'Registration Data'!C109)</f>
        <v>0</v>
      </c>
      <c r="T174" s="56">
        <f>R174+O174</f>
        <v>287.37</v>
      </c>
      <c r="U174" s="57">
        <f>T174/F174</f>
        <v>1.1239439924906134</v>
      </c>
      <c r="V174" s="81">
        <v>1200</v>
      </c>
    </row>
    <row r="175" spans="1:22" x14ac:dyDescent="0.25">
      <c r="A175" s="68" t="s">
        <v>2014</v>
      </c>
      <c r="B175" s="39" t="s">
        <v>471</v>
      </c>
      <c r="C175" s="39" t="s">
        <v>472</v>
      </c>
      <c r="D175" s="38">
        <v>375</v>
      </c>
      <c r="F175" s="51">
        <f>D175*0.94</f>
        <v>352.5</v>
      </c>
      <c r="G175" s="52">
        <f>IF(O175="Not Found",0,F175)</f>
        <v>352.5</v>
      </c>
      <c r="H175" s="53"/>
      <c r="I175" s="53"/>
      <c r="J175" s="53"/>
      <c r="K175" s="53"/>
      <c r="L175" s="53"/>
      <c r="O175" s="54">
        <f>IFERROR(VLOOKUP(C:C,'Results Data'!A:F,6,FALSE), "Not Found")</f>
        <v>0</v>
      </c>
      <c r="P175" s="55">
        <f>IFERROR(VLOOKUP(C:C,'Results Data'!A:M,13,FALSE), "Not Found")</f>
        <v>0</v>
      </c>
      <c r="Q175" s="55" t="b">
        <f>AND('RIDE DATA'!$A$5&lt;'Registration Data'!$P175,'RIDE DATA'!$B$5&gt;'Registration Data'!$P175)</f>
        <v>0</v>
      </c>
      <c r="R175" s="55">
        <f>IF(Q175=TRUE,O175*0.03,0)</f>
        <v>0</v>
      </c>
      <c r="S175" s="40">
        <f>COUNTIF('Historical Registration Data'!D:D,'Registration Data'!C222)</f>
        <v>0</v>
      </c>
      <c r="T175" s="56">
        <f>R175+O175</f>
        <v>0</v>
      </c>
      <c r="U175" s="57">
        <f>T175/F175</f>
        <v>0</v>
      </c>
      <c r="V175" s="58">
        <f>IF(U175&gt;100%,((U175-1)*10000),0)</f>
        <v>0</v>
      </c>
    </row>
    <row r="176" spans="1:22" x14ac:dyDescent="0.25">
      <c r="A176" s="74" t="s">
        <v>29</v>
      </c>
      <c r="B176" s="73" t="s">
        <v>224</v>
      </c>
      <c r="C176" s="73" t="s">
        <v>225</v>
      </c>
      <c r="D176" s="49">
        <v>268</v>
      </c>
      <c r="E176" s="50"/>
      <c r="F176" s="51">
        <f>D176*0.94</f>
        <v>251.92</v>
      </c>
      <c r="G176" s="52">
        <f>IF(O176="Not Found",0,F176)</f>
        <v>251.92</v>
      </c>
      <c r="H176" s="53" t="s">
        <v>507</v>
      </c>
      <c r="I176" s="53" t="s">
        <v>500</v>
      </c>
      <c r="J176" s="53" t="s">
        <v>529</v>
      </c>
      <c r="K176" s="53"/>
      <c r="L176" s="53"/>
      <c r="O176" s="54">
        <f>IFERROR(VLOOKUP(C:C,'Results Data'!A:F,6,FALSE), "Not Found")</f>
        <v>404</v>
      </c>
      <c r="P176" s="55">
        <f>IFERROR(VLOOKUP(C:C,'Results Data'!A:M,13,FALSE), "Not Found")</f>
        <v>82</v>
      </c>
      <c r="Q176" s="55" t="b">
        <f>AND('RIDE DATA'!$A$5&lt;'Registration Data'!$P176,'RIDE DATA'!$B$5&gt;'Registration Data'!$P176)</f>
        <v>1</v>
      </c>
      <c r="R176" s="55">
        <f>IF(Q176=TRUE,O176*0.03,0)</f>
        <v>12.12</v>
      </c>
      <c r="S176" s="40">
        <f>COUNTIF('Historical Registration Data'!D:D,'Registration Data'!C98)</f>
        <v>0</v>
      </c>
      <c r="T176" s="56">
        <f>R176+O176</f>
        <v>416.12</v>
      </c>
      <c r="U176" s="57">
        <f>T176/F176</f>
        <v>1.6517942203874247</v>
      </c>
      <c r="V176" s="81">
        <v>1200</v>
      </c>
    </row>
    <row r="177" spans="1:22" x14ac:dyDescent="0.25">
      <c r="A177" s="75" t="s">
        <v>26</v>
      </c>
      <c r="B177" s="73" t="s">
        <v>82</v>
      </c>
      <c r="C177" s="73" t="s">
        <v>83</v>
      </c>
      <c r="D177" s="49">
        <v>438</v>
      </c>
      <c r="E177" s="50"/>
      <c r="F177" s="51">
        <f>D177*0.94</f>
        <v>411.71999999999997</v>
      </c>
      <c r="G177" s="52">
        <f>IF(O177="Not Found",0,F177)</f>
        <v>411.71999999999997</v>
      </c>
      <c r="H177" s="53" t="s">
        <v>503</v>
      </c>
      <c r="I177" s="53" t="s">
        <v>512</v>
      </c>
      <c r="J177" s="53"/>
      <c r="K177" s="53"/>
      <c r="L177" s="53"/>
      <c r="O177" s="54">
        <f>IFERROR(VLOOKUP(C:C,'Results Data'!A:F,6,FALSE), "Not Found")</f>
        <v>419</v>
      </c>
      <c r="P177" s="55">
        <f>IFERROR(VLOOKUP(C:C,'Results Data'!A:M,13,FALSE), "Not Found")</f>
        <v>83</v>
      </c>
      <c r="Q177" s="55" t="b">
        <f>AND('RIDE DATA'!$A$5&lt;'Registration Data'!$P177,'RIDE DATA'!$B$5&gt;'Registration Data'!$P177)</f>
        <v>1</v>
      </c>
      <c r="R177" s="55">
        <f>IF(Q177=TRUE,O177*0.03,0)</f>
        <v>12.57</v>
      </c>
      <c r="S177" s="40">
        <f>COUNTIF('Historical Registration Data'!D:D,'Registration Data'!C27)</f>
        <v>0</v>
      </c>
      <c r="T177" s="56">
        <f>R177+O177</f>
        <v>431.57</v>
      </c>
      <c r="U177" s="57">
        <f>T177/F177</f>
        <v>1.0482123773438259</v>
      </c>
      <c r="V177" s="58">
        <f>IF(U177&gt;100%,((U177-1)*10000),0)</f>
        <v>482.12377343825887</v>
      </c>
    </row>
    <row r="178" spans="1:22" x14ac:dyDescent="0.25">
      <c r="A178" s="71" t="s">
        <v>25</v>
      </c>
      <c r="B178" s="39" t="s">
        <v>430</v>
      </c>
      <c r="C178" s="39" t="s">
        <v>431</v>
      </c>
      <c r="D178" s="38">
        <v>451</v>
      </c>
      <c r="F178" s="51">
        <f>D178*0.94</f>
        <v>423.94</v>
      </c>
      <c r="G178" s="52">
        <f>IF(O178="Not Found",0,F178)</f>
        <v>423.94</v>
      </c>
      <c r="H178" s="53" t="s">
        <v>499</v>
      </c>
      <c r="I178" s="53" t="s">
        <v>500</v>
      </c>
      <c r="J178" s="53"/>
      <c r="K178" s="53"/>
      <c r="L178" s="53"/>
      <c r="O178" s="54">
        <f>IFERROR(VLOOKUP(C:C,'Results Data'!A:F,6,FALSE), "Not Found")</f>
        <v>373</v>
      </c>
      <c r="P178" s="55">
        <f>IFERROR(VLOOKUP(C:C,'Results Data'!A:M,13,FALSE), "Not Found")</f>
        <v>74</v>
      </c>
      <c r="Q178" s="55" t="b">
        <f>AND('RIDE DATA'!$A$5&lt;'Registration Data'!$P178,'RIDE DATA'!$B$5&gt;'Registration Data'!$P178)</f>
        <v>0</v>
      </c>
      <c r="R178" s="55">
        <f>IF(Q178=TRUE,O178*0.03,0)</f>
        <v>0</v>
      </c>
      <c r="S178" s="40">
        <f>COUNTIF('Historical Registration Data'!D:D,'Registration Data'!C201)</f>
        <v>0</v>
      </c>
      <c r="T178" s="56">
        <f>R178+O178</f>
        <v>373</v>
      </c>
      <c r="U178" s="57">
        <f>T178/F178</f>
        <v>0.87984148700287779</v>
      </c>
      <c r="V178" s="58">
        <f>IF(U178&gt;100%,((U178-1)*10000),0)</f>
        <v>0</v>
      </c>
    </row>
    <row r="179" spans="1:22" x14ac:dyDescent="0.25">
      <c r="A179" s="76" t="s">
        <v>25</v>
      </c>
      <c r="B179" s="73" t="s">
        <v>100</v>
      </c>
      <c r="C179" s="73" t="s">
        <v>101</v>
      </c>
      <c r="D179" s="49">
        <v>348</v>
      </c>
      <c r="E179" s="50"/>
      <c r="F179" s="51">
        <f>D179*0.94</f>
        <v>327.12</v>
      </c>
      <c r="G179" s="52">
        <f>IF(O179="Not Found",0,F179)</f>
        <v>327.12</v>
      </c>
      <c r="H179" s="53"/>
      <c r="I179" s="53"/>
      <c r="J179" s="53"/>
      <c r="K179" s="53"/>
      <c r="L179" s="53"/>
      <c r="O179" s="54">
        <f>IFERROR(VLOOKUP(C:C,'Results Data'!A:F,6,FALSE), "Not Found")</f>
        <v>329</v>
      </c>
      <c r="P179" s="55">
        <f>IFERROR(VLOOKUP(C:C,'Results Data'!A:M,13,FALSE), "Not Found")</f>
        <v>74</v>
      </c>
      <c r="Q179" s="55" t="b">
        <f>AND('RIDE DATA'!$A$5&lt;'Registration Data'!$P179,'RIDE DATA'!$B$5&gt;'Registration Data'!$P179)</f>
        <v>0</v>
      </c>
      <c r="R179" s="55">
        <f>IF(Q179=TRUE,O179*0.03,0)</f>
        <v>0</v>
      </c>
      <c r="S179" s="40">
        <f>COUNTIF('Historical Registration Data'!D:D,'Registration Data'!C36)</f>
        <v>0</v>
      </c>
      <c r="T179" s="56">
        <f>R179+O179</f>
        <v>329</v>
      </c>
      <c r="U179" s="57">
        <f>T179/F179</f>
        <v>1.0057471264367817</v>
      </c>
      <c r="V179" s="58">
        <f>IF(U179&gt;100%,((U179-1)*10000),0)</f>
        <v>57.471264367816573</v>
      </c>
    </row>
    <row r="180" spans="1:22" x14ac:dyDescent="0.25">
      <c r="A180" s="69" t="s">
        <v>26</v>
      </c>
      <c r="B180" s="39" t="s">
        <v>398</v>
      </c>
      <c r="C180" s="39" t="s">
        <v>399</v>
      </c>
      <c r="D180" s="38">
        <v>690</v>
      </c>
      <c r="F180" s="51">
        <f>D180*0.94</f>
        <v>648.59999999999991</v>
      </c>
      <c r="G180" s="52">
        <f>IF(O180="Not Found",0,F180)</f>
        <v>648.59999999999991</v>
      </c>
      <c r="H180" s="53"/>
      <c r="I180" s="53"/>
      <c r="J180" s="53"/>
      <c r="K180" s="53"/>
      <c r="L180" s="53"/>
      <c r="O180" s="54">
        <f>IFERROR(VLOOKUP(C:C,'Results Data'!A:F,6,FALSE), "Not Found")</f>
        <v>664</v>
      </c>
      <c r="P180" s="55">
        <f>IFERROR(VLOOKUP(C:C,'Results Data'!A:M,13,FALSE), "Not Found")</f>
        <v>82</v>
      </c>
      <c r="Q180" s="55" t="b">
        <f>AND('RIDE DATA'!$A$5&lt;'Registration Data'!$P180,'RIDE DATA'!$B$5&gt;'Registration Data'!$P180)</f>
        <v>1</v>
      </c>
      <c r="R180" s="55">
        <f>IF(Q180=TRUE,O180*0.03,0)</f>
        <v>19.919999999999998</v>
      </c>
      <c r="S180" s="40">
        <f>COUNTIF('Historical Registration Data'!D:D,'Registration Data'!C185)</f>
        <v>0</v>
      </c>
      <c r="T180" s="56">
        <f>R180+O180</f>
        <v>683.92</v>
      </c>
      <c r="U180" s="57">
        <f>T180/F180</f>
        <v>1.0544557508479804</v>
      </c>
      <c r="V180" s="58">
        <f>IF(U180&gt;100%,((U180-1)*10000),0)</f>
        <v>544.5575084798038</v>
      </c>
    </row>
    <row r="181" spans="1:22" x14ac:dyDescent="0.25">
      <c r="A181" s="76" t="s">
        <v>25</v>
      </c>
      <c r="B181" s="73" t="s">
        <v>134</v>
      </c>
      <c r="C181" s="73" t="s">
        <v>135</v>
      </c>
      <c r="D181" s="49">
        <v>375</v>
      </c>
      <c r="E181" s="50"/>
      <c r="F181" s="51">
        <f>D181*0.94</f>
        <v>352.5</v>
      </c>
      <c r="G181" s="52">
        <f>IF(O181="Not Found",0,F181)</f>
        <v>352.5</v>
      </c>
      <c r="H181" s="53"/>
      <c r="I181" s="53"/>
      <c r="J181" s="53"/>
      <c r="K181" s="53"/>
      <c r="L181" s="53"/>
      <c r="O181" s="54">
        <f>IFERROR(VLOOKUP(C:C,'Results Data'!A:F,6,FALSE), "Not Found")</f>
        <v>370</v>
      </c>
      <c r="P181" s="55">
        <f>IFERROR(VLOOKUP(C:C,'Results Data'!A:M,13,FALSE), "Not Found")</f>
        <v>70</v>
      </c>
      <c r="Q181" s="55" t="b">
        <f>AND('RIDE DATA'!$A$5&lt;'Registration Data'!$P181,'RIDE DATA'!$B$5&gt;'Registration Data'!$P181)</f>
        <v>0</v>
      </c>
      <c r="R181" s="55">
        <f>IF(Q181=TRUE,O181*0.03,0)</f>
        <v>0</v>
      </c>
      <c r="S181" s="40">
        <f>COUNTIF('Historical Registration Data'!D:D,'Registration Data'!C53)</f>
        <v>0</v>
      </c>
      <c r="T181" s="56">
        <f>R181+O181</f>
        <v>370</v>
      </c>
      <c r="U181" s="57">
        <f>T181/F181</f>
        <v>1.0496453900709219</v>
      </c>
      <c r="V181" s="58">
        <f>IF(U181&gt;100%,((U181-1)*10000),0)</f>
        <v>496.45390070921945</v>
      </c>
    </row>
    <row r="182" spans="1:22" x14ac:dyDescent="0.25">
      <c r="A182" s="72" t="s">
        <v>28</v>
      </c>
      <c r="B182" s="73" t="s">
        <v>40</v>
      </c>
      <c r="C182" s="73" t="s">
        <v>41</v>
      </c>
      <c r="D182" s="49">
        <v>560</v>
      </c>
      <c r="E182" s="50"/>
      <c r="F182" s="51">
        <f>D182*0.94</f>
        <v>526.4</v>
      </c>
      <c r="G182" s="52">
        <f>IF(O182="Not Found",0,F182)</f>
        <v>526.4</v>
      </c>
      <c r="H182" s="53" t="s">
        <v>499</v>
      </c>
      <c r="I182" s="53" t="s">
        <v>502</v>
      </c>
      <c r="J182" s="53"/>
      <c r="K182" s="53"/>
      <c r="L182" s="53"/>
      <c r="O182" s="54">
        <f>IFERROR(VLOOKUP(C:C,'Results Data'!A:F,6,FALSE), "Not Found")</f>
        <v>572</v>
      </c>
      <c r="P182" s="55">
        <f>IFERROR(VLOOKUP(C:C,'Results Data'!A:M,13,FALSE), "Not Found")</f>
        <v>85</v>
      </c>
      <c r="Q182" s="55" t="b">
        <f>AND('RIDE DATA'!$A$5&lt;'Registration Data'!$P182,'RIDE DATA'!$B$5&gt;'Registration Data'!$P182)</f>
        <v>1</v>
      </c>
      <c r="R182" s="55">
        <f>IF(Q182=TRUE,O182*0.03,0)</f>
        <v>17.16</v>
      </c>
      <c r="S182" s="40">
        <f>COUNTIF('Historical Registration Data'!D:D,'Registration Data'!C6)</f>
        <v>0</v>
      </c>
      <c r="T182" s="56">
        <f>R182+O182</f>
        <v>589.16</v>
      </c>
      <c r="U182" s="57">
        <f>T182/F182</f>
        <v>1.1192249240121581</v>
      </c>
      <c r="V182" s="58">
        <f>IF(U182&gt;100%,((U182-1)*10000),0)</f>
        <v>1192.2492401215811</v>
      </c>
    </row>
    <row r="183" spans="1:22" x14ac:dyDescent="0.25">
      <c r="A183" s="74" t="s">
        <v>29</v>
      </c>
      <c r="B183" s="73" t="s">
        <v>90</v>
      </c>
      <c r="C183" s="73" t="s">
        <v>91</v>
      </c>
      <c r="D183" s="49">
        <v>391</v>
      </c>
      <c r="E183" s="50"/>
      <c r="F183" s="51">
        <f>D183*0.94</f>
        <v>367.53999999999996</v>
      </c>
      <c r="G183" s="52">
        <f>IF(O183="Not Found",0,F183)</f>
        <v>367.53999999999996</v>
      </c>
      <c r="H183" s="53"/>
      <c r="I183" s="53"/>
      <c r="J183" s="53"/>
      <c r="K183" s="53"/>
      <c r="L183" s="53"/>
      <c r="O183" s="54">
        <f>IFERROR(VLOOKUP(C:C,'Results Data'!A:F,6,FALSE), "Not Found")</f>
        <v>364</v>
      </c>
      <c r="P183" s="55">
        <f>IFERROR(VLOOKUP(C:C,'Results Data'!A:M,13,FALSE), "Not Found")</f>
        <v>77</v>
      </c>
      <c r="Q183" s="55" t="b">
        <f>AND('RIDE DATA'!$A$5&lt;'Registration Data'!$P183,'RIDE DATA'!$B$5&gt;'Registration Data'!$P183)</f>
        <v>0</v>
      </c>
      <c r="R183" s="55">
        <f>IF(Q183=TRUE,O183*0.03,0)</f>
        <v>0</v>
      </c>
      <c r="S183" s="40">
        <f>COUNTIF('Historical Registration Data'!D:D,'Registration Data'!C31)</f>
        <v>0</v>
      </c>
      <c r="T183" s="56">
        <f>R183+O183</f>
        <v>364</v>
      </c>
      <c r="U183" s="57">
        <f>T183/F183</f>
        <v>0.99036839527670473</v>
      </c>
      <c r="V183" s="58">
        <f>IF(U183&gt;100%,((U183-1)*10000),0)</f>
        <v>0</v>
      </c>
    </row>
    <row r="184" spans="1:22" x14ac:dyDescent="0.25">
      <c r="A184" s="66" t="s">
        <v>29</v>
      </c>
      <c r="B184" s="38" t="s">
        <v>336</v>
      </c>
      <c r="C184" s="38" t="s">
        <v>337</v>
      </c>
      <c r="D184" s="38">
        <v>333</v>
      </c>
      <c r="E184" s="50" t="s">
        <v>534</v>
      </c>
      <c r="F184" s="51">
        <f>D184*0.94</f>
        <v>313.02</v>
      </c>
      <c r="G184" s="52">
        <f>IF(O184="Not Found",0,F184)</f>
        <v>313.02</v>
      </c>
      <c r="H184" s="53" t="s">
        <v>499</v>
      </c>
      <c r="I184" s="53"/>
      <c r="J184" s="53"/>
      <c r="K184" s="53"/>
      <c r="L184" s="53"/>
      <c r="O184" s="54">
        <f>IFERROR(VLOOKUP(C:C,'Results Data'!A:F,6,FALSE), "Not Found")</f>
        <v>265</v>
      </c>
      <c r="P184" s="55">
        <f>IFERROR(VLOOKUP(C:C,'Results Data'!A:M,13,FALSE), "Not Found")</f>
        <v>81</v>
      </c>
      <c r="Q184" s="55" t="b">
        <f>AND('RIDE DATA'!$A$5&lt;'Registration Data'!$P184,'RIDE DATA'!$B$5&gt;'Registration Data'!$P184)</f>
        <v>1</v>
      </c>
      <c r="R184" s="55">
        <f>IF(Q184=TRUE,O184*0.03,0)</f>
        <v>7.9499999999999993</v>
      </c>
      <c r="S184" s="40">
        <f>COUNTIF('Historical Registration Data'!D:D,'Registration Data'!C154)</f>
        <v>0</v>
      </c>
      <c r="T184" s="56">
        <f>R184+O184</f>
        <v>272.95</v>
      </c>
      <c r="U184" s="57">
        <f>T184/F184</f>
        <v>0.87198901028688269</v>
      </c>
      <c r="V184" s="58">
        <f>IF(U184&gt;100%,((U184-1)*10000),0)</f>
        <v>0</v>
      </c>
    </row>
    <row r="185" spans="1:22" x14ac:dyDescent="0.25">
      <c r="A185" s="71" t="s">
        <v>25</v>
      </c>
      <c r="B185" s="39" t="s">
        <v>493</v>
      </c>
      <c r="C185" s="39" t="s">
        <v>494</v>
      </c>
      <c r="D185" s="38">
        <v>910</v>
      </c>
      <c r="F185" s="51">
        <f>D185*0.94</f>
        <v>855.4</v>
      </c>
      <c r="G185" s="52">
        <f>IF(O185="Not Found",0,F185)</f>
        <v>855.4</v>
      </c>
      <c r="H185" s="53" t="s">
        <v>503</v>
      </c>
      <c r="I185" s="53" t="s">
        <v>500</v>
      </c>
      <c r="J185" s="53" t="s">
        <v>529</v>
      </c>
      <c r="K185" s="53"/>
      <c r="L185" s="53"/>
      <c r="O185" s="54">
        <f>IFERROR(VLOOKUP(C:C,'Results Data'!A:F,6,FALSE), "Not Found")</f>
        <v>868</v>
      </c>
      <c r="P185" s="55">
        <f>IFERROR(VLOOKUP(C:C,'Results Data'!A:M,13,FALSE), "Not Found")</f>
        <v>85</v>
      </c>
      <c r="Q185" s="55" t="b">
        <f>AND('RIDE DATA'!$A$5&lt;'Registration Data'!$P185,'RIDE DATA'!$B$5&gt;'Registration Data'!$P185)</f>
        <v>1</v>
      </c>
      <c r="R185" s="55">
        <f>IF(Q185=TRUE,O185*0.03,0)</f>
        <v>26.04</v>
      </c>
      <c r="S185" s="40">
        <f>COUNTIF('Historical Registration Data'!D:D,'Registration Data'!C233)</f>
        <v>0</v>
      </c>
      <c r="T185" s="56">
        <f>R185+O185</f>
        <v>894.04</v>
      </c>
      <c r="U185" s="57">
        <f>T185/F185</f>
        <v>1.0451718494271685</v>
      </c>
      <c r="V185" s="58">
        <f>IF(U185&gt;100%,((U185-1)*10000),0)</f>
        <v>451.71849427168456</v>
      </c>
    </row>
    <row r="186" spans="1:22" x14ac:dyDescent="0.25">
      <c r="A186" s="74" t="s">
        <v>29</v>
      </c>
      <c r="B186" s="73" t="s">
        <v>270</v>
      </c>
      <c r="C186" s="73" t="s">
        <v>271</v>
      </c>
      <c r="D186" s="49">
        <v>486</v>
      </c>
      <c r="E186" s="50"/>
      <c r="F186" s="51">
        <f>D186*0.94</f>
        <v>456.84</v>
      </c>
      <c r="G186" s="52">
        <f>IF(O186="Not Found",0,F186)</f>
        <v>456.84</v>
      </c>
      <c r="H186" s="53"/>
      <c r="I186" s="53"/>
      <c r="J186" s="53"/>
      <c r="K186" s="53"/>
      <c r="L186" s="53"/>
      <c r="O186" s="54">
        <f>IFERROR(VLOOKUP(C:C,'Results Data'!A:F,6,FALSE), "Not Found")</f>
        <v>495</v>
      </c>
      <c r="P186" s="55">
        <f>IFERROR(VLOOKUP(C:C,'Results Data'!A:M,13,FALSE), "Not Found")</f>
        <v>83</v>
      </c>
      <c r="Q186" s="55" t="b">
        <f>AND('RIDE DATA'!$A$5&lt;'Registration Data'!$P186,'RIDE DATA'!$B$5&gt;'Registration Data'!$P186)</f>
        <v>1</v>
      </c>
      <c r="R186" s="55">
        <f>IF(Q186=TRUE,O186*0.03,0)</f>
        <v>14.85</v>
      </c>
      <c r="S186" s="40">
        <f>COUNTIF('Historical Registration Data'!D:D,'Registration Data'!C121)</f>
        <v>0</v>
      </c>
      <c r="T186" s="56">
        <f>R186+O186</f>
        <v>509.85</v>
      </c>
      <c r="U186" s="57">
        <f>T186/F186</f>
        <v>1.1160362490149724</v>
      </c>
      <c r="V186" s="58">
        <f>IF(U186&gt;100%,((U186-1)*10000),0)</f>
        <v>1160.3624901497244</v>
      </c>
    </row>
    <row r="187" spans="1:22" x14ac:dyDescent="0.25">
      <c r="A187" s="72" t="s">
        <v>28</v>
      </c>
      <c r="B187" s="73" t="s">
        <v>260</v>
      </c>
      <c r="C187" s="73" t="s">
        <v>261</v>
      </c>
      <c r="D187" s="49">
        <v>196</v>
      </c>
      <c r="E187" s="50"/>
      <c r="F187" s="51">
        <f>D187*0.94</f>
        <v>184.23999999999998</v>
      </c>
      <c r="G187" s="52">
        <f>IF(O187="Not Found",0,F187)</f>
        <v>184.23999999999998</v>
      </c>
      <c r="H187" s="53"/>
      <c r="I187" s="53"/>
      <c r="J187" s="53"/>
      <c r="K187" s="53"/>
      <c r="L187" s="53"/>
      <c r="O187" s="54">
        <f>IFERROR(VLOOKUP(C:C,'Results Data'!A:F,6,FALSE), "Not Found")</f>
        <v>209</v>
      </c>
      <c r="P187" s="55">
        <f>IFERROR(VLOOKUP(C:C,'Results Data'!A:M,13,FALSE), "Not Found")</f>
        <v>80</v>
      </c>
      <c r="Q187" s="55" t="b">
        <v>1</v>
      </c>
      <c r="R187" s="55">
        <f>IF(Q187=TRUE,O187*0.03,0)</f>
        <v>6.27</v>
      </c>
      <c r="S187" s="40">
        <f>COUNTIF('Historical Registration Data'!D:D,'Registration Data'!C116)</f>
        <v>0</v>
      </c>
      <c r="T187" s="56">
        <f>R187+O187</f>
        <v>215.27</v>
      </c>
      <c r="U187" s="57">
        <f>T187/F187</f>
        <v>1.1684216239687366</v>
      </c>
      <c r="V187" s="81">
        <v>1200</v>
      </c>
    </row>
    <row r="188" spans="1:22" x14ac:dyDescent="0.25">
      <c r="A188" s="76" t="s">
        <v>25</v>
      </c>
      <c r="B188" s="73" t="s">
        <v>60</v>
      </c>
      <c r="C188" s="73" t="s">
        <v>61</v>
      </c>
      <c r="D188" s="49">
        <v>341</v>
      </c>
      <c r="E188" s="50"/>
      <c r="F188" s="51">
        <f>D188*0.94</f>
        <v>320.53999999999996</v>
      </c>
      <c r="G188" s="52">
        <f>IF(O188="Not Found",0,F188)</f>
        <v>320.53999999999996</v>
      </c>
      <c r="H188" s="53" t="s">
        <v>499</v>
      </c>
      <c r="I188" s="53" t="s">
        <v>500</v>
      </c>
      <c r="J188" s="53" t="s">
        <v>509</v>
      </c>
      <c r="K188" s="53"/>
      <c r="L188" s="53"/>
      <c r="O188" s="54">
        <f>IFERROR(VLOOKUP(C:C,'Results Data'!A:F,6,FALSE), "Not Found")</f>
        <v>362</v>
      </c>
      <c r="P188" s="55">
        <f>IFERROR(VLOOKUP(C:C,'Results Data'!A:M,13,FALSE), "Not Found")</f>
        <v>81</v>
      </c>
      <c r="Q188" s="55" t="b">
        <f>AND('RIDE DATA'!$A$5&lt;'Registration Data'!$P188,'RIDE DATA'!$B$5&gt;'Registration Data'!$P188)</f>
        <v>1</v>
      </c>
      <c r="R188" s="55">
        <f>IF(Q188=TRUE,O188*0.03,0)</f>
        <v>10.86</v>
      </c>
      <c r="S188" s="40">
        <f>COUNTIF('Historical Registration Data'!D:D,'Registration Data'!C16)</f>
        <v>0</v>
      </c>
      <c r="T188" s="56">
        <f>R188+O188</f>
        <v>372.86</v>
      </c>
      <c r="U188" s="57">
        <f>T188/F188</f>
        <v>1.1632245585574346</v>
      </c>
      <c r="V188" s="81">
        <v>1200</v>
      </c>
    </row>
    <row r="189" spans="1:22" x14ac:dyDescent="0.25">
      <c r="A189" s="68" t="s">
        <v>2014</v>
      </c>
      <c r="B189" s="73" t="s">
        <v>94</v>
      </c>
      <c r="C189" s="73" t="s">
        <v>95</v>
      </c>
      <c r="D189" s="49">
        <v>266</v>
      </c>
      <c r="E189" s="50"/>
      <c r="F189" s="51">
        <f>D189*0.94</f>
        <v>250.04</v>
      </c>
      <c r="G189" s="52">
        <f>IF(O189="Not Found",0,F189)</f>
        <v>250.04</v>
      </c>
      <c r="H189" s="53"/>
      <c r="I189" s="53"/>
      <c r="J189" s="53"/>
      <c r="K189" s="53"/>
      <c r="L189" s="53"/>
      <c r="O189" s="54">
        <f>IFERROR(VLOOKUP(C:C,'Results Data'!A:F,6,FALSE), "Not Found")</f>
        <v>0</v>
      </c>
      <c r="P189" s="55">
        <f>IFERROR(VLOOKUP(C:C,'Results Data'!A:M,13,FALSE), "Not Found")</f>
        <v>0</v>
      </c>
      <c r="Q189" s="55" t="b">
        <f>AND('RIDE DATA'!$A$5&lt;'Registration Data'!$P189,'RIDE DATA'!$B$5&gt;'Registration Data'!$P189)</f>
        <v>0</v>
      </c>
      <c r="R189" s="55">
        <f>IF(Q189=TRUE,O189*0.03,0)</f>
        <v>0</v>
      </c>
      <c r="S189" s="40">
        <f>COUNTIF('Historical Registration Data'!D:D,'Registration Data'!C33)</f>
        <v>0</v>
      </c>
      <c r="T189" s="56">
        <f>R189+O189</f>
        <v>0</v>
      </c>
      <c r="U189" s="57">
        <f>T189/F189</f>
        <v>0</v>
      </c>
      <c r="V189" s="58">
        <f>IF(U189&gt;100%,((U189-1)*10000),0)</f>
        <v>0</v>
      </c>
    </row>
    <row r="190" spans="1:22" x14ac:dyDescent="0.25">
      <c r="A190" s="74" t="s">
        <v>29</v>
      </c>
      <c r="B190" s="73" t="s">
        <v>202</v>
      </c>
      <c r="C190" s="73" t="s">
        <v>203</v>
      </c>
      <c r="D190" s="49">
        <v>212</v>
      </c>
      <c r="E190" s="50"/>
      <c r="F190" s="51">
        <f>D190*0.94</f>
        <v>199.28</v>
      </c>
      <c r="G190" s="52">
        <f>IF(O190="Not Found",0,F190)</f>
        <v>199.28</v>
      </c>
      <c r="H190" s="53" t="s">
        <v>523</v>
      </c>
      <c r="I190" s="53" t="s">
        <v>504</v>
      </c>
      <c r="J190" s="53"/>
      <c r="K190" s="53" t="s">
        <v>528</v>
      </c>
      <c r="L190" s="53"/>
      <c r="O190" s="54">
        <f>IFERROR(VLOOKUP(C:C,'Results Data'!A:F,6,FALSE), "Not Found")</f>
        <v>214</v>
      </c>
      <c r="P190" s="55">
        <f>IFERROR(VLOOKUP(C:C,'Results Data'!A:M,13,FALSE), "Not Found")</f>
        <v>82</v>
      </c>
      <c r="Q190" s="55" t="b">
        <f>AND('RIDE DATA'!$A$5&lt;'Registration Data'!$P190,'RIDE DATA'!$B$5&gt;'Registration Data'!$P190)</f>
        <v>1</v>
      </c>
      <c r="R190" s="55">
        <f>IF(Q190=TRUE,O190*0.03,0)</f>
        <v>6.42</v>
      </c>
      <c r="S190" s="40">
        <f>COUNTIF('Historical Registration Data'!D:D,'Registration Data'!C87)</f>
        <v>0</v>
      </c>
      <c r="T190" s="56">
        <f>R190+O190</f>
        <v>220.42</v>
      </c>
      <c r="U190" s="57">
        <f>T190/F190</f>
        <v>1.1060818948213569</v>
      </c>
      <c r="V190" s="58">
        <f>IF(U190&gt;100%,((U190-1)*10000),0)</f>
        <v>1060.8189482135688</v>
      </c>
    </row>
    <row r="191" spans="1:22" x14ac:dyDescent="0.25">
      <c r="A191" s="68" t="s">
        <v>2014</v>
      </c>
      <c r="B191" s="39" t="s">
        <v>416</v>
      </c>
      <c r="C191" s="39" t="s">
        <v>417</v>
      </c>
      <c r="D191" s="38">
        <v>200</v>
      </c>
      <c r="F191" s="51">
        <f>D191*0.94</f>
        <v>188</v>
      </c>
      <c r="G191" s="52">
        <f>IF(O191="Not Found",0,F191)</f>
        <v>188</v>
      </c>
      <c r="H191" s="53"/>
      <c r="I191" s="53"/>
      <c r="J191" s="53"/>
      <c r="K191" s="53"/>
      <c r="L191" s="53"/>
      <c r="O191" s="54">
        <f>IFERROR(VLOOKUP(C:C,'Results Data'!A:F,6,FALSE), "Not Found")</f>
        <v>0</v>
      </c>
      <c r="P191" s="55">
        <f>IFERROR(VLOOKUP(C:C,'Results Data'!A:M,13,FALSE), "Not Found")</f>
        <v>0</v>
      </c>
      <c r="Q191" s="55" t="b">
        <f>AND('RIDE DATA'!$A$5&lt;'Registration Data'!$P191,'RIDE DATA'!$B$5&gt;'Registration Data'!$P191)</f>
        <v>0</v>
      </c>
      <c r="R191" s="55">
        <f>IF(Q191=TRUE,O191*0.03,0)</f>
        <v>0</v>
      </c>
      <c r="S191" s="40">
        <f>COUNTIF('Historical Registration Data'!D:D,'Registration Data'!C194)</f>
        <v>0</v>
      </c>
      <c r="T191" s="56">
        <f>R191+O191</f>
        <v>0</v>
      </c>
      <c r="U191" s="57">
        <f>T191/F191</f>
        <v>0</v>
      </c>
      <c r="V191" s="58">
        <f>IF(U191&gt;100%,((U191-1)*10000),0)</f>
        <v>0</v>
      </c>
    </row>
    <row r="192" spans="1:22" x14ac:dyDescent="0.25">
      <c r="A192" s="75" t="s">
        <v>26</v>
      </c>
      <c r="B192" s="73" t="s">
        <v>198</v>
      </c>
      <c r="C192" s="73" t="s">
        <v>199</v>
      </c>
      <c r="D192" s="49">
        <v>189</v>
      </c>
      <c r="E192" s="50"/>
      <c r="F192" s="51">
        <f>D192*0.94</f>
        <v>177.66</v>
      </c>
      <c r="G192" s="52">
        <f>IF(O192="Not Found",0,F192)</f>
        <v>177.66</v>
      </c>
      <c r="H192" s="53" t="s">
        <v>499</v>
      </c>
      <c r="I192" s="53" t="s">
        <v>502</v>
      </c>
      <c r="J192" s="53"/>
      <c r="K192" s="53"/>
      <c r="L192" s="53" t="s">
        <v>524</v>
      </c>
      <c r="O192" s="54">
        <f>IFERROR(VLOOKUP(C:C,'Results Data'!A:F,6,FALSE), "Not Found")</f>
        <v>194</v>
      </c>
      <c r="P192" s="55">
        <f>IFERROR(VLOOKUP(C:C,'Results Data'!A:M,13,FALSE), "Not Found")</f>
        <v>83</v>
      </c>
      <c r="Q192" s="55" t="b">
        <f>AND('RIDE DATA'!$A$5&lt;'Registration Data'!$P192,'RIDE DATA'!$B$5&gt;'Registration Data'!$P192)</f>
        <v>1</v>
      </c>
      <c r="R192" s="55">
        <f>IF(Q192=TRUE,O192*0.03,0)</f>
        <v>5.8199999999999994</v>
      </c>
      <c r="S192" s="40">
        <f>COUNTIF('Historical Registration Data'!D:D,'Registration Data'!C85)</f>
        <v>0</v>
      </c>
      <c r="T192" s="56">
        <f>R192+O192</f>
        <v>199.82</v>
      </c>
      <c r="U192" s="57">
        <f>T192/F192</f>
        <v>1.1247326353709333</v>
      </c>
      <c r="V192" s="81">
        <v>1200</v>
      </c>
    </row>
    <row r="193" spans="1:22" x14ac:dyDescent="0.25">
      <c r="A193" s="75" t="s">
        <v>26</v>
      </c>
      <c r="B193" s="73" t="s">
        <v>36</v>
      </c>
      <c r="C193" s="73" t="s">
        <v>37</v>
      </c>
      <c r="D193" s="49">
        <v>491</v>
      </c>
      <c r="E193" s="50"/>
      <c r="F193" s="51">
        <f>D193*0.94</f>
        <v>461.53999999999996</v>
      </c>
      <c r="G193" s="52">
        <f>IF(O193="Not Found",0,F193)</f>
        <v>461.53999999999996</v>
      </c>
      <c r="H193" s="53"/>
      <c r="I193" s="53"/>
      <c r="J193" s="53"/>
      <c r="K193" s="53"/>
      <c r="L193" s="53"/>
      <c r="O193" s="54">
        <f>IFERROR(VLOOKUP(C:C,'Results Data'!A:F,6,FALSE), "Not Found")</f>
        <v>503</v>
      </c>
      <c r="P193" s="55">
        <f>IFERROR(VLOOKUP(C:C,'Results Data'!A:M,13,FALSE), "Not Found")</f>
        <v>84</v>
      </c>
      <c r="Q193" s="55" t="b">
        <f>AND('RIDE DATA'!$A$5&lt;'Registration Data'!$P193,'RIDE DATA'!$B$5&gt;'Registration Data'!$P193)</f>
        <v>1</v>
      </c>
      <c r="R193" s="55">
        <f>IF(Q193=TRUE,O193*0.03,0)</f>
        <v>15.09</v>
      </c>
      <c r="S193" s="40">
        <f>COUNTIF('Historical Registration Data'!D:D,'Registration Data'!C4)</f>
        <v>0</v>
      </c>
      <c r="T193" s="56">
        <f>R193+O193</f>
        <v>518.09</v>
      </c>
      <c r="U193" s="57">
        <f>T193/F193</f>
        <v>1.1225245915846949</v>
      </c>
      <c r="V193" s="81">
        <v>1200</v>
      </c>
    </row>
    <row r="194" spans="1:22" x14ac:dyDescent="0.25">
      <c r="A194" s="72" t="s">
        <v>28</v>
      </c>
      <c r="B194" s="73" t="s">
        <v>306</v>
      </c>
      <c r="C194" s="73" t="s">
        <v>307</v>
      </c>
      <c r="D194" s="49">
        <v>503</v>
      </c>
      <c r="E194" s="50"/>
      <c r="F194" s="51">
        <f>D194*0.94</f>
        <v>472.82</v>
      </c>
      <c r="G194" s="52">
        <f>IF(O194="Not Found",0,F194)</f>
        <v>472.82</v>
      </c>
      <c r="H194" s="53"/>
      <c r="I194" s="53"/>
      <c r="J194" s="53"/>
      <c r="K194" s="53"/>
      <c r="L194" s="53"/>
      <c r="O194" s="54">
        <f>IFERROR(VLOOKUP(C:C,'Results Data'!A:F,6,FALSE), "Not Found")</f>
        <v>526</v>
      </c>
      <c r="P194" s="55">
        <f>IFERROR(VLOOKUP(C:C,'Results Data'!A:M,13,FALSE), "Not Found")</f>
        <v>81</v>
      </c>
      <c r="Q194" s="55" t="b">
        <f>AND('RIDE DATA'!$A$5&lt;'Registration Data'!$P194,'RIDE DATA'!$B$5&gt;'Registration Data'!$P194)</f>
        <v>1</v>
      </c>
      <c r="R194" s="55">
        <f>IF(Q194=TRUE,O194*0.03,0)</f>
        <v>15.78</v>
      </c>
      <c r="S194" s="40">
        <f>COUNTIF('Historical Registration Data'!D:D,'Registration Data'!C139)</f>
        <v>0</v>
      </c>
      <c r="T194" s="56">
        <f>R194+O194</f>
        <v>541.78</v>
      </c>
      <c r="U194" s="57">
        <f>T194/F194</f>
        <v>1.1458483143691045</v>
      </c>
      <c r="V194" s="81">
        <v>1200</v>
      </c>
    </row>
    <row r="195" spans="1:22" x14ac:dyDescent="0.25">
      <c r="A195" s="75" t="s">
        <v>2015</v>
      </c>
      <c r="B195" s="73" t="s">
        <v>58</v>
      </c>
      <c r="C195" s="73" t="s">
        <v>59</v>
      </c>
      <c r="D195" s="49">
        <v>343</v>
      </c>
      <c r="E195" s="50"/>
      <c r="F195" s="51">
        <f>D195*0.94</f>
        <v>322.41999999999996</v>
      </c>
      <c r="G195" s="52">
        <f>IF(O195="Not Found",0,F195)</f>
        <v>322.41999999999996</v>
      </c>
      <c r="H195" s="53"/>
      <c r="I195" s="53"/>
      <c r="J195" s="53"/>
      <c r="K195" s="53"/>
      <c r="L195" s="53"/>
      <c r="O195" s="54">
        <f>IFERROR(VLOOKUP(C:C,'Results Data'!A:F,6,FALSE), "Not Found")</f>
        <v>0</v>
      </c>
      <c r="P195" s="55">
        <f>IFERROR(VLOOKUP(C:C,'Results Data'!A:M,13,FALSE), "Not Found")</f>
        <v>0</v>
      </c>
      <c r="Q195" s="55" t="b">
        <f>AND('RIDE DATA'!$A$5&lt;'Registration Data'!$P195,'RIDE DATA'!$B$5&gt;'Registration Data'!$P195)</f>
        <v>0</v>
      </c>
      <c r="R195" s="55">
        <f>IF(Q195=TRUE,O195*0.03,0)</f>
        <v>0</v>
      </c>
      <c r="S195" s="40">
        <f>COUNTIF('Historical Registration Data'!D:D,'Registration Data'!C15)</f>
        <v>0</v>
      </c>
      <c r="T195" s="56">
        <f>R195+O195</f>
        <v>0</v>
      </c>
      <c r="U195" s="57">
        <f>T195/F195</f>
        <v>0</v>
      </c>
      <c r="V195" s="58">
        <f>IF(U195&gt;100%,((U195-1)*10000),0)</f>
        <v>0</v>
      </c>
    </row>
    <row r="196" spans="1:22" x14ac:dyDescent="0.25">
      <c r="A196" s="61" t="s">
        <v>2017</v>
      </c>
      <c r="B196" s="49" t="s">
        <v>180</v>
      </c>
      <c r="C196" s="49" t="s">
        <v>181</v>
      </c>
      <c r="D196" s="49">
        <v>497</v>
      </c>
      <c r="E196" s="50" t="s">
        <v>534</v>
      </c>
      <c r="F196" s="51">
        <f>D196*0.94</f>
        <v>467.17999999999995</v>
      </c>
      <c r="G196" s="52">
        <f>IF(O196="Not Found",0,F196)</f>
        <v>0</v>
      </c>
      <c r="H196" s="53" t="s">
        <v>515</v>
      </c>
      <c r="I196" s="53"/>
      <c r="J196" s="53"/>
      <c r="K196" s="53"/>
      <c r="L196" s="53"/>
      <c r="O196" s="54" t="str">
        <f>IFERROR(VLOOKUP(C:C,'Results Data'!A:F,6,FALSE), "Not Found")</f>
        <v>Not Found</v>
      </c>
      <c r="P196" s="55" t="str">
        <f>IFERROR(VLOOKUP(C:C,'Results Data'!A:M,13,FALSE), "Not Found")</f>
        <v>Not Found</v>
      </c>
      <c r="Q196" s="55" t="b">
        <f>AND('RIDE DATA'!$A$5&lt;'Registration Data'!$P196,'RIDE DATA'!$B$5&gt;'Registration Data'!$P196)</f>
        <v>0</v>
      </c>
      <c r="R196" s="55">
        <f>IF(Q196=TRUE,O196*0.03,0)</f>
        <v>0</v>
      </c>
      <c r="S196" s="40">
        <f>COUNTIF('Historical Registration Data'!D:D,'Registration Data'!C76)</f>
        <v>0</v>
      </c>
      <c r="T196" s="56" t="e">
        <f>R196+O196</f>
        <v>#VALUE!</v>
      </c>
      <c r="U196" s="57" t="e">
        <f>T196/F196</f>
        <v>#VALUE!</v>
      </c>
      <c r="V196" s="58" t="e">
        <f>IF(U196&gt;100%,((U196-1)*10000),0)</f>
        <v>#VALUE!</v>
      </c>
    </row>
    <row r="197" spans="1:22" x14ac:dyDescent="0.25">
      <c r="A197" s="68" t="s">
        <v>29</v>
      </c>
      <c r="B197" s="39" t="s">
        <v>382</v>
      </c>
      <c r="C197" s="39" t="s">
        <v>383</v>
      </c>
      <c r="D197" s="38">
        <v>383</v>
      </c>
      <c r="F197" s="51">
        <f>D197*0.94</f>
        <v>360.02</v>
      </c>
      <c r="G197" s="52">
        <f>IF(O197="Not Found",0,F197)</f>
        <v>360.02</v>
      </c>
      <c r="H197" s="53" t="s">
        <v>499</v>
      </c>
      <c r="I197" s="53" t="s">
        <v>502</v>
      </c>
      <c r="J197" s="53"/>
      <c r="K197" s="53"/>
      <c r="L197" s="53" t="s">
        <v>516</v>
      </c>
      <c r="O197" s="54">
        <f>IFERROR(VLOOKUP(C:C,'Results Data'!A:F,6,FALSE), "Not Found")</f>
        <v>432</v>
      </c>
      <c r="P197" s="55">
        <f>IFERROR(VLOOKUP(C:C,'Results Data'!A:M,13,FALSE), "Not Found")</f>
        <v>81</v>
      </c>
      <c r="Q197" s="55" t="b">
        <f>AND('RIDE DATA'!$A$5&lt;'Registration Data'!$P197,'RIDE DATA'!$B$5&gt;'Registration Data'!$P197)</f>
        <v>1</v>
      </c>
      <c r="R197" s="55">
        <f>IF(Q197=TRUE,O197*0.03,0)</f>
        <v>12.959999999999999</v>
      </c>
      <c r="S197" s="40">
        <f>COUNTIF('Historical Registration Data'!D:D,'Registration Data'!C177)</f>
        <v>0</v>
      </c>
      <c r="T197" s="56">
        <f>R197+O197</f>
        <v>444.96</v>
      </c>
      <c r="U197" s="57">
        <f>T197/F197</f>
        <v>1.2359313371479361</v>
      </c>
      <c r="V197" s="81">
        <v>1200</v>
      </c>
    </row>
    <row r="198" spans="1:22" x14ac:dyDescent="0.25">
      <c r="A198" s="74" t="s">
        <v>29</v>
      </c>
      <c r="B198" s="73" t="s">
        <v>96</v>
      </c>
      <c r="C198" s="73" t="s">
        <v>97</v>
      </c>
      <c r="D198" s="49">
        <v>342</v>
      </c>
      <c r="E198" s="50"/>
      <c r="F198" s="51">
        <f>D198*0.94</f>
        <v>321.47999999999996</v>
      </c>
      <c r="G198" s="52">
        <f>IF(O198="Not Found",0,F198)</f>
        <v>321.47999999999996</v>
      </c>
      <c r="H198" s="53" t="s">
        <v>503</v>
      </c>
      <c r="I198" s="53" t="s">
        <v>512</v>
      </c>
      <c r="J198" s="53"/>
      <c r="K198" s="53"/>
      <c r="L198" s="53"/>
      <c r="O198" s="54">
        <f>IFERROR(VLOOKUP(C:C,'Results Data'!A:F,6,FALSE), "Not Found")</f>
        <v>347</v>
      </c>
      <c r="P198" s="55">
        <f>IFERROR(VLOOKUP(C:C,'Results Data'!A:M,13,FALSE), "Not Found")</f>
        <v>84</v>
      </c>
      <c r="Q198" s="55" t="b">
        <f>AND('RIDE DATA'!$A$5&lt;'Registration Data'!$P198,'RIDE DATA'!$B$5&gt;'Registration Data'!$P198)</f>
        <v>1</v>
      </c>
      <c r="R198" s="55">
        <f>IF(Q198=TRUE,O198*0.03,0)</f>
        <v>10.41</v>
      </c>
      <c r="S198" s="40">
        <f>COUNTIF('Historical Registration Data'!D:D,'Registration Data'!C34)</f>
        <v>0</v>
      </c>
      <c r="T198" s="56">
        <f>R198+O198</f>
        <v>357.41</v>
      </c>
      <c r="U198" s="57">
        <f>T198/F198</f>
        <v>1.1117643399278341</v>
      </c>
      <c r="V198" s="58">
        <f>IF(U198&gt;100%,((U198-1)*10000),0)</f>
        <v>1117.6433992783407</v>
      </c>
    </row>
    <row r="199" spans="1:22" x14ac:dyDescent="0.25">
      <c r="A199" s="69" t="s">
        <v>26</v>
      </c>
      <c r="B199" s="39" t="s">
        <v>477</v>
      </c>
      <c r="C199" s="39" t="s">
        <v>478</v>
      </c>
      <c r="D199" s="38">
        <v>376</v>
      </c>
      <c r="F199" s="51">
        <f>D199*0.94</f>
        <v>353.44</v>
      </c>
      <c r="G199" s="52">
        <f>IF(O199="Not Found",0,F199)</f>
        <v>353.44</v>
      </c>
      <c r="H199" s="53"/>
      <c r="I199" s="53"/>
      <c r="J199" s="53"/>
      <c r="K199" s="53"/>
      <c r="L199" s="53"/>
      <c r="O199" s="54">
        <f>IFERROR(VLOOKUP(C:C,'Results Data'!A:F,6,FALSE), "Not Found")</f>
        <v>395</v>
      </c>
      <c r="P199" s="55">
        <f>IFERROR(VLOOKUP(C:C,'Results Data'!A:M,13,FALSE), "Not Found")</f>
        <v>84</v>
      </c>
      <c r="Q199" s="55" t="b">
        <f>AND('RIDE DATA'!$A$5&lt;'Registration Data'!$P199,'RIDE DATA'!$B$5&gt;'Registration Data'!$P199)</f>
        <v>1</v>
      </c>
      <c r="R199" s="55">
        <f>IF(Q199=TRUE,O199*0.03,0)</f>
        <v>11.85</v>
      </c>
      <c r="S199" s="40">
        <f>COUNTIF('Historical Registration Data'!D:D,'Registration Data'!C225)</f>
        <v>0</v>
      </c>
      <c r="T199" s="56">
        <f>R199+O199</f>
        <v>406.85</v>
      </c>
      <c r="U199" s="57">
        <f>T199/F199</f>
        <v>1.1511147578089633</v>
      </c>
      <c r="V199" s="81">
        <v>1200</v>
      </c>
    </row>
    <row r="200" spans="1:22" x14ac:dyDescent="0.25">
      <c r="A200" s="68" t="s">
        <v>29</v>
      </c>
      <c r="B200" s="39" t="s">
        <v>390</v>
      </c>
      <c r="C200" s="39" t="s">
        <v>391</v>
      </c>
      <c r="D200" s="38">
        <v>490</v>
      </c>
      <c r="F200" s="51">
        <f>D200*0.94</f>
        <v>460.59999999999997</v>
      </c>
      <c r="G200" s="52">
        <f>IF(O200="Not Found",0,F200)</f>
        <v>460.59999999999997</v>
      </c>
      <c r="H200" s="53" t="s">
        <v>499</v>
      </c>
      <c r="I200" s="53" t="s">
        <v>500</v>
      </c>
      <c r="J200" s="53" t="s">
        <v>510</v>
      </c>
      <c r="K200" s="53"/>
      <c r="L200" s="53"/>
      <c r="O200" s="54">
        <f>IFERROR(VLOOKUP(C:C,'Results Data'!A:F,6,FALSE), "Not Found")</f>
        <v>487</v>
      </c>
      <c r="P200" s="55">
        <f>IFERROR(VLOOKUP(C:C,'Results Data'!A:M,13,FALSE), "Not Found")</f>
        <v>85</v>
      </c>
      <c r="Q200" s="55" t="b">
        <f>AND('RIDE DATA'!$A$5&lt;'Registration Data'!$P200,'RIDE DATA'!$B$5&gt;'Registration Data'!$P200)</f>
        <v>1</v>
      </c>
      <c r="R200" s="55">
        <f>IF(Q200=TRUE,O200*0.03,0)</f>
        <v>14.61</v>
      </c>
      <c r="S200" s="40">
        <f>COUNTIF('Historical Registration Data'!D:D,'Registration Data'!C181)</f>
        <v>0</v>
      </c>
      <c r="T200" s="56">
        <f>R200+O200</f>
        <v>501.61</v>
      </c>
      <c r="U200" s="57">
        <f>T200/F200</f>
        <v>1.0890360399478942</v>
      </c>
      <c r="V200" s="58">
        <f>IF(U200&gt;100%,((U200-1)*10000),0)</f>
        <v>890.36039947894221</v>
      </c>
    </row>
    <row r="201" spans="1:22" x14ac:dyDescent="0.25">
      <c r="A201" s="76" t="s">
        <v>25</v>
      </c>
      <c r="B201" s="73" t="s">
        <v>152</v>
      </c>
      <c r="C201" s="73" t="s">
        <v>153</v>
      </c>
      <c r="D201" s="49">
        <v>387</v>
      </c>
      <c r="E201" s="50"/>
      <c r="F201" s="51">
        <f>D201*0.94</f>
        <v>363.78</v>
      </c>
      <c r="G201" s="52">
        <f>IF(O201="Not Found",0,F201)</f>
        <v>363.78</v>
      </c>
      <c r="H201" s="53"/>
      <c r="I201" s="53"/>
      <c r="J201" s="53"/>
      <c r="K201" s="53"/>
      <c r="L201" s="53"/>
      <c r="O201" s="54">
        <f>IFERROR(VLOOKUP(C:C,'Results Data'!A:F,6,FALSE), "Not Found")</f>
        <v>390</v>
      </c>
      <c r="P201" s="55">
        <f>IFERROR(VLOOKUP(C:C,'Results Data'!A:M,13,FALSE), "Not Found")</f>
        <v>83</v>
      </c>
      <c r="Q201" s="55" t="b">
        <f>AND('RIDE DATA'!$A$5&lt;'Registration Data'!$P201,'RIDE DATA'!$B$5&gt;'Registration Data'!$P201)</f>
        <v>1</v>
      </c>
      <c r="R201" s="55">
        <f>IF(Q201=TRUE,O201*0.03,0)</f>
        <v>11.7</v>
      </c>
      <c r="S201" s="40">
        <f>COUNTIF('Historical Registration Data'!D:D,'Registration Data'!C62)</f>
        <v>0</v>
      </c>
      <c r="T201" s="56">
        <f>R201+O201</f>
        <v>401.7</v>
      </c>
      <c r="U201" s="57">
        <f>T201/F201</f>
        <v>1.1042388256638629</v>
      </c>
      <c r="V201" s="58">
        <f>IF(U201&gt;100%,((U201-1)*10000),0)</f>
        <v>1042.3882566386289</v>
      </c>
    </row>
    <row r="202" spans="1:22" x14ac:dyDescent="0.25">
      <c r="A202" s="71" t="s">
        <v>25</v>
      </c>
      <c r="B202" s="39" t="s">
        <v>424</v>
      </c>
      <c r="C202" s="39" t="s">
        <v>425</v>
      </c>
      <c r="D202" s="38">
        <v>428</v>
      </c>
      <c r="F202" s="51">
        <f>D202*0.94</f>
        <v>402.32</v>
      </c>
      <c r="G202" s="52">
        <f>IF(O202="Not Found",0,F202)</f>
        <v>402.32</v>
      </c>
      <c r="H202" s="53"/>
      <c r="I202" s="53"/>
      <c r="J202" s="53"/>
      <c r="K202" s="53"/>
      <c r="L202" s="53"/>
      <c r="O202" s="54">
        <f>IFERROR(VLOOKUP(C:C,'Results Data'!A:F,6,FALSE), "Not Found")</f>
        <v>454</v>
      </c>
      <c r="P202" s="55">
        <f>IFERROR(VLOOKUP(C:C,'Results Data'!A:M,13,FALSE), "Not Found")</f>
        <v>84</v>
      </c>
      <c r="Q202" s="55" t="b">
        <f>AND('RIDE DATA'!$A$5&lt;'Registration Data'!$P202,'RIDE DATA'!$B$5&gt;'Registration Data'!$P202)</f>
        <v>1</v>
      </c>
      <c r="R202" s="55">
        <f>IF(Q202=TRUE,O202*0.03,0)</f>
        <v>13.62</v>
      </c>
      <c r="S202" s="40">
        <f>COUNTIF('Historical Registration Data'!D:D,'Registration Data'!C198)</f>
        <v>0</v>
      </c>
      <c r="T202" s="56">
        <f>R202+O202</f>
        <v>467.62</v>
      </c>
      <c r="U202" s="57">
        <f>T202/F202</f>
        <v>1.1623086100616424</v>
      </c>
      <c r="V202" s="81">
        <v>1200</v>
      </c>
    </row>
    <row r="203" spans="1:22" x14ac:dyDescent="0.25">
      <c r="A203" s="75" t="s">
        <v>2015</v>
      </c>
      <c r="B203" s="39" t="s">
        <v>400</v>
      </c>
      <c r="C203" s="39" t="s">
        <v>401</v>
      </c>
      <c r="D203" s="38">
        <v>320</v>
      </c>
      <c r="F203" s="51">
        <f>D203*0.94</f>
        <v>300.79999999999995</v>
      </c>
      <c r="G203" s="52">
        <f>IF(O203="Not Found",0,F203)</f>
        <v>300.79999999999995</v>
      </c>
      <c r="H203" s="53" t="s">
        <v>499</v>
      </c>
      <c r="I203" s="53" t="s">
        <v>502</v>
      </c>
      <c r="J203" s="53"/>
      <c r="K203" s="53"/>
      <c r="L203" s="53" t="s">
        <v>520</v>
      </c>
      <c r="O203" s="54">
        <f>IFERROR(VLOOKUP(C:C,'Results Data'!A:F,6,FALSE), "Not Found")</f>
        <v>0</v>
      </c>
      <c r="P203" s="55">
        <f>IFERROR(VLOOKUP(C:C,'Results Data'!A:M,13,FALSE), "Not Found")</f>
        <v>0</v>
      </c>
      <c r="Q203" s="55" t="b">
        <f>AND('RIDE DATA'!$A$5&lt;'Registration Data'!$P203,'RIDE DATA'!$B$5&gt;'Registration Data'!$P203)</f>
        <v>0</v>
      </c>
      <c r="R203" s="55">
        <f>IF(Q203=TRUE,O203*0.03,0)</f>
        <v>0</v>
      </c>
      <c r="S203" s="40">
        <f>COUNTIF('Historical Registration Data'!D:D,'Registration Data'!C186)</f>
        <v>0</v>
      </c>
      <c r="T203" s="56">
        <f>R203+O203</f>
        <v>0</v>
      </c>
      <c r="U203" s="57">
        <f>T203/F203</f>
        <v>0</v>
      </c>
      <c r="V203" s="58">
        <f>IF(U203&gt;100%,((U203-1)*10000),0)</f>
        <v>0</v>
      </c>
    </row>
    <row r="204" spans="1:22" x14ac:dyDescent="0.25">
      <c r="A204" s="72" t="s">
        <v>28</v>
      </c>
      <c r="B204" s="73" t="s">
        <v>234</v>
      </c>
      <c r="C204" s="73" t="s">
        <v>235</v>
      </c>
      <c r="D204" s="49">
        <v>341</v>
      </c>
      <c r="E204" s="50"/>
      <c r="F204" s="51">
        <f>D204*0.94</f>
        <v>320.53999999999996</v>
      </c>
      <c r="G204" s="52">
        <f>IF(O204="Not Found",0,F204)</f>
        <v>320.53999999999996</v>
      </c>
      <c r="H204" s="53" t="s">
        <v>499</v>
      </c>
      <c r="I204" s="53" t="s">
        <v>502</v>
      </c>
      <c r="J204" s="53"/>
      <c r="K204" s="53"/>
      <c r="L204" s="53" t="s">
        <v>517</v>
      </c>
      <c r="O204" s="54">
        <f>IFERROR(VLOOKUP(C:C,'Results Data'!A:F,6,FALSE), "Not Found")</f>
        <v>350</v>
      </c>
      <c r="P204" s="55">
        <f>IFERROR(VLOOKUP(C:C,'Results Data'!A:M,13,FALSE), "Not Found")</f>
        <v>83</v>
      </c>
      <c r="Q204" s="55" t="b">
        <f>AND('RIDE DATA'!$A$5&lt;'Registration Data'!$P204,'RIDE DATA'!$B$5&gt;'Registration Data'!$P204)</f>
        <v>1</v>
      </c>
      <c r="R204" s="55">
        <f>IF(Q204=TRUE,O204*0.03,0)</f>
        <v>10.5</v>
      </c>
      <c r="S204" s="40">
        <f>COUNTIF('Historical Registration Data'!D:D,'Registration Data'!C103)</f>
        <v>0</v>
      </c>
      <c r="T204" s="56">
        <f>R204+O204</f>
        <v>360.5</v>
      </c>
      <c r="U204" s="57">
        <f>T204/F204</f>
        <v>1.1246646284395085</v>
      </c>
      <c r="V204" s="81">
        <v>1200</v>
      </c>
    </row>
    <row r="205" spans="1:22" x14ac:dyDescent="0.25">
      <c r="A205" s="75" t="s">
        <v>2015</v>
      </c>
      <c r="B205" s="73" t="s">
        <v>324</v>
      </c>
      <c r="C205" s="73" t="s">
        <v>325</v>
      </c>
      <c r="D205" s="49">
        <v>335</v>
      </c>
      <c r="E205" s="50"/>
      <c r="F205" s="51">
        <f>D205*0.94</f>
        <v>314.89999999999998</v>
      </c>
      <c r="G205" s="52">
        <f>IF(O205="Not Found",0,F205)</f>
        <v>314.89999999999998</v>
      </c>
      <c r="H205" s="53"/>
      <c r="I205" s="53"/>
      <c r="J205" s="53"/>
      <c r="K205" s="53"/>
      <c r="L205" s="53"/>
      <c r="O205" s="54">
        <f>IFERROR(VLOOKUP(C:C,'Results Data'!A:F,6,FALSE), "Not Found")</f>
        <v>0</v>
      </c>
      <c r="P205" s="55">
        <f>IFERROR(VLOOKUP(C:C,'Results Data'!A:M,13,FALSE), "Not Found")</f>
        <v>0</v>
      </c>
      <c r="Q205" s="55" t="b">
        <f>AND('RIDE DATA'!$A$5&lt;'Registration Data'!$P205,'RIDE DATA'!$B$5&gt;'Registration Data'!$P205)</f>
        <v>0</v>
      </c>
      <c r="R205" s="55">
        <f>IF(Q205=TRUE,O205*0.03,0)</f>
        <v>0</v>
      </c>
      <c r="S205" s="40">
        <f>COUNTIF('Historical Registration Data'!D:D,'Registration Data'!C148)</f>
        <v>0</v>
      </c>
      <c r="T205" s="56">
        <f>R205+O205</f>
        <v>0</v>
      </c>
      <c r="U205" s="57">
        <f>T205/F205</f>
        <v>0</v>
      </c>
      <c r="V205" s="58">
        <f>IF(U205&gt;100%,((U205-1)*10000),0)</f>
        <v>0</v>
      </c>
    </row>
    <row r="206" spans="1:22" x14ac:dyDescent="0.25">
      <c r="A206" s="68" t="s">
        <v>29</v>
      </c>
      <c r="B206" s="39" t="s">
        <v>451</v>
      </c>
      <c r="C206" s="39" t="s">
        <v>452</v>
      </c>
      <c r="D206" s="38">
        <v>318</v>
      </c>
      <c r="F206" s="51">
        <f>D206*0.94</f>
        <v>298.91999999999996</v>
      </c>
      <c r="G206" s="52">
        <f>IF(O206="Not Found",0,F206)</f>
        <v>298.91999999999996</v>
      </c>
      <c r="H206" s="53" t="s">
        <v>499</v>
      </c>
      <c r="I206" s="53" t="s">
        <v>500</v>
      </c>
      <c r="J206" s="53" t="s">
        <v>509</v>
      </c>
      <c r="K206" s="53"/>
      <c r="L206" s="53"/>
      <c r="O206" s="54">
        <f>IFERROR(VLOOKUP(C:C,'Results Data'!A:F,6,FALSE), "Not Found")</f>
        <v>323</v>
      </c>
      <c r="P206" s="55">
        <f>IFERROR(VLOOKUP(C:C,'Results Data'!A:M,13,FALSE), "Not Found")</f>
        <v>82</v>
      </c>
      <c r="Q206" s="55" t="b">
        <f>AND('RIDE DATA'!$A$5&lt;'Registration Data'!$P206,'RIDE DATA'!$B$5&gt;'Registration Data'!$P206)</f>
        <v>1</v>
      </c>
      <c r="R206" s="55">
        <f>IF(Q206=TRUE,O206*0.03,0)</f>
        <v>9.69</v>
      </c>
      <c r="S206" s="40">
        <f>COUNTIF('Historical Registration Data'!D:D,'Registration Data'!C212)</f>
        <v>0</v>
      </c>
      <c r="T206" s="56">
        <f>R206+O206</f>
        <v>332.69</v>
      </c>
      <c r="U206" s="57">
        <f>T206/F206</f>
        <v>1.1129733708015523</v>
      </c>
      <c r="V206" s="58">
        <f>IF(U206&gt;100%,((U206-1)*10000),0)</f>
        <v>1129.7337080155235</v>
      </c>
    </row>
    <row r="207" spans="1:22" x14ac:dyDescent="0.25">
      <c r="A207" s="75" t="s">
        <v>2015</v>
      </c>
      <c r="B207" s="73" t="s">
        <v>54</v>
      </c>
      <c r="C207" s="73" t="s">
        <v>55</v>
      </c>
      <c r="D207" s="49">
        <v>562</v>
      </c>
      <c r="E207" s="50"/>
      <c r="F207" s="51">
        <f>D207*0.94</f>
        <v>528.28</v>
      </c>
      <c r="G207" s="52">
        <f>IF(O207="Not Found",0,F207)</f>
        <v>528.28</v>
      </c>
      <c r="H207" s="53"/>
      <c r="I207" s="53"/>
      <c r="J207" s="53"/>
      <c r="K207" s="53"/>
      <c r="L207" s="53"/>
      <c r="O207" s="54">
        <f>IFERROR(VLOOKUP(C:C,'Results Data'!A:F,6,FALSE), "Not Found")</f>
        <v>0</v>
      </c>
      <c r="P207" s="55">
        <f>IFERROR(VLOOKUP(C:C,'Results Data'!A:M,13,FALSE), "Not Found")</f>
        <v>0</v>
      </c>
      <c r="Q207" s="55" t="b">
        <f>AND('RIDE DATA'!$A$5&lt;'Registration Data'!$P207,'RIDE DATA'!$B$5&gt;'Registration Data'!$P207)</f>
        <v>0</v>
      </c>
      <c r="R207" s="55">
        <f>IF(Q207=TRUE,O207*0.03,0)</f>
        <v>0</v>
      </c>
      <c r="S207" s="40">
        <f>COUNTIF('Historical Registration Data'!D:D,'Registration Data'!C13)</f>
        <v>0</v>
      </c>
      <c r="T207" s="56">
        <f>R207+O207</f>
        <v>0</v>
      </c>
      <c r="U207" s="57">
        <f>T207/F207</f>
        <v>0</v>
      </c>
      <c r="V207" s="58">
        <f>IF(U207&gt;100%,((U207-1)*10000),0)</f>
        <v>0</v>
      </c>
    </row>
    <row r="208" spans="1:22" x14ac:dyDescent="0.25">
      <c r="A208" s="72" t="s">
        <v>28</v>
      </c>
      <c r="B208" s="73" t="s">
        <v>160</v>
      </c>
      <c r="C208" s="73" t="s">
        <v>161</v>
      </c>
      <c r="D208" s="49">
        <v>305</v>
      </c>
      <c r="E208" s="50"/>
      <c r="F208" s="51">
        <f>D208*0.94</f>
        <v>286.7</v>
      </c>
      <c r="G208" s="52">
        <f>IF(O208="Not Found",0,F208)</f>
        <v>286.7</v>
      </c>
      <c r="H208" s="53" t="s">
        <v>503</v>
      </c>
      <c r="I208" s="53" t="s">
        <v>504</v>
      </c>
      <c r="J208" s="53"/>
      <c r="K208" s="53"/>
      <c r="L208" s="53"/>
      <c r="O208" s="54">
        <f>IFERROR(VLOOKUP(C:C,'Results Data'!A:F,6,FALSE), "Not Found")</f>
        <v>316</v>
      </c>
      <c r="P208" s="55">
        <f>IFERROR(VLOOKUP(C:C,'Results Data'!A:M,13,FALSE), "Not Found")</f>
        <v>83</v>
      </c>
      <c r="Q208" s="55" t="b">
        <f>AND('RIDE DATA'!$A$5&lt;'Registration Data'!$P208,'RIDE DATA'!$B$5&gt;'Registration Data'!$P208)</f>
        <v>1</v>
      </c>
      <c r="R208" s="55">
        <f>IF(Q208=TRUE,O208*0.03,0)</f>
        <v>9.48</v>
      </c>
      <c r="S208" s="40">
        <f>COUNTIF('Historical Registration Data'!D:D,'Registration Data'!C66)</f>
        <v>0</v>
      </c>
      <c r="T208" s="56">
        <f>R208+O208</f>
        <v>325.48</v>
      </c>
      <c r="U208" s="57">
        <f>T208/F208</f>
        <v>1.135263341471922</v>
      </c>
      <c r="V208" s="81">
        <v>1200</v>
      </c>
    </row>
    <row r="209" spans="1:22" x14ac:dyDescent="0.25">
      <c r="A209" s="71" t="s">
        <v>25</v>
      </c>
      <c r="B209" s="39" t="s">
        <v>408</v>
      </c>
      <c r="C209" s="39" t="s">
        <v>409</v>
      </c>
      <c r="D209" s="38">
        <v>274</v>
      </c>
      <c r="F209" s="51">
        <f>D209*0.94</f>
        <v>257.56</v>
      </c>
      <c r="G209" s="52">
        <f>IF(O209="Not Found",0,F209)</f>
        <v>257.56</v>
      </c>
      <c r="H209" s="53"/>
      <c r="I209" s="53"/>
      <c r="J209" s="53"/>
      <c r="K209" s="53"/>
      <c r="L209" s="53"/>
      <c r="O209" s="54">
        <f>IFERROR(VLOOKUP(C:C,'Results Data'!A:F,6,FALSE), "Not Found")</f>
        <v>369</v>
      </c>
      <c r="P209" s="55">
        <f>IFERROR(VLOOKUP(C:C,'Results Data'!A:M,13,FALSE), "Not Found")</f>
        <v>80</v>
      </c>
      <c r="Q209" s="55" t="b">
        <v>1</v>
      </c>
      <c r="R209" s="55">
        <f>IF(Q209=TRUE,O209*0.03,0)</f>
        <v>11.07</v>
      </c>
      <c r="S209" s="40">
        <f>COUNTIF('Historical Registration Data'!D:D,'Registration Data'!C190)</f>
        <v>0</v>
      </c>
      <c r="T209" s="56">
        <f>R209+O209</f>
        <v>380.07</v>
      </c>
      <c r="U209" s="57">
        <f>T209/F209</f>
        <v>1.4756561577884764</v>
      </c>
      <c r="V209" s="81">
        <v>1200</v>
      </c>
    </row>
    <row r="210" spans="1:22" x14ac:dyDescent="0.25">
      <c r="A210" s="76" t="s">
        <v>25</v>
      </c>
      <c r="B210" s="73" t="s">
        <v>208</v>
      </c>
      <c r="C210" s="73" t="s">
        <v>209</v>
      </c>
      <c r="D210" s="49">
        <v>313</v>
      </c>
      <c r="E210" s="50"/>
      <c r="F210" s="51">
        <f>D210*0.94</f>
        <v>294.21999999999997</v>
      </c>
      <c r="G210" s="52">
        <f>IF(O210="Not Found",0,F210)</f>
        <v>294.21999999999997</v>
      </c>
      <c r="H210" s="53" t="s">
        <v>507</v>
      </c>
      <c r="I210" s="53" t="s">
        <v>512</v>
      </c>
      <c r="J210" s="53"/>
      <c r="K210" s="53"/>
      <c r="L210" s="53"/>
      <c r="O210" s="54">
        <f>IFERROR(VLOOKUP(C:C,'Results Data'!A:F,6,FALSE), "Not Found")</f>
        <v>364</v>
      </c>
      <c r="P210" s="55">
        <f>IFERROR(VLOOKUP(C:C,'Results Data'!A:M,13,FALSE), "Not Found")</f>
        <v>75</v>
      </c>
      <c r="Q210" s="55" t="b">
        <f>AND('RIDE DATA'!$A$5&lt;'Registration Data'!$P210,'RIDE DATA'!$B$5&gt;'Registration Data'!$P210)</f>
        <v>0</v>
      </c>
      <c r="R210" s="55">
        <f>IF(Q210=TRUE,O210*0.03,0)</f>
        <v>0</v>
      </c>
      <c r="S210" s="40">
        <f>COUNTIF('Historical Registration Data'!D:D,'Registration Data'!C90)</f>
        <v>0</v>
      </c>
      <c r="T210" s="56">
        <f>R210+O210</f>
        <v>364</v>
      </c>
      <c r="U210" s="57">
        <f>T210/F210</f>
        <v>1.2371694650261711</v>
      </c>
      <c r="V210" s="81">
        <v>1200</v>
      </c>
    </row>
    <row r="211" spans="1:22" x14ac:dyDescent="0.25">
      <c r="A211" s="68" t="s">
        <v>29</v>
      </c>
      <c r="B211" s="39" t="s">
        <v>372</v>
      </c>
      <c r="C211" s="39" t="s">
        <v>373</v>
      </c>
      <c r="D211" s="38">
        <v>450</v>
      </c>
      <c r="F211" s="51">
        <f>D211*0.94</f>
        <v>423</v>
      </c>
      <c r="G211" s="52">
        <f>IF(O211="Not Found",0,F211)</f>
        <v>423</v>
      </c>
      <c r="H211" s="53"/>
      <c r="I211" s="53"/>
      <c r="J211" s="53"/>
      <c r="K211" s="53"/>
      <c r="L211" s="53"/>
      <c r="O211" s="54">
        <f>IFERROR(VLOOKUP(C:C,'Results Data'!A:F,6,FALSE), "Not Found")</f>
        <v>457</v>
      </c>
      <c r="P211" s="55">
        <f>IFERROR(VLOOKUP(C:C,'Results Data'!A:M,13,FALSE), "Not Found")</f>
        <v>82</v>
      </c>
      <c r="Q211" s="55" t="b">
        <f>AND('RIDE DATA'!$A$5&lt;'Registration Data'!$P211,'RIDE DATA'!$B$5&gt;'Registration Data'!$P211)</f>
        <v>1</v>
      </c>
      <c r="R211" s="55">
        <f>IF(Q211=TRUE,O211*0.03,0)</f>
        <v>13.709999999999999</v>
      </c>
      <c r="S211" s="40">
        <f>COUNTIF('Historical Registration Data'!D:D,'Registration Data'!C172)</f>
        <v>0</v>
      </c>
      <c r="T211" s="56">
        <f>R211+O211</f>
        <v>470.71</v>
      </c>
      <c r="U211" s="57">
        <f>T211/F211</f>
        <v>1.112789598108747</v>
      </c>
      <c r="V211" s="58">
        <f>IF(U211&gt;100%,((U211-1)*10000),0)</f>
        <v>1127.8959810874701</v>
      </c>
    </row>
    <row r="212" spans="1:22" x14ac:dyDescent="0.25">
      <c r="A212" s="74" t="s">
        <v>29</v>
      </c>
      <c r="B212" s="73" t="s">
        <v>210</v>
      </c>
      <c r="C212" s="73" t="s">
        <v>211</v>
      </c>
      <c r="D212" s="49">
        <v>415</v>
      </c>
      <c r="E212" s="50"/>
      <c r="F212" s="51">
        <f>D212*0.94</f>
        <v>390.09999999999997</v>
      </c>
      <c r="G212" s="52">
        <f>IF(O212="Not Found",0,F212)</f>
        <v>390.09999999999997</v>
      </c>
      <c r="H212" s="53"/>
      <c r="I212" s="53"/>
      <c r="J212" s="53"/>
      <c r="K212" s="53"/>
      <c r="L212" s="53"/>
      <c r="O212" s="54">
        <f>IFERROR(VLOOKUP(C:C,'Results Data'!A:F,6,FALSE), "Not Found")</f>
        <v>418</v>
      </c>
      <c r="P212" s="55">
        <f>IFERROR(VLOOKUP(C:C,'Results Data'!A:M,13,FALSE), "Not Found")</f>
        <v>75</v>
      </c>
      <c r="Q212" s="55" t="b">
        <f>AND('RIDE DATA'!$A$5&lt;'Registration Data'!$P212,'RIDE DATA'!$B$5&gt;'Registration Data'!$P212)</f>
        <v>0</v>
      </c>
      <c r="R212" s="55">
        <f>IF(Q212=TRUE,O212*0.03,0)</f>
        <v>0</v>
      </c>
      <c r="S212" s="40">
        <f>COUNTIF('Historical Registration Data'!D:D,'Registration Data'!C91)</f>
        <v>0</v>
      </c>
      <c r="T212" s="56">
        <f>R212+O212</f>
        <v>418</v>
      </c>
      <c r="U212" s="57">
        <f>T212/F212</f>
        <v>1.071520123045373</v>
      </c>
      <c r="V212" s="58">
        <f>IF(U212&gt;100%,((U212-1)*10000),0)</f>
        <v>715.20123045373032</v>
      </c>
    </row>
    <row r="213" spans="1:22" x14ac:dyDescent="0.25">
      <c r="A213" s="75" t="s">
        <v>26</v>
      </c>
      <c r="B213" s="73" t="s">
        <v>102</v>
      </c>
      <c r="C213" s="73" t="s">
        <v>103</v>
      </c>
      <c r="D213" s="49">
        <v>320</v>
      </c>
      <c r="E213" s="50"/>
      <c r="F213" s="51">
        <f>D213*0.94</f>
        <v>300.79999999999995</v>
      </c>
      <c r="G213" s="52">
        <f>IF(O213="Not Found",0,F213)</f>
        <v>300.79999999999995</v>
      </c>
      <c r="H213" s="53"/>
      <c r="I213" s="53"/>
      <c r="J213" s="53"/>
      <c r="K213" s="53"/>
      <c r="L213" s="53"/>
      <c r="O213" s="54">
        <f>IFERROR(VLOOKUP(C:C,'Results Data'!A:F,6,FALSE), "Not Found")</f>
        <v>335</v>
      </c>
      <c r="P213" s="55">
        <f>IFERROR(VLOOKUP(C:C,'Results Data'!A:M,13,FALSE), "Not Found")</f>
        <v>79</v>
      </c>
      <c r="Q213" s="55" t="b">
        <f>AND('RIDE DATA'!$A$5&lt;'Registration Data'!$P213,'RIDE DATA'!$B$5&gt;'Registration Data'!$P213)</f>
        <v>0</v>
      </c>
      <c r="R213" s="55">
        <f>IF(Q213=TRUE,O213*0.03,0)</f>
        <v>0</v>
      </c>
      <c r="S213" s="40">
        <f>COUNTIF('Historical Registration Data'!D:D,'Registration Data'!C37)</f>
        <v>0</v>
      </c>
      <c r="T213" s="56">
        <f>R213+O213</f>
        <v>335</v>
      </c>
      <c r="U213" s="57">
        <f>T213/F213</f>
        <v>1.1136968085106385</v>
      </c>
      <c r="V213" s="58">
        <f>IF(U213&gt;100%,((U213-1)*10000),0)</f>
        <v>1136.9680851063845</v>
      </c>
    </row>
    <row r="214" spans="1:22" x14ac:dyDescent="0.25">
      <c r="A214" s="74" t="s">
        <v>29</v>
      </c>
      <c r="B214" s="73" t="s">
        <v>236</v>
      </c>
      <c r="C214" s="73" t="s">
        <v>237</v>
      </c>
      <c r="D214" s="49">
        <v>409</v>
      </c>
      <c r="E214" s="50"/>
      <c r="F214" s="51">
        <f>D214*0.94</f>
        <v>384.46</v>
      </c>
      <c r="G214" s="52">
        <f>IF(O214="Not Found",0,F214)</f>
        <v>384.46</v>
      </c>
      <c r="H214" s="53"/>
      <c r="I214" s="53"/>
      <c r="J214" s="53"/>
      <c r="K214" s="53"/>
      <c r="L214" s="53"/>
      <c r="O214" s="54">
        <f>IFERROR(VLOOKUP(C:C,'Results Data'!A:F,6,FALSE), "Not Found")</f>
        <v>425</v>
      </c>
      <c r="P214" s="55">
        <f>IFERROR(VLOOKUP(C:C,'Results Data'!A:M,13,FALSE), "Not Found")</f>
        <v>84</v>
      </c>
      <c r="Q214" s="55" t="b">
        <f>AND('RIDE DATA'!$A$5&lt;'Registration Data'!$P214,'RIDE DATA'!$B$5&gt;'Registration Data'!$P214)</f>
        <v>1</v>
      </c>
      <c r="R214" s="55">
        <f>IF(Q214=TRUE,O214*0.03,0)</f>
        <v>12.75</v>
      </c>
      <c r="S214" s="40">
        <f>COUNTIF('Historical Registration Data'!D:D,'Registration Data'!C104)</f>
        <v>0</v>
      </c>
      <c r="T214" s="56">
        <f>R214+O214</f>
        <v>437.75</v>
      </c>
      <c r="U214" s="57">
        <f>T214/F214</f>
        <v>1.1386099984393696</v>
      </c>
      <c r="V214" s="81">
        <v>1200</v>
      </c>
    </row>
    <row r="215" spans="1:22" x14ac:dyDescent="0.25">
      <c r="A215" s="71" t="s">
        <v>25</v>
      </c>
      <c r="B215" s="39" t="s">
        <v>406</v>
      </c>
      <c r="C215" s="39" t="s">
        <v>407</v>
      </c>
      <c r="D215" s="38">
        <v>365</v>
      </c>
      <c r="F215" s="51">
        <f>D215*0.94</f>
        <v>343.09999999999997</v>
      </c>
      <c r="G215" s="52">
        <f>IF(O215="Not Found",0,F215)</f>
        <v>343.09999999999997</v>
      </c>
      <c r="H215" s="53"/>
      <c r="I215" s="53"/>
      <c r="J215" s="53"/>
      <c r="K215" s="53"/>
      <c r="L215" s="53"/>
      <c r="O215" s="54">
        <f>IFERROR(VLOOKUP(C:C,'Results Data'!A:F,6,FALSE), "Not Found")</f>
        <v>363</v>
      </c>
      <c r="P215" s="55">
        <f>IFERROR(VLOOKUP(C:C,'Results Data'!A:M,13,FALSE), "Not Found")</f>
        <v>83</v>
      </c>
      <c r="Q215" s="55" t="b">
        <f>AND('RIDE DATA'!$A$5&lt;'Registration Data'!$P215,'RIDE DATA'!$B$5&gt;'Registration Data'!$P215)</f>
        <v>1</v>
      </c>
      <c r="R215" s="55">
        <f>IF(Q215=TRUE,O215*0.03,0)</f>
        <v>10.889999999999999</v>
      </c>
      <c r="S215" s="40">
        <f>COUNTIF('Historical Registration Data'!D:D,'Registration Data'!C189)</f>
        <v>0</v>
      </c>
      <c r="T215" s="56">
        <f>R215+O215</f>
        <v>373.89</v>
      </c>
      <c r="U215" s="57">
        <f>T215/F215</f>
        <v>1.0897406004080443</v>
      </c>
      <c r="V215" s="58">
        <f>IF(U215&gt;100%,((U215-1)*10000),0)</f>
        <v>897.40600408044327</v>
      </c>
    </row>
    <row r="216" spans="1:22" x14ac:dyDescent="0.25">
      <c r="A216" s="74" t="s">
        <v>29</v>
      </c>
      <c r="B216" s="73" t="s">
        <v>106</v>
      </c>
      <c r="C216" s="73" t="s">
        <v>107</v>
      </c>
      <c r="D216" s="49">
        <v>424</v>
      </c>
      <c r="E216" s="50"/>
      <c r="F216" s="51">
        <f>D216*0.94</f>
        <v>398.56</v>
      </c>
      <c r="G216" s="52">
        <f>IF(O216="Not Found",0,F216)</f>
        <v>398.56</v>
      </c>
      <c r="H216" s="53" t="s">
        <v>499</v>
      </c>
      <c r="I216" s="53" t="s">
        <v>504</v>
      </c>
      <c r="J216" s="53"/>
      <c r="K216" s="53"/>
      <c r="L216" s="53"/>
      <c r="O216" s="54">
        <f>IFERROR(VLOOKUP(C:C,'Results Data'!A:F,6,FALSE), "Not Found")</f>
        <v>425</v>
      </c>
      <c r="P216" s="55">
        <f>IFERROR(VLOOKUP(C:C,'Results Data'!A:M,13,FALSE), "Not Found")</f>
        <v>80</v>
      </c>
      <c r="Q216" s="55" t="b">
        <v>1</v>
      </c>
      <c r="R216" s="55">
        <f>IF(Q216=TRUE,O216*0.03,0)</f>
        <v>12.75</v>
      </c>
      <c r="S216" s="40">
        <f>COUNTIF('Historical Registration Data'!D:D,'Registration Data'!C39)</f>
        <v>0</v>
      </c>
      <c r="T216" s="56">
        <f>R216+O216</f>
        <v>437.75</v>
      </c>
      <c r="U216" s="57">
        <f>T216/F216</f>
        <v>1.098328984343637</v>
      </c>
      <c r="V216" s="58">
        <f>IF(U216&gt;100%,((U216-1)*10000),0)</f>
        <v>983.28984343637012</v>
      </c>
    </row>
    <row r="217" spans="1:22" x14ac:dyDescent="0.25">
      <c r="A217" s="74" t="s">
        <v>29</v>
      </c>
      <c r="B217" s="73" t="s">
        <v>50</v>
      </c>
      <c r="C217" s="73" t="s">
        <v>51</v>
      </c>
      <c r="D217" s="49">
        <v>234</v>
      </c>
      <c r="E217" s="50"/>
      <c r="F217" s="51">
        <f>D217*0.94</f>
        <v>219.95999999999998</v>
      </c>
      <c r="G217" s="52">
        <f>IF(O217="Not Found",0,F217)</f>
        <v>219.95999999999998</v>
      </c>
      <c r="H217" s="53" t="s">
        <v>503</v>
      </c>
      <c r="I217" s="53" t="s">
        <v>500</v>
      </c>
      <c r="J217" s="53" t="s">
        <v>501</v>
      </c>
      <c r="K217" s="53"/>
      <c r="L217" s="53"/>
      <c r="O217" s="54">
        <f>IFERROR(VLOOKUP(C:C,'Results Data'!A:F,6,FALSE), "Not Found")</f>
        <v>237</v>
      </c>
      <c r="P217" s="55">
        <f>IFERROR(VLOOKUP(C:C,'Results Data'!A:M,13,FALSE), "Not Found")</f>
        <v>82</v>
      </c>
      <c r="Q217" s="55" t="b">
        <f>AND('RIDE DATA'!$A$5&lt;'Registration Data'!$P217,'RIDE DATA'!$B$5&gt;'Registration Data'!$P217)</f>
        <v>1</v>
      </c>
      <c r="R217" s="55">
        <f>IF(Q217=TRUE,O217*0.03,0)</f>
        <v>7.1099999999999994</v>
      </c>
      <c r="S217" s="40">
        <f>COUNTIF('Historical Registration Data'!D:D,'Registration Data'!C11)</f>
        <v>0</v>
      </c>
      <c r="T217" s="56">
        <f>R217+O217</f>
        <v>244.11</v>
      </c>
      <c r="U217" s="57">
        <f>T217/F217</f>
        <v>1.1097926895799237</v>
      </c>
      <c r="V217" s="58">
        <f>IF(U217&gt;100%,((U217-1)*10000),0)</f>
        <v>1097.9268957992372</v>
      </c>
    </row>
    <row r="218" spans="1:22" x14ac:dyDescent="0.25">
      <c r="A218" s="76" t="s">
        <v>25</v>
      </c>
      <c r="B218" s="73" t="s">
        <v>148</v>
      </c>
      <c r="C218" s="73" t="s">
        <v>149</v>
      </c>
      <c r="D218" s="49">
        <v>276</v>
      </c>
      <c r="E218" s="50"/>
      <c r="F218" s="51">
        <f>D218*0.94</f>
        <v>259.44</v>
      </c>
      <c r="G218" s="52">
        <f>IF(O218="Not Found",0,F218)</f>
        <v>259.44</v>
      </c>
      <c r="H218" s="53" t="s">
        <v>499</v>
      </c>
      <c r="I218" s="53" t="s">
        <v>502</v>
      </c>
      <c r="J218" s="53"/>
      <c r="K218" s="53"/>
      <c r="L218" s="53" t="s">
        <v>513</v>
      </c>
      <c r="O218" s="54">
        <f>IFERROR(VLOOKUP(C:C,'Results Data'!A:F,6,FALSE), "Not Found")</f>
        <v>285</v>
      </c>
      <c r="P218" s="55">
        <f>IFERROR(VLOOKUP(C:C,'Results Data'!A:M,13,FALSE), "Not Found")</f>
        <v>83</v>
      </c>
      <c r="Q218" s="55" t="b">
        <f>AND('RIDE DATA'!$A$5&lt;'Registration Data'!$P218,'RIDE DATA'!$B$5&gt;'Registration Data'!$P218)</f>
        <v>1</v>
      </c>
      <c r="R218" s="55">
        <f>IF(Q218=TRUE,O218*0.03,0)</f>
        <v>8.5499999999999989</v>
      </c>
      <c r="S218" s="40">
        <f>COUNTIF('Historical Registration Data'!D:D,'Registration Data'!C60)</f>
        <v>0</v>
      </c>
      <c r="T218" s="56">
        <f>R218+O218</f>
        <v>293.55</v>
      </c>
      <c r="U218" s="57">
        <f>T218/F218</f>
        <v>1.1314754856614246</v>
      </c>
      <c r="V218" s="81">
        <v>1200</v>
      </c>
    </row>
    <row r="219" spans="1:22" x14ac:dyDescent="0.25">
      <c r="A219" s="74" t="s">
        <v>29</v>
      </c>
      <c r="B219" s="73" t="s">
        <v>206</v>
      </c>
      <c r="C219" s="73" t="s">
        <v>207</v>
      </c>
      <c r="D219" s="49">
        <v>233</v>
      </c>
      <c r="E219" s="50"/>
      <c r="F219" s="51">
        <f>D219*0.94</f>
        <v>219.01999999999998</v>
      </c>
      <c r="G219" s="52">
        <f>IF(O219="Not Found",0,F219)</f>
        <v>219.01999999999998</v>
      </c>
      <c r="H219" s="53" t="s">
        <v>499</v>
      </c>
      <c r="I219" s="53" t="s">
        <v>512</v>
      </c>
      <c r="J219" s="53"/>
      <c r="K219" s="53"/>
      <c r="L219" s="53"/>
      <c r="O219" s="54">
        <f>IFERROR(VLOOKUP(C:C,'Results Data'!A:F,6,FALSE), "Not Found")</f>
        <v>264</v>
      </c>
      <c r="P219" s="55">
        <f>IFERROR(VLOOKUP(C:C,'Results Data'!A:M,13,FALSE), "Not Found")</f>
        <v>80</v>
      </c>
      <c r="Q219" s="55" t="b">
        <v>1</v>
      </c>
      <c r="R219" s="55">
        <f>IF(Q219=TRUE,O219*0.03,0)</f>
        <v>7.92</v>
      </c>
      <c r="S219" s="40">
        <f>COUNTIF('Historical Registration Data'!D:D,'Registration Data'!C89)</f>
        <v>0</v>
      </c>
      <c r="T219" s="56">
        <f>R219+O219</f>
        <v>271.92</v>
      </c>
      <c r="U219" s="57">
        <f>T219/F219</f>
        <v>1.2415304538398322</v>
      </c>
      <c r="V219" s="81">
        <v>1200</v>
      </c>
    </row>
    <row r="220" spans="1:22" x14ac:dyDescent="0.25">
      <c r="A220" s="75" t="s">
        <v>26</v>
      </c>
      <c r="B220" s="73" t="s">
        <v>276</v>
      </c>
      <c r="C220" s="73" t="s">
        <v>277</v>
      </c>
      <c r="D220" s="49">
        <v>418</v>
      </c>
      <c r="E220" s="50"/>
      <c r="F220" s="51">
        <f>D220*0.94</f>
        <v>392.91999999999996</v>
      </c>
      <c r="G220" s="52">
        <f>IF(O220="Not Found",0,F220)</f>
        <v>392.91999999999996</v>
      </c>
      <c r="H220" s="53" t="s">
        <v>503</v>
      </c>
      <c r="I220" s="53" t="s">
        <v>500</v>
      </c>
      <c r="J220" s="53"/>
      <c r="K220" s="53"/>
      <c r="L220" s="53"/>
      <c r="O220" s="54">
        <f>IFERROR(VLOOKUP(C:C,'Results Data'!A:F,6,FALSE), "Not Found")</f>
        <v>406</v>
      </c>
      <c r="P220" s="55">
        <f>IFERROR(VLOOKUP(C:C,'Results Data'!A:M,13,FALSE), "Not Found")</f>
        <v>82</v>
      </c>
      <c r="Q220" s="55" t="b">
        <f>AND('RIDE DATA'!$A$5&lt;'Registration Data'!$P220,'RIDE DATA'!$B$5&gt;'Registration Data'!$P220)</f>
        <v>1</v>
      </c>
      <c r="R220" s="55">
        <f>IF(Q220=TRUE,O220*0.03,0)</f>
        <v>12.18</v>
      </c>
      <c r="S220" s="40">
        <f>COUNTIF('Historical Registration Data'!D:D,'Registration Data'!C124)</f>
        <v>0</v>
      </c>
      <c r="T220" s="56">
        <f>R220+O220</f>
        <v>418.18</v>
      </c>
      <c r="U220" s="57">
        <f>T220/F220</f>
        <v>1.0642878957548612</v>
      </c>
      <c r="V220" s="58">
        <f>IF(U220&gt;100%,((U220-1)*10000),0)</f>
        <v>642.87895754861154</v>
      </c>
    </row>
    <row r="221" spans="1:22" x14ac:dyDescent="0.25">
      <c r="A221" s="72" t="s">
        <v>28</v>
      </c>
      <c r="B221" s="73" t="s">
        <v>330</v>
      </c>
      <c r="C221" s="73" t="s">
        <v>331</v>
      </c>
      <c r="D221" s="49">
        <v>434</v>
      </c>
      <c r="E221" s="50"/>
      <c r="F221" s="51">
        <f>D221*0.94</f>
        <v>407.96</v>
      </c>
      <c r="G221" s="52">
        <f>IF(O221="Not Found",0,F221)</f>
        <v>407.96</v>
      </c>
      <c r="H221" s="53" t="s">
        <v>499</v>
      </c>
      <c r="I221" s="53" t="s">
        <v>504</v>
      </c>
      <c r="J221" s="53"/>
      <c r="K221" s="53"/>
      <c r="L221" s="53"/>
      <c r="O221" s="54">
        <f>IFERROR(VLOOKUP(C:C,'Results Data'!A:F,6,FALSE), "Not Found")</f>
        <v>415</v>
      </c>
      <c r="P221" s="55">
        <f>IFERROR(VLOOKUP(C:C,'Results Data'!A:M,13,FALSE), "Not Found")</f>
        <v>81</v>
      </c>
      <c r="Q221" s="55" t="b">
        <f>AND('RIDE DATA'!$A$5&lt;'Registration Data'!$P221,'RIDE DATA'!$B$5&gt;'Registration Data'!$P221)</f>
        <v>1</v>
      </c>
      <c r="R221" s="55">
        <f>IF(Q221=TRUE,O221*0.03,0)</f>
        <v>12.45</v>
      </c>
      <c r="S221" s="40">
        <f>COUNTIF('Historical Registration Data'!D:D,'Registration Data'!C151)</f>
        <v>0</v>
      </c>
      <c r="T221" s="56">
        <f>R221+O221</f>
        <v>427.45</v>
      </c>
      <c r="U221" s="57">
        <f>T221/F221</f>
        <v>1.0477742915972155</v>
      </c>
      <c r="V221" s="58">
        <f>IF(U221&gt;100%,((U221-1)*10000),0)</f>
        <v>477.74291597215466</v>
      </c>
    </row>
    <row r="222" spans="1:22" x14ac:dyDescent="0.25">
      <c r="A222" s="68" t="s">
        <v>29</v>
      </c>
      <c r="B222" s="39" t="s">
        <v>489</v>
      </c>
      <c r="C222" s="39" t="s">
        <v>490</v>
      </c>
      <c r="D222" s="38">
        <v>669</v>
      </c>
      <c r="F222" s="51">
        <f>D222*0.94</f>
        <v>628.86</v>
      </c>
      <c r="G222" s="52">
        <f>IF(O222="Not Found",0,F222)</f>
        <v>628.86</v>
      </c>
      <c r="H222" s="53" t="s">
        <v>499</v>
      </c>
      <c r="I222" s="53" t="s">
        <v>512</v>
      </c>
      <c r="J222" s="53"/>
      <c r="K222" s="53"/>
      <c r="L222" s="53" t="s">
        <v>521</v>
      </c>
      <c r="O222" s="54">
        <f>IFERROR(VLOOKUP(C:C,'Results Data'!A:F,6,FALSE), "Not Found")</f>
        <v>672</v>
      </c>
      <c r="P222" s="55">
        <f>IFERROR(VLOOKUP(C:C,'Results Data'!A:M,13,FALSE), "Not Found")</f>
        <v>85</v>
      </c>
      <c r="Q222" s="55" t="b">
        <f>AND('RIDE DATA'!$A$5&lt;'Registration Data'!$P222,'RIDE DATA'!$B$5&gt;'Registration Data'!$P222)</f>
        <v>1</v>
      </c>
      <c r="R222" s="55">
        <f>IF(Q222=TRUE,O222*0.03,0)</f>
        <v>20.16</v>
      </c>
      <c r="S222" s="40">
        <f>COUNTIF('Historical Registration Data'!D:D,'Registration Data'!C231)</f>
        <v>0</v>
      </c>
      <c r="T222" s="56">
        <f>R222+O222</f>
        <v>692.16</v>
      </c>
      <c r="U222" s="57">
        <f>T222/F222</f>
        <v>1.1006583341284228</v>
      </c>
      <c r="V222" s="58">
        <f>IF(U222&gt;100%,((U222-1)*10000),0)</f>
        <v>1006.5833412842285</v>
      </c>
    </row>
    <row r="223" spans="1:22" x14ac:dyDescent="0.25">
      <c r="A223" s="75" t="s">
        <v>2015</v>
      </c>
      <c r="B223" s="39" t="s">
        <v>469</v>
      </c>
      <c r="C223" s="39" t="s">
        <v>470</v>
      </c>
      <c r="D223" s="38">
        <v>232</v>
      </c>
      <c r="F223" s="51">
        <f>D223*0.94</f>
        <v>218.07999999999998</v>
      </c>
      <c r="G223" s="52">
        <f>IF(O223="Not Found",0,F223)</f>
        <v>218.07999999999998</v>
      </c>
      <c r="H223" s="53"/>
      <c r="I223" s="53"/>
      <c r="J223" s="53"/>
      <c r="K223" s="53"/>
      <c r="L223" s="53"/>
      <c r="O223" s="54">
        <f>IFERROR(VLOOKUP(C:C,'Results Data'!A:F,6,FALSE), "Not Found")</f>
        <v>0</v>
      </c>
      <c r="P223" s="55">
        <f>IFERROR(VLOOKUP(C:C,'Results Data'!A:M,13,FALSE), "Not Found")</f>
        <v>0</v>
      </c>
      <c r="Q223" s="55" t="b">
        <f>AND('RIDE DATA'!$A$5&lt;'Registration Data'!$P223,'RIDE DATA'!$B$5&gt;'Registration Data'!$P223)</f>
        <v>0</v>
      </c>
      <c r="R223" s="55">
        <f>IF(Q223=TRUE,O223*0.03,0)</f>
        <v>0</v>
      </c>
      <c r="S223" s="40">
        <f>COUNTIF('Historical Registration Data'!D:D,'Registration Data'!C221)</f>
        <v>0</v>
      </c>
      <c r="T223" s="56">
        <f>R223+O223</f>
        <v>0</v>
      </c>
      <c r="U223" s="57">
        <f>T223/F223</f>
        <v>0</v>
      </c>
      <c r="V223" s="58">
        <f>IF(U223&gt;100%,((U223-1)*10000),0)</f>
        <v>0</v>
      </c>
    </row>
    <row r="224" spans="1:22" x14ac:dyDescent="0.25">
      <c r="A224" s="72" t="s">
        <v>28</v>
      </c>
      <c r="B224" s="73" t="s">
        <v>226</v>
      </c>
      <c r="C224" s="73" t="s">
        <v>227</v>
      </c>
      <c r="D224" s="49">
        <v>255</v>
      </c>
      <c r="E224" s="50"/>
      <c r="F224" s="51">
        <f t="shared" ref="F194:F257" si="6">D224*0.94</f>
        <v>239.7</v>
      </c>
      <c r="G224" s="52">
        <f t="shared" ref="G194:G257" si="7">IF(O224="Not Found",0,F224)</f>
        <v>239.7</v>
      </c>
      <c r="H224" s="53" t="s">
        <v>499</v>
      </c>
      <c r="I224" s="53" t="s">
        <v>500</v>
      </c>
      <c r="J224" s="53"/>
      <c r="K224" s="53"/>
      <c r="L224" s="53"/>
      <c r="O224" s="54">
        <f>IFERROR(VLOOKUP(C:C,'Results Data'!A:F,6,FALSE), "Not Found")</f>
        <v>284</v>
      </c>
      <c r="P224" s="55">
        <f>IFERROR(VLOOKUP(C:C,'Results Data'!A:M,13,FALSE), "Not Found")</f>
        <v>83</v>
      </c>
      <c r="Q224" s="55" t="b">
        <f>AND('RIDE DATA'!$A$5&lt;'Registration Data'!$P224,'RIDE DATA'!$B$5&gt;'Registration Data'!$P224)</f>
        <v>1</v>
      </c>
      <c r="R224" s="55">
        <f t="shared" ref="R194:R257" si="8">IF(Q224=TRUE,O224*0.03,0)</f>
        <v>8.52</v>
      </c>
      <c r="S224" s="40">
        <f>COUNTIF('Historical Registration Data'!D:D,'Registration Data'!C99)</f>
        <v>0</v>
      </c>
      <c r="T224" s="56">
        <f t="shared" ref="T194:T257" si="9">R224+O224</f>
        <v>292.52</v>
      </c>
      <c r="U224" s="57">
        <f t="shared" ref="U194:U257" si="10">T224/F224</f>
        <v>1.2203587818105965</v>
      </c>
      <c r="V224" s="81">
        <v>1200</v>
      </c>
    </row>
    <row r="225" spans="1:22" x14ac:dyDescent="0.25">
      <c r="A225" s="68" t="s">
        <v>29</v>
      </c>
      <c r="B225" s="39" t="s">
        <v>352</v>
      </c>
      <c r="C225" s="39" t="s">
        <v>353</v>
      </c>
      <c r="D225" s="38">
        <v>432</v>
      </c>
      <c r="F225" s="51">
        <f t="shared" si="6"/>
        <v>406.08</v>
      </c>
      <c r="G225" s="52">
        <f t="shared" si="7"/>
        <v>406.08</v>
      </c>
      <c r="H225" s="53" t="s">
        <v>499</v>
      </c>
      <c r="I225" s="53" t="s">
        <v>500</v>
      </c>
      <c r="J225" s="53" t="s">
        <v>518</v>
      </c>
      <c r="K225" s="53"/>
      <c r="L225" s="53"/>
      <c r="O225" s="54">
        <f>IFERROR(VLOOKUP(C:C,'Results Data'!A:F,6,FALSE), "Not Found")</f>
        <v>444</v>
      </c>
      <c r="P225" s="55">
        <f>IFERROR(VLOOKUP(C:C,'Results Data'!A:M,13,FALSE), "Not Found")</f>
        <v>84</v>
      </c>
      <c r="Q225" s="55" t="b">
        <f>AND('RIDE DATA'!$A$5&lt;'Registration Data'!$P225,'RIDE DATA'!$B$5&gt;'Registration Data'!$P225)</f>
        <v>1</v>
      </c>
      <c r="R225" s="55">
        <f t="shared" si="8"/>
        <v>13.32</v>
      </c>
      <c r="S225" s="40">
        <f>COUNTIF('Historical Registration Data'!D:D,'Registration Data'!C162)</f>
        <v>0</v>
      </c>
      <c r="T225" s="56">
        <f t="shared" si="9"/>
        <v>457.32</v>
      </c>
      <c r="U225" s="57">
        <f t="shared" si="10"/>
        <v>1.1261820330969268</v>
      </c>
      <c r="V225" s="81">
        <v>1200</v>
      </c>
    </row>
    <row r="226" spans="1:22" x14ac:dyDescent="0.25">
      <c r="A226" s="74" t="s">
        <v>29</v>
      </c>
      <c r="B226" s="73" t="s">
        <v>110</v>
      </c>
      <c r="C226" s="73" t="s">
        <v>111</v>
      </c>
      <c r="D226" s="49">
        <v>324</v>
      </c>
      <c r="E226" s="50"/>
      <c r="F226" s="51">
        <f t="shared" si="6"/>
        <v>304.56</v>
      </c>
      <c r="G226" s="52">
        <f t="shared" si="7"/>
        <v>304.56</v>
      </c>
      <c r="H226" s="53" t="s">
        <v>515</v>
      </c>
      <c r="I226" s="53" t="s">
        <v>512</v>
      </c>
      <c r="J226" s="53"/>
      <c r="K226" s="53"/>
      <c r="L226" s="53"/>
      <c r="O226" s="54">
        <f>IFERROR(VLOOKUP(C:C,'Results Data'!A:F,6,FALSE), "Not Found")</f>
        <v>354</v>
      </c>
      <c r="P226" s="55">
        <f>IFERROR(VLOOKUP(C:C,'Results Data'!A:M,13,FALSE), "Not Found")</f>
        <v>86</v>
      </c>
      <c r="Q226" s="55" t="b">
        <f>AND('RIDE DATA'!$A$5&lt;'Registration Data'!$P226,'RIDE DATA'!$B$5&gt;'Registration Data'!$P226)</f>
        <v>1</v>
      </c>
      <c r="R226" s="55">
        <f t="shared" si="8"/>
        <v>10.62</v>
      </c>
      <c r="S226" s="40">
        <f>COUNTIF('Historical Registration Data'!D:D,'Registration Data'!C41)</f>
        <v>0</v>
      </c>
      <c r="T226" s="56">
        <f t="shared" si="9"/>
        <v>364.62</v>
      </c>
      <c r="U226" s="57">
        <f t="shared" si="10"/>
        <v>1.1972025216706068</v>
      </c>
      <c r="V226" s="81">
        <v>1200</v>
      </c>
    </row>
    <row r="227" spans="1:22" x14ac:dyDescent="0.25">
      <c r="A227" s="72" t="s">
        <v>28</v>
      </c>
      <c r="B227" s="73" t="s">
        <v>34</v>
      </c>
      <c r="C227" s="73" t="s">
        <v>35</v>
      </c>
      <c r="D227" s="49">
        <v>390</v>
      </c>
      <c r="E227" s="50"/>
      <c r="F227" s="51">
        <f t="shared" si="6"/>
        <v>366.59999999999997</v>
      </c>
      <c r="G227" s="52">
        <f t="shared" si="7"/>
        <v>366.59999999999997</v>
      </c>
      <c r="H227" s="53" t="s">
        <v>499</v>
      </c>
      <c r="I227" s="53" t="s">
        <v>500</v>
      </c>
      <c r="J227" s="53" t="s">
        <v>501</v>
      </c>
      <c r="K227" s="53"/>
      <c r="L227" s="53"/>
      <c r="O227" s="54">
        <f>IFERROR(VLOOKUP(C:C,'Results Data'!A:F,6,FALSE), "Not Found")</f>
        <v>404</v>
      </c>
      <c r="P227" s="55">
        <f>IFERROR(VLOOKUP(C:C,'Results Data'!A:M,13,FALSE), "Not Found")</f>
        <v>84</v>
      </c>
      <c r="Q227" s="55" t="b">
        <f>AND('RIDE DATA'!$A$5&lt;'Registration Data'!$P227,'RIDE DATA'!$B$5&gt;'Registration Data'!$P227)</f>
        <v>1</v>
      </c>
      <c r="R227" s="55">
        <f t="shared" si="8"/>
        <v>12.12</v>
      </c>
      <c r="S227" s="40">
        <f>COUNTIF('Historical Registration Data'!D:D,'Registration Data'!C3)</f>
        <v>0</v>
      </c>
      <c r="T227" s="56">
        <f t="shared" si="9"/>
        <v>416.12</v>
      </c>
      <c r="U227" s="57">
        <f t="shared" si="10"/>
        <v>1.1350791052918714</v>
      </c>
      <c r="V227" s="81">
        <v>1200</v>
      </c>
    </row>
    <row r="228" spans="1:22" x14ac:dyDescent="0.25">
      <c r="A228" s="74" t="s">
        <v>29</v>
      </c>
      <c r="B228" s="73" t="s">
        <v>170</v>
      </c>
      <c r="C228" s="73" t="s">
        <v>171</v>
      </c>
      <c r="D228" s="49">
        <v>358</v>
      </c>
      <c r="E228" s="50"/>
      <c r="F228" s="51">
        <f t="shared" si="6"/>
        <v>336.52</v>
      </c>
      <c r="G228" s="52">
        <f t="shared" si="7"/>
        <v>336.52</v>
      </c>
      <c r="H228" s="53"/>
      <c r="I228" s="53"/>
      <c r="J228" s="53"/>
      <c r="K228" s="53"/>
      <c r="L228" s="53"/>
      <c r="O228" s="54">
        <f>IFERROR(VLOOKUP(C:C,'Results Data'!A:F,6,FALSE), "Not Found")</f>
        <v>366</v>
      </c>
      <c r="P228" s="55">
        <f>IFERROR(VLOOKUP(C:C,'Results Data'!A:M,13,FALSE), "Not Found")</f>
        <v>82</v>
      </c>
      <c r="Q228" s="55" t="b">
        <f>AND('RIDE DATA'!$A$5&lt;'Registration Data'!$P228,'RIDE DATA'!$B$5&gt;'Registration Data'!$P228)</f>
        <v>1</v>
      </c>
      <c r="R228" s="55">
        <f t="shared" si="8"/>
        <v>10.98</v>
      </c>
      <c r="S228" s="40">
        <f>COUNTIF('Historical Registration Data'!D:D,'Registration Data'!C71)</f>
        <v>0</v>
      </c>
      <c r="T228" s="56">
        <f t="shared" si="9"/>
        <v>376.98</v>
      </c>
      <c r="U228" s="57">
        <f t="shared" si="10"/>
        <v>1.1202305955069536</v>
      </c>
      <c r="V228" s="81">
        <v>1200</v>
      </c>
    </row>
    <row r="229" spans="1:22" x14ac:dyDescent="0.25">
      <c r="A229" s="74" t="s">
        <v>29</v>
      </c>
      <c r="B229" s="73" t="s">
        <v>190</v>
      </c>
      <c r="C229" s="73" t="s">
        <v>191</v>
      </c>
      <c r="D229" s="49">
        <v>527</v>
      </c>
      <c r="E229" s="50"/>
      <c r="F229" s="51">
        <f t="shared" si="6"/>
        <v>495.38</v>
      </c>
      <c r="G229" s="52">
        <f t="shared" si="7"/>
        <v>495.38</v>
      </c>
      <c r="H229" s="53" t="s">
        <v>503</v>
      </c>
      <c r="I229" s="53" t="s">
        <v>500</v>
      </c>
      <c r="J229" s="53" t="s">
        <v>518</v>
      </c>
      <c r="K229" s="53"/>
      <c r="L229" s="53"/>
      <c r="O229" s="54">
        <f>IFERROR(VLOOKUP(C:C,'Results Data'!A:F,6,FALSE), "Not Found")</f>
        <v>534</v>
      </c>
      <c r="P229" s="55">
        <f>IFERROR(VLOOKUP(C:C,'Results Data'!A:M,13,FALSE), "Not Found")</f>
        <v>86</v>
      </c>
      <c r="Q229" s="55" t="b">
        <f>AND('RIDE DATA'!$A$5&lt;'Registration Data'!$P229,'RIDE DATA'!$B$5&gt;'Registration Data'!$P229)</f>
        <v>1</v>
      </c>
      <c r="R229" s="55">
        <f t="shared" si="8"/>
        <v>16.02</v>
      </c>
      <c r="S229" s="40">
        <f>COUNTIF('Historical Registration Data'!D:D,'Registration Data'!C81)</f>
        <v>0</v>
      </c>
      <c r="T229" s="56">
        <f t="shared" si="9"/>
        <v>550.02</v>
      </c>
      <c r="U229" s="57">
        <f t="shared" si="10"/>
        <v>1.1102991642779281</v>
      </c>
      <c r="V229" s="58">
        <f t="shared" ref="V187:V250" si="11">IF(U229&gt;100%,((U229-1)*10000),0)</f>
        <v>1102.9916427792807</v>
      </c>
    </row>
    <row r="230" spans="1:22" x14ac:dyDescent="0.25">
      <c r="A230" s="75" t="s">
        <v>26</v>
      </c>
      <c r="B230" s="73" t="s">
        <v>212</v>
      </c>
      <c r="C230" s="73" t="s">
        <v>213</v>
      </c>
      <c r="D230" s="49">
        <v>276</v>
      </c>
      <c r="E230" s="50"/>
      <c r="F230" s="51">
        <f t="shared" si="6"/>
        <v>259.44</v>
      </c>
      <c r="G230" s="52">
        <f t="shared" si="7"/>
        <v>259.44</v>
      </c>
      <c r="H230" s="53"/>
      <c r="I230" s="53"/>
      <c r="J230" s="53"/>
      <c r="K230" s="53"/>
      <c r="L230" s="53"/>
      <c r="O230" s="54">
        <f>IFERROR(VLOOKUP(C:C,'Results Data'!A:F,6,FALSE), "Not Found")</f>
        <v>283</v>
      </c>
      <c r="P230" s="55">
        <f>IFERROR(VLOOKUP(C:C,'Results Data'!A:M,13,FALSE), "Not Found")</f>
        <v>64</v>
      </c>
      <c r="Q230" s="55" t="b">
        <f>AND('RIDE DATA'!$A$5&lt;'Registration Data'!$P230,'RIDE DATA'!$B$5&gt;'Registration Data'!$P230)</f>
        <v>0</v>
      </c>
      <c r="R230" s="55">
        <f t="shared" si="8"/>
        <v>0</v>
      </c>
      <c r="S230" s="40">
        <f>COUNTIF('Historical Registration Data'!D:D,'Registration Data'!C92)</f>
        <v>0</v>
      </c>
      <c r="T230" s="56">
        <f t="shared" si="9"/>
        <v>283</v>
      </c>
      <c r="U230" s="57">
        <f t="shared" si="10"/>
        <v>1.0908109774899784</v>
      </c>
      <c r="V230" s="58">
        <f t="shared" si="11"/>
        <v>908.10977489978347</v>
      </c>
    </row>
    <row r="231" spans="1:22" x14ac:dyDescent="0.25">
      <c r="A231" s="69" t="s">
        <v>26</v>
      </c>
      <c r="B231" s="39" t="s">
        <v>495</v>
      </c>
      <c r="C231" s="39" t="s">
        <v>496</v>
      </c>
      <c r="D231" s="38">
        <v>468</v>
      </c>
      <c r="F231" s="51">
        <f t="shared" si="6"/>
        <v>439.91999999999996</v>
      </c>
      <c r="G231" s="52">
        <f t="shared" si="7"/>
        <v>439.91999999999996</v>
      </c>
      <c r="H231" s="53" t="s">
        <v>515</v>
      </c>
      <c r="I231" s="53" t="s">
        <v>512</v>
      </c>
      <c r="J231" s="53"/>
      <c r="K231" s="53"/>
      <c r="L231" s="53" t="s">
        <v>521</v>
      </c>
      <c r="O231" s="54">
        <f>IFERROR(VLOOKUP(C:C,'Results Data'!A:F,6,FALSE), "Not Found")</f>
        <v>471</v>
      </c>
      <c r="P231" s="55">
        <f>IFERROR(VLOOKUP(C:C,'Results Data'!A:M,13,FALSE), "Not Found")</f>
        <v>73</v>
      </c>
      <c r="Q231" s="55" t="b">
        <f>AND('RIDE DATA'!$A$5&lt;'Registration Data'!$P231,'RIDE DATA'!$B$5&gt;'Registration Data'!$P231)</f>
        <v>0</v>
      </c>
      <c r="R231" s="55">
        <f t="shared" si="8"/>
        <v>0</v>
      </c>
      <c r="S231" s="40">
        <f>COUNTIF('Historical Registration Data'!D:D,'Registration Data'!C234)</f>
        <v>0</v>
      </c>
      <c r="T231" s="56">
        <f t="shared" si="9"/>
        <v>471</v>
      </c>
      <c r="U231" s="57">
        <f t="shared" si="10"/>
        <v>1.0706492089470814</v>
      </c>
      <c r="V231" s="58">
        <f t="shared" si="11"/>
        <v>706.49208947081377</v>
      </c>
    </row>
    <row r="232" spans="1:22" x14ac:dyDescent="0.25">
      <c r="A232" s="69" t="s">
        <v>26</v>
      </c>
      <c r="B232" s="39" t="s">
        <v>412</v>
      </c>
      <c r="C232" s="39" t="s">
        <v>413</v>
      </c>
      <c r="D232" s="38">
        <v>507</v>
      </c>
      <c r="F232" s="51">
        <f t="shared" si="6"/>
        <v>476.58</v>
      </c>
      <c r="G232" s="52">
        <f t="shared" si="7"/>
        <v>476.58</v>
      </c>
      <c r="H232" s="53"/>
      <c r="I232" s="53"/>
      <c r="J232" s="53"/>
      <c r="K232" s="53"/>
      <c r="L232" s="53"/>
      <c r="O232" s="54">
        <f>IFERROR(VLOOKUP(C:C,'Results Data'!A:F,6,FALSE), "Not Found")</f>
        <v>508</v>
      </c>
      <c r="P232" s="55">
        <f>IFERROR(VLOOKUP(C:C,'Results Data'!A:M,13,FALSE), "Not Found")</f>
        <v>84</v>
      </c>
      <c r="Q232" s="55" t="b">
        <f>AND('RIDE DATA'!$A$5&lt;'Registration Data'!$P232,'RIDE DATA'!$B$5&gt;'Registration Data'!$P232)</f>
        <v>1</v>
      </c>
      <c r="R232" s="55">
        <f t="shared" si="8"/>
        <v>15.24</v>
      </c>
      <c r="S232" s="40">
        <f>COUNTIF('Historical Registration Data'!D:D,'Registration Data'!C192)</f>
        <v>0</v>
      </c>
      <c r="T232" s="56">
        <f t="shared" si="9"/>
        <v>523.24</v>
      </c>
      <c r="U232" s="57">
        <f t="shared" si="10"/>
        <v>1.0979059129631961</v>
      </c>
      <c r="V232" s="58">
        <f t="shared" si="11"/>
        <v>979.05912963196067</v>
      </c>
    </row>
    <row r="233" spans="1:22" x14ac:dyDescent="0.25">
      <c r="A233" s="74" t="s">
        <v>29</v>
      </c>
      <c r="B233" s="73" t="s">
        <v>196</v>
      </c>
      <c r="C233" s="73" t="s">
        <v>197</v>
      </c>
      <c r="D233" s="49">
        <v>400</v>
      </c>
      <c r="E233" s="50"/>
      <c r="F233" s="51">
        <f t="shared" si="6"/>
        <v>376</v>
      </c>
      <c r="G233" s="52">
        <f t="shared" si="7"/>
        <v>376</v>
      </c>
      <c r="H233" s="53" t="s">
        <v>499</v>
      </c>
      <c r="I233" s="53" t="s">
        <v>512</v>
      </c>
      <c r="J233" s="53"/>
      <c r="K233" s="53"/>
      <c r="L233" s="53" t="s">
        <v>526</v>
      </c>
      <c r="O233" s="54">
        <f>IFERROR(VLOOKUP(C:C,'Results Data'!A:F,6,FALSE), "Not Found")</f>
        <v>356</v>
      </c>
      <c r="P233" s="55">
        <f>IFERROR(VLOOKUP(C:C,'Results Data'!A:M,13,FALSE), "Not Found")</f>
        <v>82</v>
      </c>
      <c r="Q233" s="55" t="b">
        <f>AND('RIDE DATA'!$A$5&lt;'Registration Data'!$P233,'RIDE DATA'!$B$5&gt;'Registration Data'!$P233)</f>
        <v>1</v>
      </c>
      <c r="R233" s="55">
        <f t="shared" si="8"/>
        <v>10.68</v>
      </c>
      <c r="S233" s="40">
        <f>COUNTIF('Historical Registration Data'!D:D,'Registration Data'!C84)</f>
        <v>0</v>
      </c>
      <c r="T233" s="56">
        <f t="shared" si="9"/>
        <v>366.68</v>
      </c>
      <c r="U233" s="57">
        <f t="shared" si="10"/>
        <v>0.97521276595744688</v>
      </c>
      <c r="V233" s="58">
        <f t="shared" si="11"/>
        <v>0</v>
      </c>
    </row>
    <row r="234" spans="1:22" x14ac:dyDescent="0.25">
      <c r="A234" s="71" t="s">
        <v>25</v>
      </c>
      <c r="B234" s="39" t="s">
        <v>481</v>
      </c>
      <c r="C234" s="39" t="s">
        <v>482</v>
      </c>
      <c r="D234" s="38">
        <v>360</v>
      </c>
      <c r="F234" s="51">
        <f t="shared" si="6"/>
        <v>338.4</v>
      </c>
      <c r="G234" s="52">
        <f t="shared" si="7"/>
        <v>338.4</v>
      </c>
      <c r="H234" s="53"/>
      <c r="I234" s="53"/>
      <c r="J234" s="53"/>
      <c r="K234" s="53"/>
      <c r="L234" s="53"/>
      <c r="O234" s="54">
        <f>IFERROR(VLOOKUP(C:C,'Results Data'!A:F,6,FALSE), "Not Found")</f>
        <v>394</v>
      </c>
      <c r="P234" s="55">
        <f>IFERROR(VLOOKUP(C:C,'Results Data'!A:M,13,FALSE), "Not Found")</f>
        <v>77</v>
      </c>
      <c r="Q234" s="55" t="b">
        <f>AND('RIDE DATA'!$A$5&lt;'Registration Data'!$P234,'RIDE DATA'!$B$5&gt;'Registration Data'!$P234)</f>
        <v>0</v>
      </c>
      <c r="R234" s="55">
        <f t="shared" si="8"/>
        <v>0</v>
      </c>
      <c r="S234" s="40">
        <f>COUNTIF('Historical Registration Data'!D:D,'Registration Data'!C227)</f>
        <v>0</v>
      </c>
      <c r="T234" s="56">
        <f t="shared" si="9"/>
        <v>394</v>
      </c>
      <c r="U234" s="57">
        <f t="shared" si="10"/>
        <v>1.1643026004728134</v>
      </c>
      <c r="V234" s="81">
        <v>1200</v>
      </c>
    </row>
    <row r="235" spans="1:22" x14ac:dyDescent="0.25">
      <c r="A235" s="74" t="s">
        <v>29</v>
      </c>
      <c r="B235" s="73" t="s">
        <v>232</v>
      </c>
      <c r="C235" s="73" t="s">
        <v>233</v>
      </c>
      <c r="D235" s="49">
        <v>580</v>
      </c>
      <c r="E235" s="50"/>
      <c r="F235" s="51">
        <f t="shared" si="6"/>
        <v>545.19999999999993</v>
      </c>
      <c r="G235" s="52">
        <f t="shared" si="7"/>
        <v>545.19999999999993</v>
      </c>
      <c r="H235" s="53"/>
      <c r="I235" s="53"/>
      <c r="J235" s="53"/>
      <c r="K235" s="53"/>
      <c r="L235" s="53"/>
      <c r="O235" s="54">
        <f>IFERROR(VLOOKUP(C:C,'Results Data'!A:F,6,FALSE), "Not Found")</f>
        <v>666</v>
      </c>
      <c r="P235" s="55">
        <f>IFERROR(VLOOKUP(C:C,'Results Data'!A:M,13,FALSE), "Not Found")</f>
        <v>62</v>
      </c>
      <c r="Q235" s="55" t="b">
        <f>AND('RIDE DATA'!$A$5&lt;'Registration Data'!$P235,'RIDE DATA'!$B$5&gt;'Registration Data'!$P235)</f>
        <v>0</v>
      </c>
      <c r="R235" s="55">
        <f t="shared" si="8"/>
        <v>0</v>
      </c>
      <c r="S235" s="40">
        <f>COUNTIF('Historical Registration Data'!D:D,'Registration Data'!C102)</f>
        <v>0</v>
      </c>
      <c r="T235" s="56">
        <f t="shared" si="9"/>
        <v>666</v>
      </c>
      <c r="U235" s="57">
        <f t="shared" si="10"/>
        <v>1.2215700660308146</v>
      </c>
      <c r="V235" s="81">
        <v>1200</v>
      </c>
    </row>
    <row r="236" spans="1:22" x14ac:dyDescent="0.25">
      <c r="A236" s="69" t="s">
        <v>26</v>
      </c>
      <c r="B236" s="39" t="s">
        <v>535</v>
      </c>
      <c r="C236" s="39" t="s">
        <v>536</v>
      </c>
      <c r="D236" s="38">
        <v>333</v>
      </c>
      <c r="F236" s="51">
        <f t="shared" si="6"/>
        <v>313.02</v>
      </c>
      <c r="G236" s="52">
        <f t="shared" si="7"/>
        <v>313.02</v>
      </c>
      <c r="H236" s="53"/>
      <c r="I236" s="53"/>
      <c r="J236" s="53"/>
      <c r="K236" s="53"/>
      <c r="L236" s="53"/>
      <c r="O236" s="54">
        <f>IFERROR(VLOOKUP(C:C,'Results Data'!A:F,6,FALSE), "Not Found")</f>
        <v>367</v>
      </c>
      <c r="P236" s="55">
        <f>IFERROR(VLOOKUP(C:C,'Results Data'!A:M,13,FALSE), "Not Found")</f>
        <v>84</v>
      </c>
      <c r="Q236" s="55" t="b">
        <f>AND('RIDE DATA'!$A$5&lt;'Registration Data'!$P236,'RIDE DATA'!$B$5&gt;'Registration Data'!$P236)</f>
        <v>1</v>
      </c>
      <c r="R236" s="55">
        <f t="shared" si="8"/>
        <v>11.01</v>
      </c>
      <c r="S236" s="40">
        <f>COUNTIF('Historical Registration Data'!D:D,'Registration Data'!C236)</f>
        <v>0</v>
      </c>
      <c r="T236" s="56">
        <f t="shared" si="9"/>
        <v>378.01</v>
      </c>
      <c r="U236" s="57">
        <f t="shared" si="10"/>
        <v>1.2076225161331544</v>
      </c>
      <c r="V236" s="81">
        <v>1200</v>
      </c>
    </row>
    <row r="237" spans="1:22" x14ac:dyDescent="0.25">
      <c r="A237" s="39"/>
      <c r="B237" s="39"/>
      <c r="C237" s="39"/>
      <c r="D237" s="38"/>
      <c r="F237" s="51">
        <f t="shared" si="6"/>
        <v>0</v>
      </c>
      <c r="G237" s="52">
        <f t="shared" si="7"/>
        <v>0</v>
      </c>
      <c r="H237" s="53"/>
      <c r="I237" s="53"/>
      <c r="J237" s="53"/>
      <c r="K237" s="53"/>
      <c r="L237" s="53"/>
      <c r="O237" s="54" t="str">
        <f>IFERROR(VLOOKUP(C:C,'Results Data'!A:F,6,FALSE), "Not Found")</f>
        <v>Not Found</v>
      </c>
      <c r="P237" s="55" t="str">
        <f>IFERROR(VLOOKUP(C:C,'Results Data'!A:L,12,FALSE), "Not Found")</f>
        <v>Not Found</v>
      </c>
      <c r="Q237" s="55" t="b">
        <f>AND('RIDE DATA'!$A$5&lt;'Registration Data'!$P237,'RIDE DATA'!$B$5&gt;'Registration Data'!$P237)</f>
        <v>0</v>
      </c>
      <c r="R237" s="55">
        <f t="shared" si="8"/>
        <v>0</v>
      </c>
      <c r="S237" s="40">
        <f>COUNTIF('Historical Registration Data'!D:D,'Registration Data'!C237)</f>
        <v>0</v>
      </c>
      <c r="T237" s="56" t="e">
        <f t="shared" si="9"/>
        <v>#VALUE!</v>
      </c>
      <c r="U237" s="57" t="e">
        <f t="shared" si="10"/>
        <v>#VALUE!</v>
      </c>
      <c r="V237" s="58" t="e">
        <f t="shared" si="11"/>
        <v>#VALUE!</v>
      </c>
    </row>
    <row r="238" spans="1:22" x14ac:dyDescent="0.25">
      <c r="A238" s="39"/>
      <c r="B238" s="39"/>
      <c r="C238" s="39"/>
      <c r="D238" s="38"/>
      <c r="F238" s="51">
        <f t="shared" si="6"/>
        <v>0</v>
      </c>
      <c r="G238" s="52">
        <f t="shared" si="7"/>
        <v>0</v>
      </c>
      <c r="H238" s="53"/>
      <c r="I238" s="53"/>
      <c r="J238" s="53"/>
      <c r="K238" s="53"/>
      <c r="L238" s="53"/>
      <c r="O238" s="54" t="str">
        <f>IFERROR(VLOOKUP(C:C,'Results Data'!A:F,6,FALSE), "Not Found")</f>
        <v>Not Found</v>
      </c>
      <c r="P238" s="55" t="str">
        <f>IFERROR(VLOOKUP(C:C,'Results Data'!A:L,12,FALSE), "Not Found")</f>
        <v>Not Found</v>
      </c>
      <c r="Q238" s="55" t="b">
        <f>AND('RIDE DATA'!$A$5&lt;'Registration Data'!$P238,'RIDE DATA'!$B$5&gt;'Registration Data'!$P238)</f>
        <v>0</v>
      </c>
      <c r="R238" s="55">
        <f t="shared" si="8"/>
        <v>0</v>
      </c>
      <c r="S238" s="40">
        <f>COUNTIF('Historical Registration Data'!D:D,'Registration Data'!C238)</f>
        <v>0</v>
      </c>
      <c r="T238" s="56" t="e">
        <f t="shared" si="9"/>
        <v>#VALUE!</v>
      </c>
      <c r="U238" s="57" t="e">
        <f t="shared" si="10"/>
        <v>#VALUE!</v>
      </c>
      <c r="V238" s="58" t="e">
        <f t="shared" si="11"/>
        <v>#VALUE!</v>
      </c>
    </row>
    <row r="239" spans="1:22" x14ac:dyDescent="0.25">
      <c r="A239" s="39"/>
      <c r="B239" s="39"/>
      <c r="C239" s="39"/>
      <c r="D239" s="38"/>
      <c r="F239" s="51">
        <f t="shared" si="6"/>
        <v>0</v>
      </c>
      <c r="G239" s="52">
        <f t="shared" si="7"/>
        <v>0</v>
      </c>
      <c r="H239" s="53"/>
      <c r="I239" s="53"/>
      <c r="J239" s="53"/>
      <c r="K239" s="53"/>
      <c r="L239" s="53"/>
      <c r="O239" s="54" t="str">
        <f>IFERROR(VLOOKUP(C:C,'Results Data'!A:F,6,FALSE), "Not Found")</f>
        <v>Not Found</v>
      </c>
      <c r="P239" s="55" t="str">
        <f>IFERROR(VLOOKUP(C:C,'Results Data'!A:L,12,FALSE), "Not Found")</f>
        <v>Not Found</v>
      </c>
      <c r="Q239" s="55" t="b">
        <f>AND('RIDE DATA'!$A$5&lt;'Registration Data'!$P239,'RIDE DATA'!$B$5&gt;'Registration Data'!$P239)</f>
        <v>0</v>
      </c>
      <c r="R239" s="55">
        <f t="shared" si="8"/>
        <v>0</v>
      </c>
      <c r="S239" s="40">
        <f>COUNTIF('Historical Registration Data'!D:D,'Registration Data'!C239)</f>
        <v>0</v>
      </c>
      <c r="T239" s="56" t="e">
        <f t="shared" si="9"/>
        <v>#VALUE!</v>
      </c>
      <c r="U239" s="57" t="e">
        <f t="shared" si="10"/>
        <v>#VALUE!</v>
      </c>
      <c r="V239" s="58" t="e">
        <f t="shared" si="11"/>
        <v>#VALUE!</v>
      </c>
    </row>
    <row r="240" spans="1:22" x14ac:dyDescent="0.25">
      <c r="A240" s="39"/>
      <c r="B240" s="39"/>
      <c r="C240" s="39"/>
      <c r="D240" s="38"/>
      <c r="F240" s="51">
        <f t="shared" si="6"/>
        <v>0</v>
      </c>
      <c r="G240" s="52">
        <f t="shared" si="7"/>
        <v>0</v>
      </c>
      <c r="H240" s="53"/>
      <c r="I240" s="53"/>
      <c r="J240" s="53"/>
      <c r="K240" s="53"/>
      <c r="L240" s="53"/>
      <c r="O240" s="54" t="str">
        <f>IFERROR(VLOOKUP(C:C,'Results Data'!A:F,6,FALSE), "Not Found")</f>
        <v>Not Found</v>
      </c>
      <c r="P240" s="55" t="str">
        <f>IFERROR(VLOOKUP(C:C,'Results Data'!A:L,12,FALSE), "Not Found")</f>
        <v>Not Found</v>
      </c>
      <c r="Q240" s="55" t="b">
        <f>AND('RIDE DATA'!$A$5&lt;'Registration Data'!$P240,'RIDE DATA'!$B$5&gt;'Registration Data'!$P240)</f>
        <v>0</v>
      </c>
      <c r="R240" s="55">
        <f t="shared" si="8"/>
        <v>0</v>
      </c>
      <c r="S240" s="40">
        <f>COUNTIF('Historical Registration Data'!D:D,'Registration Data'!C240)</f>
        <v>0</v>
      </c>
      <c r="T240" s="56" t="e">
        <f t="shared" si="9"/>
        <v>#VALUE!</v>
      </c>
      <c r="U240" s="57" t="e">
        <f t="shared" si="10"/>
        <v>#VALUE!</v>
      </c>
      <c r="V240" s="58" t="e">
        <f t="shared" si="11"/>
        <v>#VALUE!</v>
      </c>
    </row>
    <row r="241" spans="1:22" x14ac:dyDescent="0.25">
      <c r="A241" s="39"/>
      <c r="B241" s="39"/>
      <c r="C241" s="39"/>
      <c r="D241" s="38"/>
      <c r="F241" s="51">
        <f t="shared" si="6"/>
        <v>0</v>
      </c>
      <c r="G241" s="52">
        <f t="shared" si="7"/>
        <v>0</v>
      </c>
      <c r="H241" s="53"/>
      <c r="I241" s="53"/>
      <c r="J241" s="53"/>
      <c r="K241" s="53"/>
      <c r="L241" s="53"/>
      <c r="O241" s="54" t="str">
        <f>IFERROR(VLOOKUP(C:C,'Results Data'!A:F,6,FALSE), "Not Found")</f>
        <v>Not Found</v>
      </c>
      <c r="P241" s="55" t="str">
        <f>IFERROR(VLOOKUP(C:C,'Results Data'!A:L,12,FALSE), "Not Found")</f>
        <v>Not Found</v>
      </c>
      <c r="Q241" s="55" t="b">
        <f>AND('RIDE DATA'!$A$5&lt;'Registration Data'!$P241,'RIDE DATA'!$B$5&gt;'Registration Data'!$P241)</f>
        <v>0</v>
      </c>
      <c r="R241" s="55">
        <f t="shared" si="8"/>
        <v>0</v>
      </c>
      <c r="S241" s="40">
        <f>COUNTIF('Historical Registration Data'!D:D,'Registration Data'!C241)</f>
        <v>0</v>
      </c>
      <c r="T241" s="56" t="e">
        <f t="shared" si="9"/>
        <v>#VALUE!</v>
      </c>
      <c r="U241" s="57" t="e">
        <f t="shared" si="10"/>
        <v>#VALUE!</v>
      </c>
      <c r="V241" s="58" t="e">
        <f t="shared" si="11"/>
        <v>#VALUE!</v>
      </c>
    </row>
    <row r="242" spans="1:22" x14ac:dyDescent="0.25">
      <c r="A242" s="39"/>
      <c r="B242" s="39"/>
      <c r="C242" s="39"/>
      <c r="D242" s="38"/>
      <c r="F242" s="51">
        <f t="shared" si="6"/>
        <v>0</v>
      </c>
      <c r="G242" s="52">
        <f t="shared" si="7"/>
        <v>0</v>
      </c>
      <c r="H242" s="53"/>
      <c r="I242" s="53"/>
      <c r="J242" s="53"/>
      <c r="K242" s="53"/>
      <c r="L242" s="53"/>
      <c r="O242" s="54" t="str">
        <f>IFERROR(VLOOKUP(C:C,'Results Data'!A:F,6,FALSE), "Not Found")</f>
        <v>Not Found</v>
      </c>
      <c r="P242" s="55" t="str">
        <f>IFERROR(VLOOKUP(C:C,'Results Data'!A:L,12,FALSE), "Not Found")</f>
        <v>Not Found</v>
      </c>
      <c r="Q242" s="55" t="b">
        <f>AND('RIDE DATA'!$A$5&lt;'Registration Data'!$P242,'RIDE DATA'!$B$5&gt;'Registration Data'!$P242)</f>
        <v>0</v>
      </c>
      <c r="R242" s="55">
        <f t="shared" si="8"/>
        <v>0</v>
      </c>
      <c r="S242" s="40">
        <f>COUNTIF('Historical Registration Data'!D:D,'Registration Data'!C242)</f>
        <v>0</v>
      </c>
      <c r="T242" s="56" t="e">
        <f t="shared" si="9"/>
        <v>#VALUE!</v>
      </c>
      <c r="U242" s="57" t="e">
        <f t="shared" si="10"/>
        <v>#VALUE!</v>
      </c>
      <c r="V242" s="58" t="e">
        <f t="shared" si="11"/>
        <v>#VALUE!</v>
      </c>
    </row>
    <row r="243" spans="1:22" x14ac:dyDescent="0.25">
      <c r="A243" s="39"/>
      <c r="B243" s="39"/>
      <c r="C243" s="39"/>
      <c r="D243" s="38"/>
      <c r="F243" s="51">
        <f t="shared" si="6"/>
        <v>0</v>
      </c>
      <c r="G243" s="52">
        <f t="shared" si="7"/>
        <v>0</v>
      </c>
      <c r="H243" s="53"/>
      <c r="I243" s="53"/>
      <c r="J243" s="53"/>
      <c r="K243" s="53"/>
      <c r="L243" s="53"/>
      <c r="O243" s="54" t="str">
        <f>IFERROR(VLOOKUP(C:C,'Results Data'!A:F,6,FALSE), "Not Found")</f>
        <v>Not Found</v>
      </c>
      <c r="P243" s="55" t="str">
        <f>IFERROR(VLOOKUP(C:C,'Results Data'!A:L,12,FALSE), "Not Found")</f>
        <v>Not Found</v>
      </c>
      <c r="Q243" s="55" t="b">
        <f>AND('RIDE DATA'!$A$5&lt;'Registration Data'!$P243,'RIDE DATA'!$B$5&gt;'Registration Data'!$P243)</f>
        <v>0</v>
      </c>
      <c r="R243" s="55">
        <f t="shared" si="8"/>
        <v>0</v>
      </c>
      <c r="S243" s="40">
        <f>COUNTIF('Historical Registration Data'!D:D,'Registration Data'!C243)</f>
        <v>0</v>
      </c>
      <c r="T243" s="56" t="e">
        <f t="shared" si="9"/>
        <v>#VALUE!</v>
      </c>
      <c r="U243" s="57" t="e">
        <f t="shared" si="10"/>
        <v>#VALUE!</v>
      </c>
      <c r="V243" s="58" t="e">
        <f t="shared" si="11"/>
        <v>#VALUE!</v>
      </c>
    </row>
    <row r="244" spans="1:22" x14ac:dyDescent="0.25">
      <c r="A244" s="39"/>
      <c r="B244" s="39"/>
      <c r="C244" s="39"/>
      <c r="D244" s="38"/>
      <c r="F244" s="51">
        <f t="shared" si="6"/>
        <v>0</v>
      </c>
      <c r="G244" s="52">
        <f t="shared" si="7"/>
        <v>0</v>
      </c>
      <c r="H244" s="53"/>
      <c r="I244" s="53"/>
      <c r="J244" s="53"/>
      <c r="K244" s="53"/>
      <c r="L244" s="53"/>
      <c r="O244" s="54" t="str">
        <f>IFERROR(VLOOKUP(C:C,'Results Data'!A:F,6,FALSE), "Not Found")</f>
        <v>Not Found</v>
      </c>
      <c r="P244" s="55" t="str">
        <f>IFERROR(VLOOKUP(C:C,'Results Data'!A:L,12,FALSE), "Not Found")</f>
        <v>Not Found</v>
      </c>
      <c r="Q244" s="55" t="b">
        <f>AND('RIDE DATA'!$A$5&lt;'Registration Data'!$P244,'RIDE DATA'!$B$5&gt;'Registration Data'!$P244)</f>
        <v>0</v>
      </c>
      <c r="R244" s="55">
        <f t="shared" si="8"/>
        <v>0</v>
      </c>
      <c r="S244" s="40">
        <f>COUNTIF('Historical Registration Data'!D:D,'Registration Data'!C244)</f>
        <v>0</v>
      </c>
      <c r="T244" s="56" t="e">
        <f t="shared" si="9"/>
        <v>#VALUE!</v>
      </c>
      <c r="U244" s="57" t="e">
        <f t="shared" si="10"/>
        <v>#VALUE!</v>
      </c>
      <c r="V244" s="58" t="e">
        <f t="shared" si="11"/>
        <v>#VALUE!</v>
      </c>
    </row>
    <row r="245" spans="1:22" x14ac:dyDescent="0.25">
      <c r="A245" s="39"/>
      <c r="B245" s="39"/>
      <c r="C245" s="39"/>
      <c r="D245" s="38"/>
      <c r="F245" s="51">
        <f t="shared" si="6"/>
        <v>0</v>
      </c>
      <c r="G245" s="52">
        <f t="shared" si="7"/>
        <v>0</v>
      </c>
      <c r="H245" s="53"/>
      <c r="I245" s="53"/>
      <c r="J245" s="53"/>
      <c r="K245" s="53"/>
      <c r="L245" s="53"/>
      <c r="O245" s="54" t="str">
        <f>IFERROR(VLOOKUP(C:C,'Results Data'!A:F,6,FALSE), "Not Found")</f>
        <v>Not Found</v>
      </c>
      <c r="P245" s="55" t="str">
        <f>IFERROR(VLOOKUP(C:C,'Results Data'!A:L,12,FALSE), "Not Found")</f>
        <v>Not Found</v>
      </c>
      <c r="Q245" s="55" t="b">
        <f>AND('RIDE DATA'!$A$5&lt;'Registration Data'!$P245,'RIDE DATA'!$B$5&gt;'Registration Data'!$P245)</f>
        <v>0</v>
      </c>
      <c r="R245" s="55">
        <f t="shared" si="8"/>
        <v>0</v>
      </c>
      <c r="S245" s="40">
        <f>COUNTIF('Historical Registration Data'!D:D,'Registration Data'!C245)</f>
        <v>0</v>
      </c>
      <c r="T245" s="56" t="e">
        <f t="shared" si="9"/>
        <v>#VALUE!</v>
      </c>
      <c r="U245" s="57" t="e">
        <f t="shared" si="10"/>
        <v>#VALUE!</v>
      </c>
      <c r="V245" s="58" t="e">
        <f t="shared" si="11"/>
        <v>#VALUE!</v>
      </c>
    </row>
    <row r="246" spans="1:22" x14ac:dyDescent="0.25">
      <c r="A246" s="39"/>
      <c r="B246" s="39"/>
      <c r="C246" s="39"/>
      <c r="D246" s="38"/>
      <c r="F246" s="51">
        <f t="shared" si="6"/>
        <v>0</v>
      </c>
      <c r="G246" s="52">
        <f t="shared" si="7"/>
        <v>0</v>
      </c>
      <c r="H246" s="53"/>
      <c r="I246" s="53"/>
      <c r="J246" s="53"/>
      <c r="K246" s="53"/>
      <c r="L246" s="53"/>
      <c r="O246" s="54" t="str">
        <f>IFERROR(VLOOKUP(C:C,'Results Data'!A:F,6,FALSE), "Not Found")</f>
        <v>Not Found</v>
      </c>
      <c r="P246" s="55" t="str">
        <f>IFERROR(VLOOKUP(C:C,'Results Data'!A:L,12,FALSE), "Not Found")</f>
        <v>Not Found</v>
      </c>
      <c r="Q246" s="55" t="b">
        <f>AND('RIDE DATA'!$A$5&lt;'Registration Data'!$P246,'RIDE DATA'!$B$5&gt;'Registration Data'!$P246)</f>
        <v>0</v>
      </c>
      <c r="R246" s="55">
        <f t="shared" si="8"/>
        <v>0</v>
      </c>
      <c r="S246" s="40">
        <f>COUNTIF('Historical Registration Data'!D:D,'Registration Data'!C246)</f>
        <v>0</v>
      </c>
      <c r="T246" s="56" t="e">
        <f t="shared" si="9"/>
        <v>#VALUE!</v>
      </c>
      <c r="U246" s="57" t="e">
        <f t="shared" si="10"/>
        <v>#VALUE!</v>
      </c>
      <c r="V246" s="58" t="e">
        <f t="shared" si="11"/>
        <v>#VALUE!</v>
      </c>
    </row>
    <row r="247" spans="1:22" x14ac:dyDescent="0.25">
      <c r="A247" s="39"/>
      <c r="B247" s="39"/>
      <c r="C247" s="39"/>
      <c r="D247" s="38"/>
      <c r="F247" s="51">
        <f t="shared" si="6"/>
        <v>0</v>
      </c>
      <c r="G247" s="52">
        <f t="shared" si="7"/>
        <v>0</v>
      </c>
      <c r="H247" s="53"/>
      <c r="I247" s="53"/>
      <c r="J247" s="53"/>
      <c r="K247" s="53"/>
      <c r="L247" s="53"/>
      <c r="O247" s="54" t="str">
        <f>IFERROR(VLOOKUP(C:C,'Results Data'!A:F,6,FALSE), "Not Found")</f>
        <v>Not Found</v>
      </c>
      <c r="P247" s="55" t="str">
        <f>IFERROR(VLOOKUP(C:C,'Results Data'!A:L,12,FALSE), "Not Found")</f>
        <v>Not Found</v>
      </c>
      <c r="Q247" s="55" t="b">
        <f>AND('RIDE DATA'!$A$5&lt;'Registration Data'!$P247,'RIDE DATA'!$B$5&gt;'Registration Data'!$P247)</f>
        <v>0</v>
      </c>
      <c r="R247" s="55">
        <f t="shared" si="8"/>
        <v>0</v>
      </c>
      <c r="S247" s="40">
        <f>COUNTIF('Historical Registration Data'!D:D,'Registration Data'!C247)</f>
        <v>0</v>
      </c>
      <c r="T247" s="56" t="e">
        <f t="shared" si="9"/>
        <v>#VALUE!</v>
      </c>
      <c r="U247" s="57" t="e">
        <f t="shared" si="10"/>
        <v>#VALUE!</v>
      </c>
      <c r="V247" s="58" t="e">
        <f t="shared" si="11"/>
        <v>#VALUE!</v>
      </c>
    </row>
    <row r="248" spans="1:22" x14ac:dyDescent="0.25">
      <c r="A248" s="39"/>
      <c r="B248" s="39"/>
      <c r="C248" s="39"/>
      <c r="D248" s="38"/>
      <c r="F248" s="51">
        <f t="shared" si="6"/>
        <v>0</v>
      </c>
      <c r="G248" s="52">
        <f t="shared" si="7"/>
        <v>0</v>
      </c>
      <c r="H248" s="53"/>
      <c r="I248" s="53"/>
      <c r="J248" s="53"/>
      <c r="K248" s="53"/>
      <c r="L248" s="53"/>
      <c r="O248" s="54" t="str">
        <f>IFERROR(VLOOKUP(C:C,'Results Data'!A:F,6,FALSE), "Not Found")</f>
        <v>Not Found</v>
      </c>
      <c r="P248" s="55" t="str">
        <f>IFERROR(VLOOKUP(C:C,'Results Data'!A:L,12,FALSE), "Not Found")</f>
        <v>Not Found</v>
      </c>
      <c r="Q248" s="55" t="b">
        <f>AND('RIDE DATA'!$A$5&lt;'Registration Data'!$P248,'RIDE DATA'!$B$5&gt;'Registration Data'!$P248)</f>
        <v>0</v>
      </c>
      <c r="R248" s="55">
        <f t="shared" si="8"/>
        <v>0</v>
      </c>
      <c r="S248" s="40">
        <f>COUNTIF('Historical Registration Data'!D:D,'Registration Data'!C248)</f>
        <v>0</v>
      </c>
      <c r="T248" s="56" t="e">
        <f t="shared" si="9"/>
        <v>#VALUE!</v>
      </c>
      <c r="U248" s="57" t="e">
        <f t="shared" si="10"/>
        <v>#VALUE!</v>
      </c>
      <c r="V248" s="58" t="e">
        <f t="shared" si="11"/>
        <v>#VALUE!</v>
      </c>
    </row>
    <row r="249" spans="1:22" x14ac:dyDescent="0.25">
      <c r="A249" s="39"/>
      <c r="B249" s="39"/>
      <c r="C249" s="39"/>
      <c r="D249" s="38"/>
      <c r="F249" s="51">
        <f t="shared" si="6"/>
        <v>0</v>
      </c>
      <c r="G249" s="52">
        <f t="shared" si="7"/>
        <v>0</v>
      </c>
      <c r="H249" s="53"/>
      <c r="I249" s="53"/>
      <c r="J249" s="53"/>
      <c r="K249" s="53"/>
      <c r="L249" s="53"/>
      <c r="O249" s="54" t="str">
        <f>IFERROR(VLOOKUP(C:C,'Results Data'!A:F,6,FALSE), "Not Found")</f>
        <v>Not Found</v>
      </c>
      <c r="P249" s="55" t="str">
        <f>IFERROR(VLOOKUP(C:C,'Results Data'!A:L,12,FALSE), "Not Found")</f>
        <v>Not Found</v>
      </c>
      <c r="Q249" s="55" t="b">
        <f>AND('RIDE DATA'!$A$5&lt;'Registration Data'!$P249,'RIDE DATA'!$B$5&gt;'Registration Data'!$P249)</f>
        <v>0</v>
      </c>
      <c r="R249" s="55">
        <f t="shared" si="8"/>
        <v>0</v>
      </c>
      <c r="S249" s="40">
        <f>COUNTIF('Historical Registration Data'!D:D,'Registration Data'!C249)</f>
        <v>0</v>
      </c>
      <c r="T249" s="56" t="e">
        <f t="shared" si="9"/>
        <v>#VALUE!</v>
      </c>
      <c r="U249" s="57" t="e">
        <f t="shared" si="10"/>
        <v>#VALUE!</v>
      </c>
      <c r="V249" s="58" t="e">
        <f t="shared" si="11"/>
        <v>#VALUE!</v>
      </c>
    </row>
    <row r="250" spans="1:22" x14ac:dyDescent="0.25">
      <c r="A250" s="39"/>
      <c r="B250" s="39"/>
      <c r="C250" s="39"/>
      <c r="D250" s="38"/>
      <c r="F250" s="51">
        <f t="shared" si="6"/>
        <v>0</v>
      </c>
      <c r="G250" s="52">
        <f t="shared" si="7"/>
        <v>0</v>
      </c>
      <c r="H250" s="53"/>
      <c r="I250" s="53"/>
      <c r="J250" s="53"/>
      <c r="K250" s="53"/>
      <c r="L250" s="53"/>
      <c r="O250" s="54" t="str">
        <f>IFERROR(VLOOKUP(C:C,'Results Data'!A:F,6,FALSE), "Not Found")</f>
        <v>Not Found</v>
      </c>
      <c r="P250" s="55" t="str">
        <f>IFERROR(VLOOKUP(C:C,'Results Data'!A:L,12,FALSE), "Not Found")</f>
        <v>Not Found</v>
      </c>
      <c r="Q250" s="55" t="b">
        <f>AND('RIDE DATA'!$A$5&lt;'Registration Data'!$P250,'RIDE DATA'!$B$5&gt;'Registration Data'!$P250)</f>
        <v>0</v>
      </c>
      <c r="R250" s="55">
        <f t="shared" si="8"/>
        <v>0</v>
      </c>
      <c r="S250" s="40">
        <f>COUNTIF('Historical Registration Data'!D:D,'Registration Data'!C250)</f>
        <v>0</v>
      </c>
      <c r="T250" s="56" t="e">
        <f t="shared" si="9"/>
        <v>#VALUE!</v>
      </c>
      <c r="U250" s="57" t="e">
        <f t="shared" si="10"/>
        <v>#VALUE!</v>
      </c>
      <c r="V250" s="58" t="e">
        <f t="shared" si="11"/>
        <v>#VALUE!</v>
      </c>
    </row>
    <row r="251" spans="1:22" x14ac:dyDescent="0.25">
      <c r="A251" s="39"/>
      <c r="B251" s="39"/>
      <c r="C251" s="39"/>
      <c r="D251" s="38"/>
      <c r="F251" s="51">
        <f t="shared" si="6"/>
        <v>0</v>
      </c>
      <c r="G251" s="52">
        <f t="shared" si="7"/>
        <v>0</v>
      </c>
      <c r="H251" s="53"/>
      <c r="I251" s="53"/>
      <c r="J251" s="53"/>
      <c r="K251" s="53"/>
      <c r="L251" s="53"/>
      <c r="O251" s="54" t="str">
        <f>IFERROR(VLOOKUP(C:C,'Results Data'!A:F,6,FALSE), "Not Found")</f>
        <v>Not Found</v>
      </c>
      <c r="P251" s="55" t="str">
        <f>IFERROR(VLOOKUP(C:C,'Results Data'!A:L,12,FALSE), "Not Found")</f>
        <v>Not Found</v>
      </c>
      <c r="Q251" s="55" t="b">
        <f>AND('RIDE DATA'!$A$5&lt;'Registration Data'!$P251,'RIDE DATA'!$B$5&gt;'Registration Data'!$P251)</f>
        <v>0</v>
      </c>
      <c r="R251" s="55">
        <f t="shared" si="8"/>
        <v>0</v>
      </c>
      <c r="S251" s="40">
        <f>COUNTIF('Historical Registration Data'!D:D,'Registration Data'!C251)</f>
        <v>0</v>
      </c>
      <c r="T251" s="56" t="e">
        <f t="shared" si="9"/>
        <v>#VALUE!</v>
      </c>
      <c r="U251" s="57" t="e">
        <f t="shared" si="10"/>
        <v>#VALUE!</v>
      </c>
      <c r="V251" s="58" t="e">
        <f t="shared" ref="V251:V314" si="12">IF(U251&gt;100%,((U251-1)*10000),0)</f>
        <v>#VALUE!</v>
      </c>
    </row>
    <row r="252" spans="1:22" x14ac:dyDescent="0.25">
      <c r="A252" s="39"/>
      <c r="B252" s="39"/>
      <c r="C252" s="39"/>
      <c r="D252" s="38"/>
      <c r="F252" s="51">
        <f t="shared" si="6"/>
        <v>0</v>
      </c>
      <c r="G252" s="52">
        <f t="shared" si="7"/>
        <v>0</v>
      </c>
      <c r="H252" s="53"/>
      <c r="I252" s="53"/>
      <c r="J252" s="53"/>
      <c r="K252" s="53"/>
      <c r="L252" s="53"/>
      <c r="O252" s="54" t="str">
        <f>IFERROR(VLOOKUP(C:C,'Results Data'!A:F,6,FALSE), "Not Found")</f>
        <v>Not Found</v>
      </c>
      <c r="P252" s="55" t="str">
        <f>IFERROR(VLOOKUP(C:C,'Results Data'!A:L,12,FALSE), "Not Found")</f>
        <v>Not Found</v>
      </c>
      <c r="Q252" s="55" t="b">
        <f>AND('RIDE DATA'!$A$5&lt;'Registration Data'!$P252,'RIDE DATA'!$B$5&gt;'Registration Data'!$P252)</f>
        <v>0</v>
      </c>
      <c r="R252" s="55">
        <f t="shared" si="8"/>
        <v>0</v>
      </c>
      <c r="S252" s="40">
        <f>COUNTIF('Historical Registration Data'!D:D,'Registration Data'!C252)</f>
        <v>0</v>
      </c>
      <c r="T252" s="56" t="e">
        <f t="shared" si="9"/>
        <v>#VALUE!</v>
      </c>
      <c r="U252" s="57" t="e">
        <f t="shared" si="10"/>
        <v>#VALUE!</v>
      </c>
      <c r="V252" s="58" t="e">
        <f t="shared" si="12"/>
        <v>#VALUE!</v>
      </c>
    </row>
    <row r="253" spans="1:22" x14ac:dyDescent="0.25">
      <c r="A253" s="39"/>
      <c r="B253" s="39"/>
      <c r="C253" s="39"/>
      <c r="D253" s="38"/>
      <c r="F253" s="51">
        <f t="shared" si="6"/>
        <v>0</v>
      </c>
      <c r="G253" s="52">
        <f t="shared" si="7"/>
        <v>0</v>
      </c>
      <c r="H253" s="53"/>
      <c r="I253" s="53"/>
      <c r="J253" s="53"/>
      <c r="K253" s="53"/>
      <c r="L253" s="53"/>
      <c r="O253" s="54" t="str">
        <f>IFERROR(VLOOKUP(C:C,'Results Data'!A:F,6,FALSE), "Not Found")</f>
        <v>Not Found</v>
      </c>
      <c r="P253" s="55" t="str">
        <f>IFERROR(VLOOKUP(C:C,'Results Data'!A:L,12,FALSE), "Not Found")</f>
        <v>Not Found</v>
      </c>
      <c r="Q253" s="55" t="b">
        <f>AND('RIDE DATA'!$A$5&lt;'Registration Data'!$P253,'RIDE DATA'!$B$5&gt;'Registration Data'!$P253)</f>
        <v>0</v>
      </c>
      <c r="R253" s="55">
        <f t="shared" si="8"/>
        <v>0</v>
      </c>
      <c r="S253" s="40">
        <f>COUNTIF('Historical Registration Data'!D:D,'Registration Data'!C253)</f>
        <v>0</v>
      </c>
      <c r="T253" s="56" t="e">
        <f t="shared" si="9"/>
        <v>#VALUE!</v>
      </c>
      <c r="U253" s="57" t="e">
        <f t="shared" si="10"/>
        <v>#VALUE!</v>
      </c>
      <c r="V253" s="58" t="e">
        <f t="shared" si="12"/>
        <v>#VALUE!</v>
      </c>
    </row>
    <row r="254" spans="1:22" x14ac:dyDescent="0.25">
      <c r="A254" s="39"/>
      <c r="B254" s="39"/>
      <c r="C254" s="39"/>
      <c r="D254" s="38"/>
      <c r="F254" s="51">
        <f t="shared" si="6"/>
        <v>0</v>
      </c>
      <c r="G254" s="52">
        <f t="shared" si="7"/>
        <v>0</v>
      </c>
      <c r="H254" s="53"/>
      <c r="I254" s="53"/>
      <c r="J254" s="53"/>
      <c r="K254" s="53"/>
      <c r="L254" s="53"/>
      <c r="O254" s="54" t="str">
        <f>IFERROR(VLOOKUP(C:C,'Results Data'!A:F,6,FALSE), "Not Found")</f>
        <v>Not Found</v>
      </c>
      <c r="P254" s="55" t="str">
        <f>IFERROR(VLOOKUP(C:C,'Results Data'!A:L,12,FALSE), "Not Found")</f>
        <v>Not Found</v>
      </c>
      <c r="Q254" s="55" t="b">
        <f>AND('RIDE DATA'!$A$5&lt;'Registration Data'!$P254,'RIDE DATA'!$B$5&gt;'Registration Data'!$P254)</f>
        <v>0</v>
      </c>
      <c r="R254" s="55">
        <f t="shared" si="8"/>
        <v>0</v>
      </c>
      <c r="S254" s="40">
        <f>COUNTIF('Historical Registration Data'!D:D,'Registration Data'!C254)</f>
        <v>0</v>
      </c>
      <c r="T254" s="56" t="e">
        <f t="shared" si="9"/>
        <v>#VALUE!</v>
      </c>
      <c r="U254" s="57" t="e">
        <f t="shared" si="10"/>
        <v>#VALUE!</v>
      </c>
      <c r="V254" s="58" t="e">
        <f t="shared" si="12"/>
        <v>#VALUE!</v>
      </c>
    </row>
    <row r="255" spans="1:22" x14ac:dyDescent="0.25">
      <c r="A255" s="39"/>
      <c r="B255" s="39"/>
      <c r="C255" s="39"/>
      <c r="D255" s="38"/>
      <c r="F255" s="51">
        <f t="shared" si="6"/>
        <v>0</v>
      </c>
      <c r="G255" s="52">
        <f t="shared" si="7"/>
        <v>0</v>
      </c>
      <c r="H255" s="53"/>
      <c r="I255" s="53"/>
      <c r="J255" s="53"/>
      <c r="K255" s="53"/>
      <c r="L255" s="53"/>
      <c r="O255" s="54" t="str">
        <f>IFERROR(VLOOKUP(C:C,'Results Data'!A:F,6,FALSE), "Not Found")</f>
        <v>Not Found</v>
      </c>
      <c r="P255" s="55" t="str">
        <f>IFERROR(VLOOKUP(C:C,'Results Data'!A:L,12,FALSE), "Not Found")</f>
        <v>Not Found</v>
      </c>
      <c r="Q255" s="55" t="b">
        <f>AND('RIDE DATA'!$A$5&lt;'Registration Data'!$P255,'RIDE DATA'!$B$5&gt;'Registration Data'!$P255)</f>
        <v>0</v>
      </c>
      <c r="R255" s="55">
        <f t="shared" si="8"/>
        <v>0</v>
      </c>
      <c r="S255" s="40">
        <f>COUNTIF('Historical Registration Data'!D:D,'Registration Data'!C255)</f>
        <v>0</v>
      </c>
      <c r="T255" s="56" t="e">
        <f t="shared" si="9"/>
        <v>#VALUE!</v>
      </c>
      <c r="U255" s="57" t="e">
        <f t="shared" si="10"/>
        <v>#VALUE!</v>
      </c>
      <c r="V255" s="58" t="e">
        <f t="shared" si="12"/>
        <v>#VALUE!</v>
      </c>
    </row>
    <row r="256" spans="1:22" x14ac:dyDescent="0.25">
      <c r="A256" s="39"/>
      <c r="B256" s="39"/>
      <c r="C256" s="39"/>
      <c r="D256" s="38"/>
      <c r="F256" s="51">
        <f t="shared" si="6"/>
        <v>0</v>
      </c>
      <c r="G256" s="52">
        <f t="shared" si="7"/>
        <v>0</v>
      </c>
      <c r="H256" s="53"/>
      <c r="I256" s="53"/>
      <c r="J256" s="53"/>
      <c r="K256" s="53"/>
      <c r="L256" s="53"/>
      <c r="O256" s="54" t="str">
        <f>IFERROR(VLOOKUP(C:C,'Results Data'!A:F,6,FALSE), "Not Found")</f>
        <v>Not Found</v>
      </c>
      <c r="P256" s="55" t="str">
        <f>IFERROR(VLOOKUP(C:C,'Results Data'!A:L,12,FALSE), "Not Found")</f>
        <v>Not Found</v>
      </c>
      <c r="Q256" s="55" t="b">
        <f>AND('RIDE DATA'!$A$5&lt;'Registration Data'!$P256,'RIDE DATA'!$B$5&gt;'Registration Data'!$P256)</f>
        <v>0</v>
      </c>
      <c r="R256" s="55">
        <f t="shared" si="8"/>
        <v>0</v>
      </c>
      <c r="S256" s="40">
        <f>COUNTIF('Historical Registration Data'!D:D,'Registration Data'!C256)</f>
        <v>0</v>
      </c>
      <c r="T256" s="56" t="e">
        <f t="shared" si="9"/>
        <v>#VALUE!</v>
      </c>
      <c r="U256" s="57" t="e">
        <f t="shared" si="10"/>
        <v>#VALUE!</v>
      </c>
      <c r="V256" s="58" t="e">
        <f t="shared" si="12"/>
        <v>#VALUE!</v>
      </c>
    </row>
    <row r="257" spans="1:22" x14ac:dyDescent="0.25">
      <c r="A257" s="39"/>
      <c r="B257" s="39"/>
      <c r="C257" s="39"/>
      <c r="D257" s="38"/>
      <c r="F257" s="51">
        <f t="shared" si="6"/>
        <v>0</v>
      </c>
      <c r="G257" s="52">
        <f t="shared" si="7"/>
        <v>0</v>
      </c>
      <c r="H257" s="53"/>
      <c r="I257" s="53"/>
      <c r="J257" s="53"/>
      <c r="K257" s="53"/>
      <c r="L257" s="53"/>
      <c r="O257" s="54" t="str">
        <f>IFERROR(VLOOKUP(C:C,'Results Data'!A:F,6,FALSE), "Not Found")</f>
        <v>Not Found</v>
      </c>
      <c r="P257" s="55" t="str">
        <f>IFERROR(VLOOKUP(C:C,'Results Data'!A:L,12,FALSE), "Not Found")</f>
        <v>Not Found</v>
      </c>
      <c r="Q257" s="55" t="b">
        <f>AND('RIDE DATA'!$A$5&lt;'Registration Data'!$P257,'RIDE DATA'!$B$5&gt;'Registration Data'!$P257)</f>
        <v>0</v>
      </c>
      <c r="R257" s="55">
        <f t="shared" si="8"/>
        <v>0</v>
      </c>
      <c r="S257" s="40">
        <f>COUNTIF('Historical Registration Data'!D:D,'Registration Data'!C257)</f>
        <v>0</v>
      </c>
      <c r="T257" s="56" t="e">
        <f t="shared" si="9"/>
        <v>#VALUE!</v>
      </c>
      <c r="U257" s="57" t="e">
        <f t="shared" si="10"/>
        <v>#VALUE!</v>
      </c>
      <c r="V257" s="58" t="e">
        <f t="shared" si="12"/>
        <v>#VALUE!</v>
      </c>
    </row>
    <row r="258" spans="1:22" x14ac:dyDescent="0.25">
      <c r="A258" s="39"/>
      <c r="B258" s="39"/>
      <c r="C258" s="39"/>
      <c r="D258" s="38"/>
      <c r="F258" s="51">
        <f t="shared" ref="F258:F303" si="13">D258*0.94</f>
        <v>0</v>
      </c>
      <c r="G258" s="52">
        <f t="shared" ref="G258:G303" si="14">IF(O258="Not Found",0,F258)</f>
        <v>0</v>
      </c>
      <c r="H258" s="53"/>
      <c r="I258" s="53"/>
      <c r="J258" s="53"/>
      <c r="K258" s="53"/>
      <c r="L258" s="53"/>
      <c r="O258" s="54" t="str">
        <f>IFERROR(VLOOKUP(C:C,'Results Data'!A:F,6,FALSE), "Not Found")</f>
        <v>Not Found</v>
      </c>
      <c r="P258" s="55" t="str">
        <f>IFERROR(VLOOKUP(C:C,'Results Data'!A:L,12,FALSE), "Not Found")</f>
        <v>Not Found</v>
      </c>
      <c r="Q258" s="55" t="b">
        <f>AND('RIDE DATA'!$A$5&lt;'Registration Data'!$P258,'RIDE DATA'!$B$5&gt;'Registration Data'!$P258)</f>
        <v>0</v>
      </c>
      <c r="R258" s="55">
        <f t="shared" ref="R258:R303" si="15">IF(Q258=TRUE,O258*0.03,0)</f>
        <v>0</v>
      </c>
      <c r="S258" s="40">
        <f>COUNTIF('Historical Registration Data'!D:D,'Registration Data'!C258)</f>
        <v>0</v>
      </c>
      <c r="T258" s="56" t="e">
        <f t="shared" ref="T258:T303" si="16">R258+O258</f>
        <v>#VALUE!</v>
      </c>
      <c r="U258" s="57" t="e">
        <f t="shared" ref="U258:U303" si="17">T258/F258</f>
        <v>#VALUE!</v>
      </c>
      <c r="V258" s="58" t="e">
        <f t="shared" si="12"/>
        <v>#VALUE!</v>
      </c>
    </row>
    <row r="259" spans="1:22" x14ac:dyDescent="0.25">
      <c r="A259" s="39"/>
      <c r="B259" s="39"/>
      <c r="C259" s="39"/>
      <c r="D259" s="38"/>
      <c r="F259" s="51">
        <f t="shared" si="13"/>
        <v>0</v>
      </c>
      <c r="G259" s="52">
        <f t="shared" si="14"/>
        <v>0</v>
      </c>
      <c r="H259" s="53"/>
      <c r="I259" s="53"/>
      <c r="J259" s="53"/>
      <c r="K259" s="53"/>
      <c r="L259" s="53"/>
      <c r="O259" s="54" t="str">
        <f>IFERROR(VLOOKUP(C:C,'Results Data'!A:F,6,FALSE), "Not Found")</f>
        <v>Not Found</v>
      </c>
      <c r="P259" s="55" t="str">
        <f>IFERROR(VLOOKUP(C:C,'Results Data'!A:L,12,FALSE), "Not Found")</f>
        <v>Not Found</v>
      </c>
      <c r="Q259" s="55" t="b">
        <f>AND('RIDE DATA'!$A$5&lt;'Registration Data'!$P259,'RIDE DATA'!$B$5&gt;'Registration Data'!$P259)</f>
        <v>0</v>
      </c>
      <c r="R259" s="55">
        <f t="shared" si="15"/>
        <v>0</v>
      </c>
      <c r="S259" s="40">
        <f>COUNTIF('Historical Registration Data'!D:D,'Registration Data'!C259)</f>
        <v>0</v>
      </c>
      <c r="T259" s="56" t="e">
        <f t="shared" si="16"/>
        <v>#VALUE!</v>
      </c>
      <c r="U259" s="57" t="e">
        <f t="shared" si="17"/>
        <v>#VALUE!</v>
      </c>
      <c r="V259" s="58" t="e">
        <f t="shared" si="12"/>
        <v>#VALUE!</v>
      </c>
    </row>
    <row r="260" spans="1:22" x14ac:dyDescent="0.25">
      <c r="A260" s="39"/>
      <c r="B260" s="39"/>
      <c r="C260" s="39"/>
      <c r="D260" s="38"/>
      <c r="F260" s="51">
        <f t="shared" si="13"/>
        <v>0</v>
      </c>
      <c r="G260" s="52">
        <f t="shared" si="14"/>
        <v>0</v>
      </c>
      <c r="H260" s="53"/>
      <c r="I260" s="53"/>
      <c r="J260" s="53"/>
      <c r="K260" s="53"/>
      <c r="L260" s="53"/>
      <c r="O260" s="54" t="str">
        <f>IFERROR(VLOOKUP(C:C,'Results Data'!A:F,6,FALSE), "Not Found")</f>
        <v>Not Found</v>
      </c>
      <c r="P260" s="55" t="str">
        <f>IFERROR(VLOOKUP(C:C,'Results Data'!A:L,12,FALSE), "Not Found")</f>
        <v>Not Found</v>
      </c>
      <c r="Q260" s="55" t="b">
        <f>AND('RIDE DATA'!$A$5&lt;'Registration Data'!$P260,'RIDE DATA'!$B$5&gt;'Registration Data'!$P260)</f>
        <v>0</v>
      </c>
      <c r="R260" s="55">
        <f t="shared" si="15"/>
        <v>0</v>
      </c>
      <c r="S260" s="40">
        <f>COUNTIF('Historical Registration Data'!D:D,'Registration Data'!C260)</f>
        <v>0</v>
      </c>
      <c r="T260" s="56" t="e">
        <f t="shared" si="16"/>
        <v>#VALUE!</v>
      </c>
      <c r="U260" s="57" t="e">
        <f t="shared" si="17"/>
        <v>#VALUE!</v>
      </c>
      <c r="V260" s="58" t="e">
        <f t="shared" si="12"/>
        <v>#VALUE!</v>
      </c>
    </row>
    <row r="261" spans="1:22" x14ac:dyDescent="0.25">
      <c r="A261" s="39"/>
      <c r="B261" s="39"/>
      <c r="C261" s="39"/>
      <c r="D261" s="38"/>
      <c r="F261" s="51">
        <f t="shared" si="13"/>
        <v>0</v>
      </c>
      <c r="G261" s="52">
        <f t="shared" si="14"/>
        <v>0</v>
      </c>
      <c r="H261" s="53"/>
      <c r="I261" s="53"/>
      <c r="J261" s="53"/>
      <c r="K261" s="53"/>
      <c r="L261" s="53"/>
      <c r="O261" s="54" t="str">
        <f>IFERROR(VLOOKUP(C:C,'Results Data'!A:F,6,FALSE), "Not Found")</f>
        <v>Not Found</v>
      </c>
      <c r="P261" s="55" t="str">
        <f>IFERROR(VLOOKUP(C:C,'Results Data'!A:L,12,FALSE), "Not Found")</f>
        <v>Not Found</v>
      </c>
      <c r="Q261" s="55" t="b">
        <f>AND('RIDE DATA'!$A$5&lt;'Registration Data'!$P261,'RIDE DATA'!$B$5&gt;'Registration Data'!$P261)</f>
        <v>0</v>
      </c>
      <c r="R261" s="55">
        <f t="shared" si="15"/>
        <v>0</v>
      </c>
      <c r="S261" s="40">
        <f>COUNTIF('Historical Registration Data'!D:D,'Registration Data'!C261)</f>
        <v>0</v>
      </c>
      <c r="T261" s="56" t="e">
        <f t="shared" si="16"/>
        <v>#VALUE!</v>
      </c>
      <c r="U261" s="57" t="e">
        <f t="shared" si="17"/>
        <v>#VALUE!</v>
      </c>
      <c r="V261" s="58" t="e">
        <f t="shared" si="12"/>
        <v>#VALUE!</v>
      </c>
    </row>
    <row r="262" spans="1:22" x14ac:dyDescent="0.25">
      <c r="A262" s="39"/>
      <c r="B262" s="39"/>
      <c r="C262" s="39"/>
      <c r="D262" s="38"/>
      <c r="F262" s="51">
        <f t="shared" si="13"/>
        <v>0</v>
      </c>
      <c r="G262" s="52">
        <f t="shared" si="14"/>
        <v>0</v>
      </c>
      <c r="H262" s="53"/>
      <c r="I262" s="53"/>
      <c r="J262" s="53"/>
      <c r="K262" s="53"/>
      <c r="L262" s="53"/>
      <c r="O262" s="54" t="str">
        <f>IFERROR(VLOOKUP(C:C,'Results Data'!A:F,6,FALSE), "Not Found")</f>
        <v>Not Found</v>
      </c>
      <c r="P262" s="55" t="str">
        <f>IFERROR(VLOOKUP(C:C,'Results Data'!A:L,12,FALSE), "Not Found")</f>
        <v>Not Found</v>
      </c>
      <c r="Q262" s="55" t="b">
        <f>AND('RIDE DATA'!$A$5&lt;'Registration Data'!$P262,'RIDE DATA'!$B$5&gt;'Registration Data'!$P262)</f>
        <v>0</v>
      </c>
      <c r="R262" s="55">
        <f t="shared" si="15"/>
        <v>0</v>
      </c>
      <c r="S262" s="40">
        <f>COUNTIF('Historical Registration Data'!D:D,'Registration Data'!C262)</f>
        <v>0</v>
      </c>
      <c r="T262" s="56" t="e">
        <f t="shared" si="16"/>
        <v>#VALUE!</v>
      </c>
      <c r="U262" s="57" t="e">
        <f t="shared" si="17"/>
        <v>#VALUE!</v>
      </c>
      <c r="V262" s="58" t="e">
        <f t="shared" si="12"/>
        <v>#VALUE!</v>
      </c>
    </row>
    <row r="263" spans="1:22" x14ac:dyDescent="0.25">
      <c r="A263" s="39"/>
      <c r="B263" s="39"/>
      <c r="C263" s="39"/>
      <c r="D263" s="38"/>
      <c r="F263" s="51">
        <f t="shared" si="13"/>
        <v>0</v>
      </c>
      <c r="G263" s="52">
        <f t="shared" si="14"/>
        <v>0</v>
      </c>
      <c r="H263" s="53"/>
      <c r="I263" s="53"/>
      <c r="J263" s="53"/>
      <c r="K263" s="53"/>
      <c r="L263" s="53"/>
      <c r="O263" s="54" t="str">
        <f>IFERROR(VLOOKUP(C:C,'Results Data'!A:F,6,FALSE), "Not Found")</f>
        <v>Not Found</v>
      </c>
      <c r="P263" s="55" t="str">
        <f>IFERROR(VLOOKUP(C:C,'Results Data'!A:L,12,FALSE), "Not Found")</f>
        <v>Not Found</v>
      </c>
      <c r="Q263" s="55" t="b">
        <f>AND('RIDE DATA'!$A$5&lt;'Registration Data'!$P263,'RIDE DATA'!$B$5&gt;'Registration Data'!$P263)</f>
        <v>0</v>
      </c>
      <c r="R263" s="55">
        <f t="shared" si="15"/>
        <v>0</v>
      </c>
      <c r="S263" s="40">
        <f>COUNTIF('Historical Registration Data'!D:D,'Registration Data'!C263)</f>
        <v>0</v>
      </c>
      <c r="T263" s="56" t="e">
        <f t="shared" si="16"/>
        <v>#VALUE!</v>
      </c>
      <c r="U263" s="57" t="e">
        <f t="shared" si="17"/>
        <v>#VALUE!</v>
      </c>
      <c r="V263" s="58" t="e">
        <f t="shared" si="12"/>
        <v>#VALUE!</v>
      </c>
    </row>
    <row r="264" spans="1:22" x14ac:dyDescent="0.25">
      <c r="A264" s="39"/>
      <c r="B264" s="39"/>
      <c r="C264" s="39"/>
      <c r="D264" s="38"/>
      <c r="F264" s="51">
        <f t="shared" si="13"/>
        <v>0</v>
      </c>
      <c r="G264" s="52">
        <f t="shared" si="14"/>
        <v>0</v>
      </c>
      <c r="H264" s="53"/>
      <c r="I264" s="53"/>
      <c r="J264" s="53"/>
      <c r="K264" s="53"/>
      <c r="L264" s="53"/>
      <c r="O264" s="54" t="str">
        <f>IFERROR(VLOOKUP(C:C,'Results Data'!A:F,6,FALSE), "Not Found")</f>
        <v>Not Found</v>
      </c>
      <c r="P264" s="55" t="str">
        <f>IFERROR(VLOOKUP(C:C,'Results Data'!A:L,12,FALSE), "Not Found")</f>
        <v>Not Found</v>
      </c>
      <c r="Q264" s="55" t="b">
        <f>AND('RIDE DATA'!$A$5&lt;'Registration Data'!$P264,'RIDE DATA'!$B$5&gt;'Registration Data'!$P264)</f>
        <v>0</v>
      </c>
      <c r="R264" s="55">
        <f t="shared" si="15"/>
        <v>0</v>
      </c>
      <c r="S264" s="40">
        <f>COUNTIF('Historical Registration Data'!D:D,'Registration Data'!C264)</f>
        <v>0</v>
      </c>
      <c r="T264" s="56" t="e">
        <f t="shared" si="16"/>
        <v>#VALUE!</v>
      </c>
      <c r="U264" s="57" t="e">
        <f t="shared" si="17"/>
        <v>#VALUE!</v>
      </c>
      <c r="V264" s="58" t="e">
        <f t="shared" si="12"/>
        <v>#VALUE!</v>
      </c>
    </row>
    <row r="265" spans="1:22" x14ac:dyDescent="0.25">
      <c r="A265" s="39"/>
      <c r="B265" s="39"/>
      <c r="C265" s="39"/>
      <c r="D265" s="38"/>
      <c r="F265" s="51">
        <f t="shared" si="13"/>
        <v>0</v>
      </c>
      <c r="G265" s="52">
        <f t="shared" si="14"/>
        <v>0</v>
      </c>
      <c r="H265" s="53"/>
      <c r="I265" s="53"/>
      <c r="J265" s="53"/>
      <c r="K265" s="53"/>
      <c r="L265" s="53"/>
      <c r="O265" s="54" t="str">
        <f>IFERROR(VLOOKUP(C:C,'Results Data'!A:F,6,FALSE), "Not Found")</f>
        <v>Not Found</v>
      </c>
      <c r="P265" s="55" t="str">
        <f>IFERROR(VLOOKUP(C:C,'Results Data'!A:L,12,FALSE), "Not Found")</f>
        <v>Not Found</v>
      </c>
      <c r="Q265" s="55" t="b">
        <f>AND('RIDE DATA'!$A$5&lt;'Registration Data'!$P265,'RIDE DATA'!$B$5&gt;'Registration Data'!$P265)</f>
        <v>0</v>
      </c>
      <c r="R265" s="55">
        <f t="shared" si="15"/>
        <v>0</v>
      </c>
      <c r="S265" s="40">
        <f>COUNTIF('Historical Registration Data'!D:D,'Registration Data'!C265)</f>
        <v>0</v>
      </c>
      <c r="T265" s="56" t="e">
        <f t="shared" si="16"/>
        <v>#VALUE!</v>
      </c>
      <c r="U265" s="57" t="e">
        <f t="shared" si="17"/>
        <v>#VALUE!</v>
      </c>
      <c r="V265" s="58" t="e">
        <f t="shared" si="12"/>
        <v>#VALUE!</v>
      </c>
    </row>
    <row r="266" spans="1:22" x14ac:dyDescent="0.25">
      <c r="A266" s="39"/>
      <c r="B266" s="39"/>
      <c r="C266" s="39"/>
      <c r="D266" s="38"/>
      <c r="F266" s="51">
        <f t="shared" si="13"/>
        <v>0</v>
      </c>
      <c r="G266" s="52">
        <f t="shared" si="14"/>
        <v>0</v>
      </c>
      <c r="H266" s="53"/>
      <c r="I266" s="53"/>
      <c r="J266" s="53"/>
      <c r="K266" s="53"/>
      <c r="L266" s="53"/>
      <c r="O266" s="54" t="str">
        <f>IFERROR(VLOOKUP(C:C,'Results Data'!A:F,6,FALSE), "Not Found")</f>
        <v>Not Found</v>
      </c>
      <c r="P266" s="55" t="str">
        <f>IFERROR(VLOOKUP(C:C,'Results Data'!A:L,12,FALSE), "Not Found")</f>
        <v>Not Found</v>
      </c>
      <c r="Q266" s="55" t="b">
        <f>AND('RIDE DATA'!$A$5&lt;'Registration Data'!$P266,'RIDE DATA'!$B$5&gt;'Registration Data'!$P266)</f>
        <v>0</v>
      </c>
      <c r="R266" s="55">
        <f t="shared" si="15"/>
        <v>0</v>
      </c>
      <c r="S266" s="40">
        <f>COUNTIF('Historical Registration Data'!D:D,'Registration Data'!C266)</f>
        <v>0</v>
      </c>
      <c r="T266" s="56" t="e">
        <f t="shared" si="16"/>
        <v>#VALUE!</v>
      </c>
      <c r="U266" s="57" t="e">
        <f t="shared" si="17"/>
        <v>#VALUE!</v>
      </c>
      <c r="V266" s="58" t="e">
        <f t="shared" si="12"/>
        <v>#VALUE!</v>
      </c>
    </row>
    <row r="267" spans="1:22" x14ac:dyDescent="0.25">
      <c r="A267" s="39"/>
      <c r="B267" s="39"/>
      <c r="C267" s="39"/>
      <c r="D267" s="38"/>
      <c r="F267" s="51">
        <f t="shared" si="13"/>
        <v>0</v>
      </c>
      <c r="G267" s="52">
        <f t="shared" si="14"/>
        <v>0</v>
      </c>
      <c r="H267" s="53"/>
      <c r="I267" s="53"/>
      <c r="J267" s="53"/>
      <c r="K267" s="53"/>
      <c r="L267" s="53"/>
      <c r="O267" s="54" t="str">
        <f>IFERROR(VLOOKUP(C:C,'Results Data'!A:F,6,FALSE), "Not Found")</f>
        <v>Not Found</v>
      </c>
      <c r="P267" s="55" t="str">
        <f>IFERROR(VLOOKUP(C:C,'Results Data'!A:L,12,FALSE), "Not Found")</f>
        <v>Not Found</v>
      </c>
      <c r="Q267" s="55" t="b">
        <f>AND('RIDE DATA'!$A$5&lt;'Registration Data'!$P267,'RIDE DATA'!$B$5&gt;'Registration Data'!$P267)</f>
        <v>0</v>
      </c>
      <c r="R267" s="55">
        <f t="shared" si="15"/>
        <v>0</v>
      </c>
      <c r="S267" s="40">
        <f>COUNTIF('Historical Registration Data'!D:D,'Registration Data'!C267)</f>
        <v>0</v>
      </c>
      <c r="T267" s="56" t="e">
        <f t="shared" si="16"/>
        <v>#VALUE!</v>
      </c>
      <c r="U267" s="57" t="e">
        <f t="shared" si="17"/>
        <v>#VALUE!</v>
      </c>
      <c r="V267" s="58" t="e">
        <f t="shared" si="12"/>
        <v>#VALUE!</v>
      </c>
    </row>
    <row r="268" spans="1:22" x14ac:dyDescent="0.25">
      <c r="A268" s="39"/>
      <c r="B268" s="39"/>
      <c r="C268" s="39"/>
      <c r="D268" s="38"/>
      <c r="F268" s="51">
        <f t="shared" si="13"/>
        <v>0</v>
      </c>
      <c r="G268" s="52">
        <f t="shared" si="14"/>
        <v>0</v>
      </c>
      <c r="H268" s="53"/>
      <c r="I268" s="53"/>
      <c r="J268" s="53"/>
      <c r="K268" s="53"/>
      <c r="L268" s="53"/>
      <c r="O268" s="54" t="str">
        <f>IFERROR(VLOOKUP(C:C,'Results Data'!A:F,6,FALSE), "Not Found")</f>
        <v>Not Found</v>
      </c>
      <c r="P268" s="55" t="str">
        <f>IFERROR(VLOOKUP(C:C,'Results Data'!A:L,12,FALSE), "Not Found")</f>
        <v>Not Found</v>
      </c>
      <c r="Q268" s="55" t="b">
        <f>AND('RIDE DATA'!$A$5&lt;'Registration Data'!$P268,'RIDE DATA'!$B$5&gt;'Registration Data'!$P268)</f>
        <v>0</v>
      </c>
      <c r="R268" s="55">
        <f t="shared" si="15"/>
        <v>0</v>
      </c>
      <c r="S268" s="40">
        <f>COUNTIF('Historical Registration Data'!D:D,'Registration Data'!C268)</f>
        <v>0</v>
      </c>
      <c r="T268" s="56" t="e">
        <f t="shared" si="16"/>
        <v>#VALUE!</v>
      </c>
      <c r="U268" s="57" t="e">
        <f t="shared" si="17"/>
        <v>#VALUE!</v>
      </c>
      <c r="V268" s="58" t="e">
        <f t="shared" si="12"/>
        <v>#VALUE!</v>
      </c>
    </row>
    <row r="269" spans="1:22" x14ac:dyDescent="0.25">
      <c r="A269" s="39"/>
      <c r="B269" s="39"/>
      <c r="C269" s="39"/>
      <c r="D269" s="38"/>
      <c r="F269" s="51">
        <f t="shared" si="13"/>
        <v>0</v>
      </c>
      <c r="G269" s="52">
        <f t="shared" si="14"/>
        <v>0</v>
      </c>
      <c r="H269" s="53"/>
      <c r="I269" s="53"/>
      <c r="J269" s="53"/>
      <c r="K269" s="53"/>
      <c r="L269" s="53"/>
      <c r="O269" s="54" t="str">
        <f>IFERROR(VLOOKUP(C:C,'Results Data'!A:F,6,FALSE), "Not Found")</f>
        <v>Not Found</v>
      </c>
      <c r="P269" s="55" t="str">
        <f>IFERROR(VLOOKUP(C:C,'Results Data'!A:L,12,FALSE), "Not Found")</f>
        <v>Not Found</v>
      </c>
      <c r="Q269" s="55" t="b">
        <f>AND('RIDE DATA'!$A$5&lt;'Registration Data'!$P269,'RIDE DATA'!$B$5&gt;'Registration Data'!$P269)</f>
        <v>0</v>
      </c>
      <c r="R269" s="55">
        <f t="shared" si="15"/>
        <v>0</v>
      </c>
      <c r="S269" s="40">
        <f>COUNTIF('Historical Registration Data'!D:D,'Registration Data'!C269)</f>
        <v>0</v>
      </c>
      <c r="T269" s="56" t="e">
        <f t="shared" si="16"/>
        <v>#VALUE!</v>
      </c>
      <c r="U269" s="57" t="e">
        <f t="shared" si="17"/>
        <v>#VALUE!</v>
      </c>
      <c r="V269" s="58" t="e">
        <f t="shared" si="12"/>
        <v>#VALUE!</v>
      </c>
    </row>
    <row r="270" spans="1:22" x14ac:dyDescent="0.25">
      <c r="A270" s="39"/>
      <c r="B270" s="39"/>
      <c r="C270" s="39"/>
      <c r="D270" s="38"/>
      <c r="F270" s="51">
        <f t="shared" si="13"/>
        <v>0</v>
      </c>
      <c r="G270" s="52">
        <f t="shared" si="14"/>
        <v>0</v>
      </c>
      <c r="H270" s="53"/>
      <c r="I270" s="53"/>
      <c r="J270" s="53"/>
      <c r="K270" s="53"/>
      <c r="L270" s="53"/>
      <c r="O270" s="54" t="str">
        <f>IFERROR(VLOOKUP(C:C,'Results Data'!A:F,6,FALSE), "Not Found")</f>
        <v>Not Found</v>
      </c>
      <c r="P270" s="55" t="str">
        <f>IFERROR(VLOOKUP(C:C,'Results Data'!A:L,12,FALSE), "Not Found")</f>
        <v>Not Found</v>
      </c>
      <c r="Q270" s="55" t="b">
        <f>AND('RIDE DATA'!$A$5&lt;'Registration Data'!$P270,'RIDE DATA'!$B$5&gt;'Registration Data'!$P270)</f>
        <v>0</v>
      </c>
      <c r="R270" s="55">
        <f t="shared" si="15"/>
        <v>0</v>
      </c>
      <c r="S270" s="40">
        <f>COUNTIF('Historical Registration Data'!D:D,'Registration Data'!C270)</f>
        <v>0</v>
      </c>
      <c r="T270" s="56" t="e">
        <f t="shared" si="16"/>
        <v>#VALUE!</v>
      </c>
      <c r="U270" s="57" t="e">
        <f t="shared" si="17"/>
        <v>#VALUE!</v>
      </c>
      <c r="V270" s="58" t="e">
        <f t="shared" si="12"/>
        <v>#VALUE!</v>
      </c>
    </row>
    <row r="271" spans="1:22" x14ac:dyDescent="0.25">
      <c r="A271" s="39"/>
      <c r="B271" s="39"/>
      <c r="C271" s="39"/>
      <c r="D271" s="38"/>
      <c r="F271" s="51">
        <f t="shared" si="13"/>
        <v>0</v>
      </c>
      <c r="G271" s="52">
        <f t="shared" si="14"/>
        <v>0</v>
      </c>
      <c r="H271" s="53"/>
      <c r="I271" s="53"/>
      <c r="J271" s="53"/>
      <c r="K271" s="53"/>
      <c r="L271" s="53"/>
      <c r="O271" s="54" t="str">
        <f>IFERROR(VLOOKUP(C:C,'Results Data'!A:F,6,FALSE), "Not Found")</f>
        <v>Not Found</v>
      </c>
      <c r="P271" s="55" t="str">
        <f>IFERROR(VLOOKUP(C:C,'Results Data'!A:L,12,FALSE), "Not Found")</f>
        <v>Not Found</v>
      </c>
      <c r="Q271" s="55" t="b">
        <f>AND('RIDE DATA'!$A$5&lt;'Registration Data'!$P271,'RIDE DATA'!$B$5&gt;'Registration Data'!$P271)</f>
        <v>0</v>
      </c>
      <c r="R271" s="55">
        <f t="shared" si="15"/>
        <v>0</v>
      </c>
      <c r="S271" s="40">
        <f>COUNTIF('Historical Registration Data'!D:D,'Registration Data'!C271)</f>
        <v>0</v>
      </c>
      <c r="T271" s="56" t="e">
        <f t="shared" si="16"/>
        <v>#VALUE!</v>
      </c>
      <c r="U271" s="57" t="e">
        <f t="shared" si="17"/>
        <v>#VALUE!</v>
      </c>
      <c r="V271" s="58" t="e">
        <f t="shared" si="12"/>
        <v>#VALUE!</v>
      </c>
    </row>
    <row r="272" spans="1:22" x14ac:dyDescent="0.25">
      <c r="A272" s="39"/>
      <c r="B272" s="39"/>
      <c r="C272" s="39"/>
      <c r="D272" s="38"/>
      <c r="F272" s="51">
        <f t="shared" si="13"/>
        <v>0</v>
      </c>
      <c r="G272" s="52">
        <f t="shared" si="14"/>
        <v>0</v>
      </c>
      <c r="H272" s="53"/>
      <c r="I272" s="53"/>
      <c r="J272" s="53"/>
      <c r="K272" s="53"/>
      <c r="L272" s="53"/>
      <c r="O272" s="54" t="str">
        <f>IFERROR(VLOOKUP(C:C,'Results Data'!A:F,6,FALSE), "Not Found")</f>
        <v>Not Found</v>
      </c>
      <c r="P272" s="55" t="str">
        <f>IFERROR(VLOOKUP(C:C,'Results Data'!A:L,12,FALSE), "Not Found")</f>
        <v>Not Found</v>
      </c>
      <c r="Q272" s="55" t="b">
        <f>AND('RIDE DATA'!$A$5&lt;'Registration Data'!$P272,'RIDE DATA'!$B$5&gt;'Registration Data'!$P272)</f>
        <v>0</v>
      </c>
      <c r="R272" s="55">
        <f t="shared" si="15"/>
        <v>0</v>
      </c>
      <c r="S272" s="40">
        <f>COUNTIF('Historical Registration Data'!D:D,'Registration Data'!C272)</f>
        <v>0</v>
      </c>
      <c r="T272" s="56" t="e">
        <f t="shared" si="16"/>
        <v>#VALUE!</v>
      </c>
      <c r="U272" s="57" t="e">
        <f t="shared" si="17"/>
        <v>#VALUE!</v>
      </c>
      <c r="V272" s="58" t="e">
        <f t="shared" si="12"/>
        <v>#VALUE!</v>
      </c>
    </row>
    <row r="273" spans="1:22" x14ac:dyDescent="0.25">
      <c r="A273" s="39"/>
      <c r="B273" s="39"/>
      <c r="C273" s="39"/>
      <c r="D273" s="38"/>
      <c r="F273" s="51">
        <f t="shared" si="13"/>
        <v>0</v>
      </c>
      <c r="G273" s="52">
        <f t="shared" si="14"/>
        <v>0</v>
      </c>
      <c r="H273" s="53"/>
      <c r="I273" s="53"/>
      <c r="J273" s="53"/>
      <c r="K273" s="53"/>
      <c r="L273" s="53"/>
      <c r="O273" s="54" t="str">
        <f>IFERROR(VLOOKUP(C:C,'Results Data'!A:F,6,FALSE), "Not Found")</f>
        <v>Not Found</v>
      </c>
      <c r="P273" s="55" t="str">
        <f>IFERROR(VLOOKUP(C:C,'Results Data'!A:L,12,FALSE), "Not Found")</f>
        <v>Not Found</v>
      </c>
      <c r="Q273" s="55" t="b">
        <f>AND('RIDE DATA'!$A$5&lt;'Registration Data'!$P273,'RIDE DATA'!$B$5&gt;'Registration Data'!$P273)</f>
        <v>0</v>
      </c>
      <c r="R273" s="55">
        <f t="shared" si="15"/>
        <v>0</v>
      </c>
      <c r="S273" s="40">
        <f>COUNTIF('Historical Registration Data'!D:D,'Registration Data'!C273)</f>
        <v>0</v>
      </c>
      <c r="T273" s="56" t="e">
        <f t="shared" si="16"/>
        <v>#VALUE!</v>
      </c>
      <c r="U273" s="57" t="e">
        <f t="shared" si="17"/>
        <v>#VALUE!</v>
      </c>
      <c r="V273" s="58" t="e">
        <f t="shared" si="12"/>
        <v>#VALUE!</v>
      </c>
    </row>
    <row r="274" spans="1:22" x14ac:dyDescent="0.25">
      <c r="A274" s="39"/>
      <c r="B274" s="39"/>
      <c r="C274" s="39"/>
      <c r="D274" s="38"/>
      <c r="F274" s="51">
        <f t="shared" si="13"/>
        <v>0</v>
      </c>
      <c r="G274" s="52">
        <f t="shared" si="14"/>
        <v>0</v>
      </c>
      <c r="H274" s="53"/>
      <c r="I274" s="53"/>
      <c r="J274" s="53"/>
      <c r="K274" s="53"/>
      <c r="L274" s="53"/>
      <c r="O274" s="54" t="str">
        <f>IFERROR(VLOOKUP(C:C,'Results Data'!A:F,6,FALSE), "Not Found")</f>
        <v>Not Found</v>
      </c>
      <c r="P274" s="55" t="str">
        <f>IFERROR(VLOOKUP(C:C,'Results Data'!A:L,12,FALSE), "Not Found")</f>
        <v>Not Found</v>
      </c>
      <c r="Q274" s="55" t="b">
        <f>AND('RIDE DATA'!$A$5&lt;'Registration Data'!$P274,'RIDE DATA'!$B$5&gt;'Registration Data'!$P274)</f>
        <v>0</v>
      </c>
      <c r="R274" s="55">
        <f t="shared" si="15"/>
        <v>0</v>
      </c>
      <c r="S274" s="40">
        <f>COUNTIF('Historical Registration Data'!D:D,'Registration Data'!C274)</f>
        <v>0</v>
      </c>
      <c r="T274" s="56" t="e">
        <f t="shared" si="16"/>
        <v>#VALUE!</v>
      </c>
      <c r="U274" s="57" t="e">
        <f t="shared" si="17"/>
        <v>#VALUE!</v>
      </c>
      <c r="V274" s="58" t="e">
        <f t="shared" si="12"/>
        <v>#VALUE!</v>
      </c>
    </row>
    <row r="275" spans="1:22" x14ac:dyDescent="0.25">
      <c r="A275" s="39"/>
      <c r="B275" s="39"/>
      <c r="C275" s="39"/>
      <c r="D275" s="38"/>
      <c r="F275" s="51">
        <f t="shared" si="13"/>
        <v>0</v>
      </c>
      <c r="G275" s="52">
        <f t="shared" si="14"/>
        <v>0</v>
      </c>
      <c r="H275" s="53"/>
      <c r="I275" s="53"/>
      <c r="J275" s="53"/>
      <c r="K275" s="53"/>
      <c r="L275" s="53"/>
      <c r="O275" s="54" t="str">
        <f>IFERROR(VLOOKUP(C:C,'Results Data'!A:F,6,FALSE), "Not Found")</f>
        <v>Not Found</v>
      </c>
      <c r="P275" s="55" t="str">
        <f>IFERROR(VLOOKUP(C:C,'Results Data'!A:L,12,FALSE), "Not Found")</f>
        <v>Not Found</v>
      </c>
      <c r="Q275" s="55" t="b">
        <f>AND('RIDE DATA'!$A$5&lt;'Registration Data'!$P275,'RIDE DATA'!$B$5&gt;'Registration Data'!$P275)</f>
        <v>0</v>
      </c>
      <c r="R275" s="55">
        <f t="shared" si="15"/>
        <v>0</v>
      </c>
      <c r="S275" s="40">
        <f>COUNTIF('Historical Registration Data'!D:D,'Registration Data'!C275)</f>
        <v>0</v>
      </c>
      <c r="T275" s="56" t="e">
        <f t="shared" si="16"/>
        <v>#VALUE!</v>
      </c>
      <c r="U275" s="57" t="e">
        <f t="shared" si="17"/>
        <v>#VALUE!</v>
      </c>
      <c r="V275" s="58" t="e">
        <f t="shared" si="12"/>
        <v>#VALUE!</v>
      </c>
    </row>
    <row r="276" spans="1:22" x14ac:dyDescent="0.25">
      <c r="A276" s="39"/>
      <c r="B276" s="39"/>
      <c r="C276" s="39"/>
      <c r="D276" s="38"/>
      <c r="F276" s="51">
        <f t="shared" si="13"/>
        <v>0</v>
      </c>
      <c r="G276" s="52">
        <f t="shared" si="14"/>
        <v>0</v>
      </c>
      <c r="H276" s="53"/>
      <c r="I276" s="53"/>
      <c r="J276" s="53"/>
      <c r="K276" s="53"/>
      <c r="L276" s="53"/>
      <c r="O276" s="54" t="str">
        <f>IFERROR(VLOOKUP(C:C,'Results Data'!A:F,6,FALSE), "Not Found")</f>
        <v>Not Found</v>
      </c>
      <c r="P276" s="55" t="str">
        <f>IFERROR(VLOOKUP(C:C,'Results Data'!A:L,12,FALSE), "Not Found")</f>
        <v>Not Found</v>
      </c>
      <c r="Q276" s="55" t="b">
        <f>AND('RIDE DATA'!$A$5&lt;'Registration Data'!$P276,'RIDE DATA'!$B$5&gt;'Registration Data'!$P276)</f>
        <v>0</v>
      </c>
      <c r="R276" s="55">
        <f t="shared" si="15"/>
        <v>0</v>
      </c>
      <c r="S276" s="40">
        <f>COUNTIF('Historical Registration Data'!D:D,'Registration Data'!C276)</f>
        <v>0</v>
      </c>
      <c r="T276" s="56" t="e">
        <f t="shared" si="16"/>
        <v>#VALUE!</v>
      </c>
      <c r="U276" s="57" t="e">
        <f t="shared" si="17"/>
        <v>#VALUE!</v>
      </c>
      <c r="V276" s="58" t="e">
        <f t="shared" si="12"/>
        <v>#VALUE!</v>
      </c>
    </row>
    <row r="277" spans="1:22" x14ac:dyDescent="0.25">
      <c r="A277" s="39"/>
      <c r="B277" s="39"/>
      <c r="C277" s="39"/>
      <c r="D277" s="38"/>
      <c r="F277" s="51">
        <f t="shared" si="13"/>
        <v>0</v>
      </c>
      <c r="G277" s="52">
        <f t="shared" si="14"/>
        <v>0</v>
      </c>
      <c r="H277" s="53"/>
      <c r="I277" s="53"/>
      <c r="J277" s="53"/>
      <c r="K277" s="53"/>
      <c r="L277" s="53"/>
      <c r="O277" s="54" t="str">
        <f>IFERROR(VLOOKUP(C:C,'Results Data'!A:F,6,FALSE), "Not Found")</f>
        <v>Not Found</v>
      </c>
      <c r="P277" s="55" t="str">
        <f>IFERROR(VLOOKUP(C:C,'Results Data'!A:L,12,FALSE), "Not Found")</f>
        <v>Not Found</v>
      </c>
      <c r="Q277" s="55" t="b">
        <f>AND('RIDE DATA'!$A$5&lt;'Registration Data'!$P277,'RIDE DATA'!$B$5&gt;'Registration Data'!$P277)</f>
        <v>0</v>
      </c>
      <c r="R277" s="55">
        <f t="shared" si="15"/>
        <v>0</v>
      </c>
      <c r="S277" s="40">
        <f>COUNTIF('Historical Registration Data'!D:D,'Registration Data'!C277)</f>
        <v>0</v>
      </c>
      <c r="T277" s="56" t="e">
        <f t="shared" si="16"/>
        <v>#VALUE!</v>
      </c>
      <c r="U277" s="57" t="e">
        <f t="shared" si="17"/>
        <v>#VALUE!</v>
      </c>
      <c r="V277" s="58" t="e">
        <f t="shared" si="12"/>
        <v>#VALUE!</v>
      </c>
    </row>
    <row r="278" spans="1:22" x14ac:dyDescent="0.25">
      <c r="A278" s="39"/>
      <c r="B278" s="39"/>
      <c r="C278" s="39"/>
      <c r="D278" s="38"/>
      <c r="F278" s="51">
        <f t="shared" si="13"/>
        <v>0</v>
      </c>
      <c r="G278" s="52">
        <f t="shared" si="14"/>
        <v>0</v>
      </c>
      <c r="H278" s="53"/>
      <c r="I278" s="53"/>
      <c r="J278" s="53"/>
      <c r="K278" s="53"/>
      <c r="L278" s="53"/>
      <c r="O278" s="54" t="str">
        <f>IFERROR(VLOOKUP(C:C,'Results Data'!A:F,6,FALSE), "Not Found")</f>
        <v>Not Found</v>
      </c>
      <c r="P278" s="55" t="str">
        <f>IFERROR(VLOOKUP(C:C,'Results Data'!A:L,12,FALSE), "Not Found")</f>
        <v>Not Found</v>
      </c>
      <c r="Q278" s="55" t="b">
        <f>AND('RIDE DATA'!$A$5&lt;'Registration Data'!$P278,'RIDE DATA'!$B$5&gt;'Registration Data'!$P278)</f>
        <v>0</v>
      </c>
      <c r="R278" s="55">
        <f t="shared" si="15"/>
        <v>0</v>
      </c>
      <c r="S278" s="40">
        <f>COUNTIF('Historical Registration Data'!D:D,'Registration Data'!C278)</f>
        <v>0</v>
      </c>
      <c r="T278" s="56" t="e">
        <f t="shared" si="16"/>
        <v>#VALUE!</v>
      </c>
      <c r="U278" s="57" t="e">
        <f t="shared" si="17"/>
        <v>#VALUE!</v>
      </c>
      <c r="V278" s="58" t="e">
        <f t="shared" si="12"/>
        <v>#VALUE!</v>
      </c>
    </row>
    <row r="279" spans="1:22" x14ac:dyDescent="0.25">
      <c r="A279" s="39"/>
      <c r="B279" s="39"/>
      <c r="C279" s="39"/>
      <c r="D279" s="38"/>
      <c r="F279" s="51">
        <f t="shared" si="13"/>
        <v>0</v>
      </c>
      <c r="G279" s="52">
        <f t="shared" si="14"/>
        <v>0</v>
      </c>
      <c r="H279" s="53"/>
      <c r="I279" s="53"/>
      <c r="J279" s="53"/>
      <c r="K279" s="53"/>
      <c r="L279" s="53"/>
      <c r="O279" s="54" t="str">
        <f>IFERROR(VLOOKUP(C:C,'Results Data'!A:F,6,FALSE), "Not Found")</f>
        <v>Not Found</v>
      </c>
      <c r="P279" s="55" t="str">
        <f>IFERROR(VLOOKUP(C:C,'Results Data'!A:L,12,FALSE), "Not Found")</f>
        <v>Not Found</v>
      </c>
      <c r="Q279" s="55" t="b">
        <f>AND('RIDE DATA'!$A$5&lt;'Registration Data'!$P279,'RIDE DATA'!$B$5&gt;'Registration Data'!$P279)</f>
        <v>0</v>
      </c>
      <c r="R279" s="55">
        <f t="shared" si="15"/>
        <v>0</v>
      </c>
      <c r="S279" s="40">
        <f>COUNTIF('Historical Registration Data'!D:D,'Registration Data'!C279)</f>
        <v>0</v>
      </c>
      <c r="T279" s="56" t="e">
        <f t="shared" si="16"/>
        <v>#VALUE!</v>
      </c>
      <c r="U279" s="57" t="e">
        <f t="shared" si="17"/>
        <v>#VALUE!</v>
      </c>
      <c r="V279" s="58" t="e">
        <f t="shared" si="12"/>
        <v>#VALUE!</v>
      </c>
    </row>
    <row r="280" spans="1:22" x14ac:dyDescent="0.25">
      <c r="A280" s="39"/>
      <c r="B280" s="39"/>
      <c r="C280" s="39"/>
      <c r="D280" s="38"/>
      <c r="F280" s="51">
        <f t="shared" si="13"/>
        <v>0</v>
      </c>
      <c r="G280" s="52">
        <f t="shared" si="14"/>
        <v>0</v>
      </c>
      <c r="H280" s="53"/>
      <c r="I280" s="53"/>
      <c r="J280" s="53"/>
      <c r="K280" s="53"/>
      <c r="L280" s="53"/>
      <c r="O280" s="54" t="str">
        <f>IFERROR(VLOOKUP(C:C,'Results Data'!A:F,6,FALSE), "Not Found")</f>
        <v>Not Found</v>
      </c>
      <c r="P280" s="55" t="str">
        <f>IFERROR(VLOOKUP(C:C,'Results Data'!A:L,12,FALSE), "Not Found")</f>
        <v>Not Found</v>
      </c>
      <c r="Q280" s="55" t="b">
        <f>AND('RIDE DATA'!$A$5&lt;'Registration Data'!$P280,'RIDE DATA'!$B$5&gt;'Registration Data'!$P280)</f>
        <v>0</v>
      </c>
      <c r="R280" s="55">
        <f t="shared" si="15"/>
        <v>0</v>
      </c>
      <c r="S280" s="40">
        <f>COUNTIF('Historical Registration Data'!D:D,'Registration Data'!C280)</f>
        <v>0</v>
      </c>
      <c r="T280" s="56" t="e">
        <f t="shared" si="16"/>
        <v>#VALUE!</v>
      </c>
      <c r="U280" s="57" t="e">
        <f t="shared" si="17"/>
        <v>#VALUE!</v>
      </c>
      <c r="V280" s="58" t="e">
        <f t="shared" si="12"/>
        <v>#VALUE!</v>
      </c>
    </row>
    <row r="281" spans="1:22" x14ac:dyDescent="0.25">
      <c r="A281" s="39"/>
      <c r="B281" s="39"/>
      <c r="C281" s="39"/>
      <c r="D281" s="38"/>
      <c r="F281" s="51">
        <f t="shared" si="13"/>
        <v>0</v>
      </c>
      <c r="G281" s="52">
        <f t="shared" si="14"/>
        <v>0</v>
      </c>
      <c r="H281" s="53"/>
      <c r="I281" s="53"/>
      <c r="J281" s="53"/>
      <c r="K281" s="53"/>
      <c r="L281" s="53"/>
      <c r="O281" s="54" t="str">
        <f>IFERROR(VLOOKUP(C:C,'Results Data'!A:F,6,FALSE), "Not Found")</f>
        <v>Not Found</v>
      </c>
      <c r="P281" s="55" t="str">
        <f>IFERROR(VLOOKUP(C:C,'Results Data'!A:L,12,FALSE), "Not Found")</f>
        <v>Not Found</v>
      </c>
      <c r="Q281" s="55" t="b">
        <f>AND('RIDE DATA'!$A$5&lt;'Registration Data'!$P281,'RIDE DATA'!$B$5&gt;'Registration Data'!$P281)</f>
        <v>0</v>
      </c>
      <c r="R281" s="55">
        <f t="shared" si="15"/>
        <v>0</v>
      </c>
      <c r="S281" s="40">
        <f>COUNTIF('Historical Registration Data'!D:D,'Registration Data'!C281)</f>
        <v>0</v>
      </c>
      <c r="T281" s="56" t="e">
        <f t="shared" si="16"/>
        <v>#VALUE!</v>
      </c>
      <c r="U281" s="57" t="e">
        <f t="shared" si="17"/>
        <v>#VALUE!</v>
      </c>
      <c r="V281" s="58" t="e">
        <f t="shared" si="12"/>
        <v>#VALUE!</v>
      </c>
    </row>
    <row r="282" spans="1:22" x14ac:dyDescent="0.25">
      <c r="A282" s="39"/>
      <c r="B282" s="39"/>
      <c r="C282" s="39"/>
      <c r="D282" s="38"/>
      <c r="F282" s="51">
        <f t="shared" si="13"/>
        <v>0</v>
      </c>
      <c r="G282" s="52">
        <f t="shared" si="14"/>
        <v>0</v>
      </c>
      <c r="H282" s="53"/>
      <c r="I282" s="53"/>
      <c r="J282" s="53"/>
      <c r="K282" s="53"/>
      <c r="L282" s="53"/>
      <c r="O282" s="54" t="str">
        <f>IFERROR(VLOOKUP(C:C,'Results Data'!A:F,6,FALSE), "Not Found")</f>
        <v>Not Found</v>
      </c>
      <c r="P282" s="55" t="str">
        <f>IFERROR(VLOOKUP(C:C,'Results Data'!A:L,12,FALSE), "Not Found")</f>
        <v>Not Found</v>
      </c>
      <c r="Q282" s="55" t="b">
        <f>AND('RIDE DATA'!$A$5&lt;'Registration Data'!$P282,'RIDE DATA'!$B$5&gt;'Registration Data'!$P282)</f>
        <v>0</v>
      </c>
      <c r="R282" s="55">
        <f t="shared" si="15"/>
        <v>0</v>
      </c>
      <c r="S282" s="40">
        <f>COUNTIF('Historical Registration Data'!D:D,'Registration Data'!C282)</f>
        <v>0</v>
      </c>
      <c r="T282" s="56" t="e">
        <f t="shared" si="16"/>
        <v>#VALUE!</v>
      </c>
      <c r="U282" s="57" t="e">
        <f t="shared" si="17"/>
        <v>#VALUE!</v>
      </c>
      <c r="V282" s="58" t="e">
        <f t="shared" si="12"/>
        <v>#VALUE!</v>
      </c>
    </row>
    <row r="283" spans="1:22" x14ac:dyDescent="0.25">
      <c r="A283" s="39"/>
      <c r="B283" s="39"/>
      <c r="C283" s="39"/>
      <c r="D283" s="38"/>
      <c r="F283" s="51">
        <f t="shared" si="13"/>
        <v>0</v>
      </c>
      <c r="G283" s="52">
        <f t="shared" si="14"/>
        <v>0</v>
      </c>
      <c r="H283" s="53"/>
      <c r="I283" s="53"/>
      <c r="J283" s="53"/>
      <c r="K283" s="53"/>
      <c r="L283" s="53"/>
      <c r="O283" s="54" t="str">
        <f>IFERROR(VLOOKUP(C:C,'Results Data'!A:F,6,FALSE), "Not Found")</f>
        <v>Not Found</v>
      </c>
      <c r="P283" s="55" t="str">
        <f>IFERROR(VLOOKUP(C:C,'Results Data'!A:L,12,FALSE), "Not Found")</f>
        <v>Not Found</v>
      </c>
      <c r="Q283" s="55" t="b">
        <f>AND('RIDE DATA'!$A$5&lt;'Registration Data'!$P283,'RIDE DATA'!$B$5&gt;'Registration Data'!$P283)</f>
        <v>0</v>
      </c>
      <c r="R283" s="55">
        <f t="shared" si="15"/>
        <v>0</v>
      </c>
      <c r="S283" s="40">
        <f>COUNTIF('Historical Registration Data'!D:D,'Registration Data'!C283)</f>
        <v>0</v>
      </c>
      <c r="T283" s="56" t="e">
        <f t="shared" si="16"/>
        <v>#VALUE!</v>
      </c>
      <c r="U283" s="57" t="e">
        <f t="shared" si="17"/>
        <v>#VALUE!</v>
      </c>
      <c r="V283" s="58" t="e">
        <f t="shared" si="12"/>
        <v>#VALUE!</v>
      </c>
    </row>
    <row r="284" spans="1:22" x14ac:dyDescent="0.25">
      <c r="A284" s="39"/>
      <c r="B284" s="39"/>
      <c r="C284" s="39"/>
      <c r="D284" s="38"/>
      <c r="F284" s="51">
        <f t="shared" si="13"/>
        <v>0</v>
      </c>
      <c r="G284" s="52">
        <f t="shared" si="14"/>
        <v>0</v>
      </c>
      <c r="H284" s="53"/>
      <c r="I284" s="53"/>
      <c r="J284" s="53"/>
      <c r="K284" s="53"/>
      <c r="L284" s="53"/>
      <c r="O284" s="54" t="str">
        <f>IFERROR(VLOOKUP(C:C,'Results Data'!A:F,6,FALSE), "Not Found")</f>
        <v>Not Found</v>
      </c>
      <c r="P284" s="55" t="str">
        <f>IFERROR(VLOOKUP(C:C,'Results Data'!A:L,12,FALSE), "Not Found")</f>
        <v>Not Found</v>
      </c>
      <c r="Q284" s="55" t="b">
        <f>AND('RIDE DATA'!$A$5&lt;'Registration Data'!$P284,'RIDE DATA'!$B$5&gt;'Registration Data'!$P284)</f>
        <v>0</v>
      </c>
      <c r="R284" s="55">
        <f t="shared" si="15"/>
        <v>0</v>
      </c>
      <c r="S284" s="40">
        <f>COUNTIF('Historical Registration Data'!D:D,'Registration Data'!C284)</f>
        <v>0</v>
      </c>
      <c r="T284" s="56" t="e">
        <f t="shared" si="16"/>
        <v>#VALUE!</v>
      </c>
      <c r="U284" s="57" t="e">
        <f t="shared" si="17"/>
        <v>#VALUE!</v>
      </c>
      <c r="V284" s="58" t="e">
        <f t="shared" si="12"/>
        <v>#VALUE!</v>
      </c>
    </row>
    <row r="285" spans="1:22" x14ac:dyDescent="0.25">
      <c r="A285" s="39"/>
      <c r="B285" s="39"/>
      <c r="C285" s="39"/>
      <c r="D285" s="38"/>
      <c r="F285" s="51">
        <f t="shared" si="13"/>
        <v>0</v>
      </c>
      <c r="G285" s="52">
        <f t="shared" si="14"/>
        <v>0</v>
      </c>
      <c r="H285" s="53"/>
      <c r="I285" s="53"/>
      <c r="J285" s="53"/>
      <c r="K285" s="53"/>
      <c r="L285" s="53"/>
      <c r="O285" s="54" t="str">
        <f>IFERROR(VLOOKUP(C:C,'Results Data'!A:F,6,FALSE), "Not Found")</f>
        <v>Not Found</v>
      </c>
      <c r="P285" s="55" t="str">
        <f>IFERROR(VLOOKUP(C:C,'Results Data'!A:L,12,FALSE), "Not Found")</f>
        <v>Not Found</v>
      </c>
      <c r="Q285" s="55" t="b">
        <f>AND('RIDE DATA'!$A$5&lt;'Registration Data'!$P285,'RIDE DATA'!$B$5&gt;'Registration Data'!$P285)</f>
        <v>0</v>
      </c>
      <c r="R285" s="55">
        <f t="shared" si="15"/>
        <v>0</v>
      </c>
      <c r="S285" s="40">
        <f>COUNTIF('Historical Registration Data'!D:D,'Registration Data'!C285)</f>
        <v>0</v>
      </c>
      <c r="T285" s="56" t="e">
        <f t="shared" si="16"/>
        <v>#VALUE!</v>
      </c>
      <c r="U285" s="57" t="e">
        <f t="shared" si="17"/>
        <v>#VALUE!</v>
      </c>
      <c r="V285" s="58" t="e">
        <f t="shared" si="12"/>
        <v>#VALUE!</v>
      </c>
    </row>
    <row r="286" spans="1:22" x14ac:dyDescent="0.25">
      <c r="A286" s="39"/>
      <c r="B286" s="39"/>
      <c r="C286" s="39"/>
      <c r="D286" s="38"/>
      <c r="F286" s="51">
        <f t="shared" si="13"/>
        <v>0</v>
      </c>
      <c r="G286" s="52">
        <f t="shared" si="14"/>
        <v>0</v>
      </c>
      <c r="H286" s="53"/>
      <c r="I286" s="53"/>
      <c r="J286" s="53"/>
      <c r="K286" s="53"/>
      <c r="L286" s="53"/>
      <c r="O286" s="54" t="str">
        <f>IFERROR(VLOOKUP(C:C,'Results Data'!A:F,6,FALSE), "Not Found")</f>
        <v>Not Found</v>
      </c>
      <c r="P286" s="55" t="str">
        <f>IFERROR(VLOOKUP(C:C,'Results Data'!A:L,12,FALSE), "Not Found")</f>
        <v>Not Found</v>
      </c>
      <c r="Q286" s="55" t="b">
        <f>AND('RIDE DATA'!$A$5&lt;'Registration Data'!$P286,'RIDE DATA'!$B$5&gt;'Registration Data'!$P286)</f>
        <v>0</v>
      </c>
      <c r="R286" s="55">
        <f t="shared" si="15"/>
        <v>0</v>
      </c>
      <c r="S286" s="40">
        <f>COUNTIF('Historical Registration Data'!D:D,'Registration Data'!C286)</f>
        <v>0</v>
      </c>
      <c r="T286" s="56" t="e">
        <f t="shared" si="16"/>
        <v>#VALUE!</v>
      </c>
      <c r="U286" s="57" t="e">
        <f t="shared" si="17"/>
        <v>#VALUE!</v>
      </c>
      <c r="V286" s="58" t="e">
        <f t="shared" si="12"/>
        <v>#VALUE!</v>
      </c>
    </row>
    <row r="287" spans="1:22" x14ac:dyDescent="0.25">
      <c r="A287" s="39"/>
      <c r="B287" s="39"/>
      <c r="C287" s="39"/>
      <c r="D287" s="38"/>
      <c r="F287" s="51">
        <f t="shared" si="13"/>
        <v>0</v>
      </c>
      <c r="G287" s="52">
        <f t="shared" si="14"/>
        <v>0</v>
      </c>
      <c r="H287" s="53"/>
      <c r="I287" s="53"/>
      <c r="J287" s="53"/>
      <c r="K287" s="53"/>
      <c r="L287" s="53"/>
      <c r="O287" s="54" t="str">
        <f>IFERROR(VLOOKUP(C:C,'Results Data'!A:F,6,FALSE), "Not Found")</f>
        <v>Not Found</v>
      </c>
      <c r="P287" s="55" t="str">
        <f>IFERROR(VLOOKUP(C:C,'Results Data'!A:L,12,FALSE), "Not Found")</f>
        <v>Not Found</v>
      </c>
      <c r="Q287" s="55" t="b">
        <f>AND('RIDE DATA'!$A$5&lt;'Registration Data'!$P287,'RIDE DATA'!$B$5&gt;'Registration Data'!$P287)</f>
        <v>0</v>
      </c>
      <c r="R287" s="55">
        <f t="shared" si="15"/>
        <v>0</v>
      </c>
      <c r="S287" s="40">
        <f>COUNTIF('Historical Registration Data'!D:D,'Registration Data'!C287)</f>
        <v>0</v>
      </c>
      <c r="T287" s="56" t="e">
        <f t="shared" si="16"/>
        <v>#VALUE!</v>
      </c>
      <c r="U287" s="57" t="e">
        <f t="shared" si="17"/>
        <v>#VALUE!</v>
      </c>
      <c r="V287" s="58" t="e">
        <f t="shared" si="12"/>
        <v>#VALUE!</v>
      </c>
    </row>
    <row r="288" spans="1:22" x14ac:dyDescent="0.25">
      <c r="A288" s="39"/>
      <c r="B288" s="39"/>
      <c r="C288" s="39"/>
      <c r="D288" s="38"/>
      <c r="F288" s="51">
        <f t="shared" si="13"/>
        <v>0</v>
      </c>
      <c r="G288" s="52">
        <f t="shared" si="14"/>
        <v>0</v>
      </c>
      <c r="H288" s="53"/>
      <c r="I288" s="53"/>
      <c r="J288" s="53"/>
      <c r="K288" s="53"/>
      <c r="L288" s="53"/>
      <c r="O288" s="54" t="str">
        <f>IFERROR(VLOOKUP(C:C,'Results Data'!A:F,6,FALSE), "Not Found")</f>
        <v>Not Found</v>
      </c>
      <c r="P288" s="55" t="str">
        <f>IFERROR(VLOOKUP(C:C,'Results Data'!A:L,12,FALSE), "Not Found")</f>
        <v>Not Found</v>
      </c>
      <c r="Q288" s="55" t="b">
        <f>AND('RIDE DATA'!$A$5&lt;'Registration Data'!$P288,'RIDE DATA'!$B$5&gt;'Registration Data'!$P288)</f>
        <v>0</v>
      </c>
      <c r="R288" s="55">
        <f t="shared" si="15"/>
        <v>0</v>
      </c>
      <c r="S288" s="40">
        <f>COUNTIF('Historical Registration Data'!D:D,'Registration Data'!C288)</f>
        <v>0</v>
      </c>
      <c r="T288" s="56" t="e">
        <f t="shared" si="16"/>
        <v>#VALUE!</v>
      </c>
      <c r="U288" s="57" t="e">
        <f t="shared" si="17"/>
        <v>#VALUE!</v>
      </c>
      <c r="V288" s="58" t="e">
        <f t="shared" si="12"/>
        <v>#VALUE!</v>
      </c>
    </row>
    <row r="289" spans="1:22" x14ac:dyDescent="0.25">
      <c r="A289" s="39"/>
      <c r="B289" s="39"/>
      <c r="C289" s="39"/>
      <c r="D289" s="38"/>
      <c r="F289" s="51">
        <f t="shared" si="13"/>
        <v>0</v>
      </c>
      <c r="G289" s="52">
        <f t="shared" si="14"/>
        <v>0</v>
      </c>
      <c r="H289" s="53"/>
      <c r="I289" s="53"/>
      <c r="J289" s="53"/>
      <c r="K289" s="53"/>
      <c r="L289" s="53"/>
      <c r="O289" s="54" t="str">
        <f>IFERROR(VLOOKUP(C:C,'Results Data'!A:F,6,FALSE), "Not Found")</f>
        <v>Not Found</v>
      </c>
      <c r="P289" s="55" t="str">
        <f>IFERROR(VLOOKUP(C:C,'Results Data'!A:L,12,FALSE), "Not Found")</f>
        <v>Not Found</v>
      </c>
      <c r="Q289" s="55" t="b">
        <f>AND('RIDE DATA'!$A$5&lt;'Registration Data'!$P289,'RIDE DATA'!$B$5&gt;'Registration Data'!$P289)</f>
        <v>0</v>
      </c>
      <c r="R289" s="55">
        <f t="shared" si="15"/>
        <v>0</v>
      </c>
      <c r="S289" s="40">
        <f>COUNTIF('Historical Registration Data'!D:D,'Registration Data'!C289)</f>
        <v>0</v>
      </c>
      <c r="T289" s="56" t="e">
        <f t="shared" si="16"/>
        <v>#VALUE!</v>
      </c>
      <c r="U289" s="57" t="e">
        <f t="shared" si="17"/>
        <v>#VALUE!</v>
      </c>
      <c r="V289" s="58" t="e">
        <f t="shared" si="12"/>
        <v>#VALUE!</v>
      </c>
    </row>
    <row r="290" spans="1:22" x14ac:dyDescent="0.25">
      <c r="A290" s="39"/>
      <c r="B290" s="39"/>
      <c r="C290" s="39"/>
      <c r="D290" s="38"/>
      <c r="F290" s="51">
        <f t="shared" si="13"/>
        <v>0</v>
      </c>
      <c r="G290" s="52">
        <f t="shared" si="14"/>
        <v>0</v>
      </c>
      <c r="H290" s="53"/>
      <c r="I290" s="53"/>
      <c r="J290" s="53"/>
      <c r="K290" s="53"/>
      <c r="L290" s="53"/>
      <c r="O290" s="54" t="str">
        <f>IFERROR(VLOOKUP(C:C,'Results Data'!A:F,6,FALSE), "Not Found")</f>
        <v>Not Found</v>
      </c>
      <c r="P290" s="55" t="str">
        <f>IFERROR(VLOOKUP(C:C,'Results Data'!A:L,12,FALSE), "Not Found")</f>
        <v>Not Found</v>
      </c>
      <c r="Q290" s="55" t="b">
        <f>AND('RIDE DATA'!$A$5&lt;'Registration Data'!$P290,'RIDE DATA'!$B$5&gt;'Registration Data'!$P290)</f>
        <v>0</v>
      </c>
      <c r="R290" s="55">
        <f t="shared" si="15"/>
        <v>0</v>
      </c>
      <c r="S290" s="40">
        <f>COUNTIF('Historical Registration Data'!D:D,'Registration Data'!C290)</f>
        <v>0</v>
      </c>
      <c r="T290" s="56" t="e">
        <f t="shared" si="16"/>
        <v>#VALUE!</v>
      </c>
      <c r="U290" s="57" t="e">
        <f t="shared" si="17"/>
        <v>#VALUE!</v>
      </c>
      <c r="V290" s="58" t="e">
        <f t="shared" si="12"/>
        <v>#VALUE!</v>
      </c>
    </row>
    <row r="291" spans="1:22" x14ac:dyDescent="0.25">
      <c r="A291" s="39"/>
      <c r="B291" s="39"/>
      <c r="C291" s="39"/>
      <c r="D291" s="38"/>
      <c r="F291" s="51">
        <f t="shared" si="13"/>
        <v>0</v>
      </c>
      <c r="G291" s="52">
        <f t="shared" si="14"/>
        <v>0</v>
      </c>
      <c r="H291" s="53"/>
      <c r="I291" s="53"/>
      <c r="J291" s="53"/>
      <c r="K291" s="53"/>
      <c r="L291" s="53"/>
      <c r="O291" s="54" t="str">
        <f>IFERROR(VLOOKUP(C:C,'Results Data'!A:F,6,FALSE), "Not Found")</f>
        <v>Not Found</v>
      </c>
      <c r="P291" s="55" t="str">
        <f>IFERROR(VLOOKUP(C:C,'Results Data'!A:L,12,FALSE), "Not Found")</f>
        <v>Not Found</v>
      </c>
      <c r="Q291" s="55" t="b">
        <f>AND('RIDE DATA'!$A$5&lt;'Registration Data'!$P291,'RIDE DATA'!$B$5&gt;'Registration Data'!$P291)</f>
        <v>0</v>
      </c>
      <c r="R291" s="55">
        <f t="shared" si="15"/>
        <v>0</v>
      </c>
      <c r="S291" s="40">
        <f>COUNTIF('Historical Registration Data'!D:D,'Registration Data'!C291)</f>
        <v>0</v>
      </c>
      <c r="T291" s="56" t="e">
        <f t="shared" si="16"/>
        <v>#VALUE!</v>
      </c>
      <c r="U291" s="57" t="e">
        <f t="shared" si="17"/>
        <v>#VALUE!</v>
      </c>
      <c r="V291" s="58" t="e">
        <f t="shared" si="12"/>
        <v>#VALUE!</v>
      </c>
    </row>
    <row r="292" spans="1:22" x14ac:dyDescent="0.25">
      <c r="A292" s="39"/>
      <c r="B292" s="39"/>
      <c r="C292" s="39"/>
      <c r="D292" s="38"/>
      <c r="F292" s="51">
        <f t="shared" si="13"/>
        <v>0</v>
      </c>
      <c r="G292" s="52">
        <f t="shared" si="14"/>
        <v>0</v>
      </c>
      <c r="H292" s="53"/>
      <c r="I292" s="53"/>
      <c r="J292" s="53"/>
      <c r="K292" s="53"/>
      <c r="L292" s="53"/>
      <c r="O292" s="54" t="str">
        <f>IFERROR(VLOOKUP(C:C,'Results Data'!A:F,6,FALSE), "Not Found")</f>
        <v>Not Found</v>
      </c>
      <c r="P292" s="55" t="str">
        <f>IFERROR(VLOOKUP(C:C,'Results Data'!A:L,12,FALSE), "Not Found")</f>
        <v>Not Found</v>
      </c>
      <c r="Q292" s="55" t="b">
        <f>AND('RIDE DATA'!$A$5&lt;'Registration Data'!$P292,'RIDE DATA'!$B$5&gt;'Registration Data'!$P292)</f>
        <v>0</v>
      </c>
      <c r="R292" s="55">
        <f t="shared" si="15"/>
        <v>0</v>
      </c>
      <c r="S292" s="40">
        <f>COUNTIF('Historical Registration Data'!D:D,'Registration Data'!C292)</f>
        <v>0</v>
      </c>
      <c r="T292" s="56" t="e">
        <f t="shared" si="16"/>
        <v>#VALUE!</v>
      </c>
      <c r="U292" s="57" t="e">
        <f t="shared" si="17"/>
        <v>#VALUE!</v>
      </c>
      <c r="V292" s="58" t="e">
        <f t="shared" si="12"/>
        <v>#VALUE!</v>
      </c>
    </row>
    <row r="293" spans="1:22" x14ac:dyDescent="0.25">
      <c r="A293" s="39"/>
      <c r="B293" s="39"/>
      <c r="C293" s="39"/>
      <c r="D293" s="38"/>
      <c r="F293" s="51">
        <f t="shared" si="13"/>
        <v>0</v>
      </c>
      <c r="G293" s="52">
        <f t="shared" si="14"/>
        <v>0</v>
      </c>
      <c r="H293" s="53"/>
      <c r="I293" s="53"/>
      <c r="J293" s="53"/>
      <c r="K293" s="53"/>
      <c r="L293" s="53"/>
      <c r="O293" s="54" t="str">
        <f>IFERROR(VLOOKUP(C:C,'Results Data'!A:F,6,FALSE), "Not Found")</f>
        <v>Not Found</v>
      </c>
      <c r="P293" s="55" t="str">
        <f>IFERROR(VLOOKUP(C:C,'Results Data'!A:L,12,FALSE), "Not Found")</f>
        <v>Not Found</v>
      </c>
      <c r="Q293" s="55" t="b">
        <f>AND('RIDE DATA'!$A$5&lt;'Registration Data'!$P293,'RIDE DATA'!$B$5&gt;'Registration Data'!$P293)</f>
        <v>0</v>
      </c>
      <c r="R293" s="55">
        <f t="shared" si="15"/>
        <v>0</v>
      </c>
      <c r="S293" s="40">
        <f>COUNTIF('Historical Registration Data'!D:D,'Registration Data'!C293)</f>
        <v>0</v>
      </c>
      <c r="T293" s="56" t="e">
        <f t="shared" si="16"/>
        <v>#VALUE!</v>
      </c>
      <c r="U293" s="57" t="e">
        <f t="shared" si="17"/>
        <v>#VALUE!</v>
      </c>
      <c r="V293" s="58" t="e">
        <f t="shared" si="12"/>
        <v>#VALUE!</v>
      </c>
    </row>
    <row r="294" spans="1:22" x14ac:dyDescent="0.25">
      <c r="A294" s="39"/>
      <c r="B294" s="39"/>
      <c r="C294" s="39"/>
      <c r="D294" s="38"/>
      <c r="F294" s="51">
        <f t="shared" si="13"/>
        <v>0</v>
      </c>
      <c r="G294" s="52">
        <f t="shared" si="14"/>
        <v>0</v>
      </c>
      <c r="H294" s="53"/>
      <c r="I294" s="53"/>
      <c r="J294" s="53"/>
      <c r="K294" s="53"/>
      <c r="L294" s="53"/>
      <c r="O294" s="54" t="str">
        <f>IFERROR(VLOOKUP(C:C,'Results Data'!A:F,6,FALSE), "Not Found")</f>
        <v>Not Found</v>
      </c>
      <c r="P294" s="55" t="str">
        <f>IFERROR(VLOOKUP(C:C,'Results Data'!A:L,12,FALSE), "Not Found")</f>
        <v>Not Found</v>
      </c>
      <c r="Q294" s="55" t="b">
        <f>AND('RIDE DATA'!$A$5&lt;'Registration Data'!$P294,'RIDE DATA'!$B$5&gt;'Registration Data'!$P294)</f>
        <v>0</v>
      </c>
      <c r="R294" s="55">
        <f t="shared" si="15"/>
        <v>0</v>
      </c>
      <c r="S294" s="40">
        <f>COUNTIF('Historical Registration Data'!D:D,'Registration Data'!C294)</f>
        <v>0</v>
      </c>
      <c r="T294" s="56" t="e">
        <f t="shared" si="16"/>
        <v>#VALUE!</v>
      </c>
      <c r="U294" s="57" t="e">
        <f t="shared" si="17"/>
        <v>#VALUE!</v>
      </c>
      <c r="V294" s="58" t="e">
        <f t="shared" si="12"/>
        <v>#VALUE!</v>
      </c>
    </row>
    <row r="295" spans="1:22" x14ac:dyDescent="0.25">
      <c r="A295" s="39"/>
      <c r="B295" s="39"/>
      <c r="C295" s="39"/>
      <c r="D295" s="38"/>
      <c r="F295" s="51">
        <f t="shared" si="13"/>
        <v>0</v>
      </c>
      <c r="G295" s="52">
        <f t="shared" si="14"/>
        <v>0</v>
      </c>
      <c r="H295" s="53"/>
      <c r="I295" s="53"/>
      <c r="J295" s="53"/>
      <c r="K295" s="53"/>
      <c r="L295" s="53"/>
      <c r="O295" s="54" t="str">
        <f>IFERROR(VLOOKUP(C:C,'Results Data'!A:F,6,FALSE), "Not Found")</f>
        <v>Not Found</v>
      </c>
      <c r="P295" s="55" t="str">
        <f>IFERROR(VLOOKUP(C:C,'Results Data'!A:L,12,FALSE), "Not Found")</f>
        <v>Not Found</v>
      </c>
      <c r="Q295" s="55" t="b">
        <f>AND('RIDE DATA'!$A$5&lt;'Registration Data'!$P295,'RIDE DATA'!$B$5&gt;'Registration Data'!$P295)</f>
        <v>0</v>
      </c>
      <c r="R295" s="55">
        <f t="shared" si="15"/>
        <v>0</v>
      </c>
      <c r="S295" s="40">
        <f>COUNTIF('Historical Registration Data'!D:D,'Registration Data'!C295)</f>
        <v>0</v>
      </c>
      <c r="T295" s="56" t="e">
        <f t="shared" si="16"/>
        <v>#VALUE!</v>
      </c>
      <c r="U295" s="57" t="e">
        <f t="shared" si="17"/>
        <v>#VALUE!</v>
      </c>
      <c r="V295" s="58" t="e">
        <f t="shared" si="12"/>
        <v>#VALUE!</v>
      </c>
    </row>
    <row r="296" spans="1:22" x14ac:dyDescent="0.25">
      <c r="A296" s="39"/>
      <c r="B296" s="39"/>
      <c r="C296" s="39"/>
      <c r="D296" s="38"/>
      <c r="F296" s="51">
        <f t="shared" si="13"/>
        <v>0</v>
      </c>
      <c r="G296" s="52">
        <f t="shared" si="14"/>
        <v>0</v>
      </c>
      <c r="H296" s="53"/>
      <c r="I296" s="53"/>
      <c r="J296" s="53"/>
      <c r="K296" s="53"/>
      <c r="L296" s="53"/>
      <c r="O296" s="54" t="str">
        <f>IFERROR(VLOOKUP(C:C,'Results Data'!A:F,6,FALSE), "Not Found")</f>
        <v>Not Found</v>
      </c>
      <c r="P296" s="55" t="str">
        <f>IFERROR(VLOOKUP(C:C,'Results Data'!A:L,12,FALSE), "Not Found")</f>
        <v>Not Found</v>
      </c>
      <c r="Q296" s="55" t="b">
        <f>AND('RIDE DATA'!$A$5&lt;'Registration Data'!$P296,'RIDE DATA'!$B$5&gt;'Registration Data'!$P296)</f>
        <v>0</v>
      </c>
      <c r="R296" s="55">
        <f t="shared" si="15"/>
        <v>0</v>
      </c>
      <c r="S296" s="40">
        <f>COUNTIF('Historical Registration Data'!D:D,'Registration Data'!C296)</f>
        <v>0</v>
      </c>
      <c r="T296" s="56" t="e">
        <f t="shared" si="16"/>
        <v>#VALUE!</v>
      </c>
      <c r="U296" s="57" t="e">
        <f t="shared" si="17"/>
        <v>#VALUE!</v>
      </c>
      <c r="V296" s="58" t="e">
        <f t="shared" si="12"/>
        <v>#VALUE!</v>
      </c>
    </row>
    <row r="297" spans="1:22" x14ac:dyDescent="0.25">
      <c r="A297" s="39"/>
      <c r="B297" s="39"/>
      <c r="C297" s="39"/>
      <c r="D297" s="38"/>
      <c r="F297" s="51">
        <f t="shared" si="13"/>
        <v>0</v>
      </c>
      <c r="G297" s="52">
        <f t="shared" si="14"/>
        <v>0</v>
      </c>
      <c r="H297" s="53"/>
      <c r="I297" s="53"/>
      <c r="J297" s="53"/>
      <c r="K297" s="53"/>
      <c r="L297" s="53"/>
      <c r="O297" s="54" t="str">
        <f>IFERROR(VLOOKUP(C:C,'Results Data'!A:F,6,FALSE), "Not Found")</f>
        <v>Not Found</v>
      </c>
      <c r="P297" s="55" t="str">
        <f>IFERROR(VLOOKUP(C:C,'Results Data'!A:L,12,FALSE), "Not Found")</f>
        <v>Not Found</v>
      </c>
      <c r="Q297" s="55" t="b">
        <f>AND('RIDE DATA'!$A$5&lt;'Registration Data'!$P297,'RIDE DATA'!$B$5&gt;'Registration Data'!$P297)</f>
        <v>0</v>
      </c>
      <c r="R297" s="55">
        <f t="shared" si="15"/>
        <v>0</v>
      </c>
      <c r="S297" s="40">
        <f>COUNTIF('Historical Registration Data'!D:D,'Registration Data'!C297)</f>
        <v>0</v>
      </c>
      <c r="T297" s="56" t="e">
        <f t="shared" si="16"/>
        <v>#VALUE!</v>
      </c>
      <c r="U297" s="57" t="e">
        <f t="shared" si="17"/>
        <v>#VALUE!</v>
      </c>
      <c r="V297" s="58" t="e">
        <f t="shared" si="12"/>
        <v>#VALUE!</v>
      </c>
    </row>
    <row r="298" spans="1:22" x14ac:dyDescent="0.25">
      <c r="A298" s="39"/>
      <c r="B298" s="39"/>
      <c r="C298" s="39"/>
      <c r="D298" s="38"/>
      <c r="F298" s="51">
        <f t="shared" si="13"/>
        <v>0</v>
      </c>
      <c r="G298" s="52">
        <f t="shared" si="14"/>
        <v>0</v>
      </c>
      <c r="H298" s="53"/>
      <c r="I298" s="53"/>
      <c r="J298" s="53"/>
      <c r="K298" s="53"/>
      <c r="L298" s="53"/>
      <c r="O298" s="54" t="str">
        <f>IFERROR(VLOOKUP(C:C,'Results Data'!A:F,6,FALSE), "Not Found")</f>
        <v>Not Found</v>
      </c>
      <c r="P298" s="55" t="str">
        <f>IFERROR(VLOOKUP(C:C,'Results Data'!A:L,12,FALSE), "Not Found")</f>
        <v>Not Found</v>
      </c>
      <c r="Q298" s="55" t="b">
        <f>AND('RIDE DATA'!$A$5&lt;'Registration Data'!$P298,'RIDE DATA'!$B$5&gt;'Registration Data'!$P298)</f>
        <v>0</v>
      </c>
      <c r="R298" s="55">
        <f t="shared" si="15"/>
        <v>0</v>
      </c>
      <c r="S298" s="40">
        <f>COUNTIF('Historical Registration Data'!D:D,'Registration Data'!C298)</f>
        <v>0</v>
      </c>
      <c r="T298" s="56" t="e">
        <f t="shared" si="16"/>
        <v>#VALUE!</v>
      </c>
      <c r="U298" s="57" t="e">
        <f t="shared" si="17"/>
        <v>#VALUE!</v>
      </c>
      <c r="V298" s="58" t="e">
        <f t="shared" si="12"/>
        <v>#VALUE!</v>
      </c>
    </row>
    <row r="299" spans="1:22" x14ac:dyDescent="0.25">
      <c r="A299" s="39"/>
      <c r="B299" s="39"/>
      <c r="C299" s="39"/>
      <c r="D299" s="38"/>
      <c r="F299" s="51">
        <f t="shared" si="13"/>
        <v>0</v>
      </c>
      <c r="G299" s="52">
        <f t="shared" si="14"/>
        <v>0</v>
      </c>
      <c r="H299" s="53"/>
      <c r="I299" s="53"/>
      <c r="J299" s="53"/>
      <c r="K299" s="53"/>
      <c r="L299" s="53"/>
      <c r="O299" s="54" t="str">
        <f>IFERROR(VLOOKUP(C:C,'Results Data'!A:F,6,FALSE), "Not Found")</f>
        <v>Not Found</v>
      </c>
      <c r="P299" s="55" t="str">
        <f>IFERROR(VLOOKUP(C:C,'Results Data'!A:L,12,FALSE), "Not Found")</f>
        <v>Not Found</v>
      </c>
      <c r="Q299" s="55" t="b">
        <f>AND('RIDE DATA'!$A$5&lt;'Registration Data'!$P299,'RIDE DATA'!$B$5&gt;'Registration Data'!$P299)</f>
        <v>0</v>
      </c>
      <c r="R299" s="55">
        <f t="shared" si="15"/>
        <v>0</v>
      </c>
      <c r="S299" s="40">
        <f>COUNTIF('Historical Registration Data'!D:D,'Registration Data'!C299)</f>
        <v>0</v>
      </c>
      <c r="T299" s="56" t="e">
        <f t="shared" si="16"/>
        <v>#VALUE!</v>
      </c>
      <c r="U299" s="57" t="e">
        <f t="shared" si="17"/>
        <v>#VALUE!</v>
      </c>
      <c r="V299" s="58" t="e">
        <f t="shared" si="12"/>
        <v>#VALUE!</v>
      </c>
    </row>
    <row r="300" spans="1:22" x14ac:dyDescent="0.25">
      <c r="A300" s="39"/>
      <c r="B300" s="39"/>
      <c r="C300" s="39"/>
      <c r="D300" s="38"/>
      <c r="F300" s="51">
        <f t="shared" si="13"/>
        <v>0</v>
      </c>
      <c r="G300" s="52">
        <f t="shared" si="14"/>
        <v>0</v>
      </c>
      <c r="H300" s="53"/>
      <c r="I300" s="53"/>
      <c r="J300" s="53"/>
      <c r="K300" s="53"/>
      <c r="L300" s="53"/>
      <c r="O300" s="54" t="str">
        <f>IFERROR(VLOOKUP(C:C,'Results Data'!A:F,6,FALSE), "Not Found")</f>
        <v>Not Found</v>
      </c>
      <c r="P300" s="55" t="str">
        <f>IFERROR(VLOOKUP(C:C,'Results Data'!A:L,12,FALSE), "Not Found")</f>
        <v>Not Found</v>
      </c>
      <c r="Q300" s="55" t="b">
        <f>AND('RIDE DATA'!$A$5&lt;'Registration Data'!$P300,'RIDE DATA'!$B$5&gt;'Registration Data'!$P300)</f>
        <v>0</v>
      </c>
      <c r="R300" s="55">
        <f t="shared" si="15"/>
        <v>0</v>
      </c>
      <c r="S300" s="40">
        <f>COUNTIF('Historical Registration Data'!D:D,'Registration Data'!C300)</f>
        <v>0</v>
      </c>
      <c r="T300" s="56" t="e">
        <f t="shared" si="16"/>
        <v>#VALUE!</v>
      </c>
      <c r="U300" s="57" t="e">
        <f t="shared" si="17"/>
        <v>#VALUE!</v>
      </c>
      <c r="V300" s="58" t="e">
        <f t="shared" si="12"/>
        <v>#VALUE!</v>
      </c>
    </row>
    <row r="301" spans="1:22" x14ac:dyDescent="0.25">
      <c r="A301" s="39"/>
      <c r="B301" s="39"/>
      <c r="C301" s="39"/>
      <c r="D301" s="38"/>
      <c r="F301" s="51">
        <f t="shared" si="13"/>
        <v>0</v>
      </c>
      <c r="G301" s="52">
        <f t="shared" si="14"/>
        <v>0</v>
      </c>
      <c r="H301" s="53"/>
      <c r="I301" s="53"/>
      <c r="J301" s="53"/>
      <c r="K301" s="53"/>
      <c r="L301" s="53"/>
      <c r="O301" s="54" t="str">
        <f>IFERROR(VLOOKUP(C:C,'Results Data'!A:F,6,FALSE), "Not Found")</f>
        <v>Not Found</v>
      </c>
      <c r="P301" s="55" t="str">
        <f>IFERROR(VLOOKUP(C:C,'Results Data'!A:L,12,FALSE), "Not Found")</f>
        <v>Not Found</v>
      </c>
      <c r="Q301" s="55" t="b">
        <f>AND('RIDE DATA'!$A$5&lt;'Registration Data'!$P301,'RIDE DATA'!$B$5&gt;'Registration Data'!$P301)</f>
        <v>0</v>
      </c>
      <c r="R301" s="55">
        <f t="shared" si="15"/>
        <v>0</v>
      </c>
      <c r="S301" s="40">
        <f>COUNTIF('Historical Registration Data'!D:D,'Registration Data'!C301)</f>
        <v>0</v>
      </c>
      <c r="T301" s="56" t="e">
        <f t="shared" si="16"/>
        <v>#VALUE!</v>
      </c>
      <c r="U301" s="57" t="e">
        <f t="shared" si="17"/>
        <v>#VALUE!</v>
      </c>
      <c r="V301" s="58" t="e">
        <f t="shared" si="12"/>
        <v>#VALUE!</v>
      </c>
    </row>
    <row r="302" spans="1:22" x14ac:dyDescent="0.25">
      <c r="A302" s="39"/>
      <c r="B302" s="39"/>
      <c r="C302" s="39"/>
      <c r="D302" s="38"/>
      <c r="F302" s="51">
        <f t="shared" si="13"/>
        <v>0</v>
      </c>
      <c r="G302" s="52">
        <f t="shared" si="14"/>
        <v>0</v>
      </c>
      <c r="H302" s="53"/>
      <c r="I302" s="53"/>
      <c r="J302" s="53"/>
      <c r="K302" s="53"/>
      <c r="L302" s="53"/>
      <c r="O302" s="54" t="str">
        <f>IFERROR(VLOOKUP(C:C,'Results Data'!A:F,6,FALSE), "Not Found")</f>
        <v>Not Found</v>
      </c>
      <c r="P302" s="55" t="str">
        <f>IFERROR(VLOOKUP(C:C,'Results Data'!A:L,12,FALSE), "Not Found")</f>
        <v>Not Found</v>
      </c>
      <c r="Q302" s="55" t="b">
        <f>AND('RIDE DATA'!$A$5&lt;'Registration Data'!$P302,'RIDE DATA'!$B$5&gt;'Registration Data'!$P302)</f>
        <v>0</v>
      </c>
      <c r="R302" s="55">
        <f t="shared" si="15"/>
        <v>0</v>
      </c>
      <c r="S302" s="40">
        <f>COUNTIF('Historical Registration Data'!D:D,'Registration Data'!C302)</f>
        <v>0</v>
      </c>
      <c r="T302" s="56" t="e">
        <f t="shared" si="16"/>
        <v>#VALUE!</v>
      </c>
      <c r="U302" s="57" t="e">
        <f t="shared" si="17"/>
        <v>#VALUE!</v>
      </c>
      <c r="V302" s="58" t="e">
        <f t="shared" si="12"/>
        <v>#VALUE!</v>
      </c>
    </row>
    <row r="303" spans="1:22" x14ac:dyDescent="0.25">
      <c r="A303" s="39"/>
      <c r="B303" s="39"/>
      <c r="C303" s="39"/>
      <c r="D303" s="38"/>
      <c r="F303" s="51">
        <f t="shared" si="13"/>
        <v>0</v>
      </c>
      <c r="G303" s="52">
        <f t="shared" si="14"/>
        <v>0</v>
      </c>
      <c r="H303" s="53"/>
      <c r="I303" s="53"/>
      <c r="J303" s="53"/>
      <c r="K303" s="53"/>
      <c r="L303" s="53"/>
      <c r="O303" s="54" t="str">
        <f>IFERROR(VLOOKUP(C:C,'Results Data'!A:F,6,FALSE), "Not Found")</f>
        <v>Not Found</v>
      </c>
      <c r="P303" s="55" t="str">
        <f>IFERROR(VLOOKUP(C:C,'Results Data'!A:L,12,FALSE), "Not Found")</f>
        <v>Not Found</v>
      </c>
      <c r="Q303" s="55" t="b">
        <f>AND('RIDE DATA'!$A$5&lt;'Registration Data'!$P303,'RIDE DATA'!$B$5&gt;'Registration Data'!$P303)</f>
        <v>0</v>
      </c>
      <c r="R303" s="55">
        <f t="shared" si="15"/>
        <v>0</v>
      </c>
      <c r="S303" s="40">
        <f>COUNTIF('Historical Registration Data'!D:D,'Registration Data'!C303)</f>
        <v>0</v>
      </c>
      <c r="T303" s="56" t="e">
        <f t="shared" si="16"/>
        <v>#VALUE!</v>
      </c>
      <c r="U303" s="57" t="e">
        <f t="shared" si="17"/>
        <v>#VALUE!</v>
      </c>
      <c r="V303" s="58" t="e">
        <f t="shared" si="12"/>
        <v>#VALUE!</v>
      </c>
    </row>
    <row r="304" spans="1:22" x14ac:dyDescent="0.25">
      <c r="A304" s="38"/>
      <c r="B304" s="38"/>
      <c r="C304" s="38"/>
      <c r="D304" s="38"/>
      <c r="F304" s="51">
        <f t="shared" ref="F304:F314" si="18">D304*0.94</f>
        <v>0</v>
      </c>
      <c r="G304" s="52">
        <f t="shared" ref="G304:G314" si="19">IF(O304="Not Found",0,F304)</f>
        <v>0</v>
      </c>
      <c r="H304" s="53"/>
      <c r="I304" s="53"/>
      <c r="J304" s="53"/>
      <c r="K304" s="53"/>
      <c r="L304" s="53"/>
      <c r="O304" s="54" t="str">
        <f>IFERROR(VLOOKUP(C:C,'Results Data'!A:F,6,FALSE), "Not Found")</f>
        <v>Not Found</v>
      </c>
      <c r="P304" s="55" t="str">
        <f>IFERROR(VLOOKUP(C:C,'Results Data'!A:L,12,FALSE), "Not Found")</f>
        <v>Not Found</v>
      </c>
      <c r="Q304" s="55" t="b">
        <f>AND('RIDE DATA'!$A$5&lt;'Registration Data'!$P304,'RIDE DATA'!$B$5&gt;'Registration Data'!$P304)</f>
        <v>0</v>
      </c>
      <c r="R304" s="55">
        <f t="shared" ref="R304:R314" si="20">IF(Q304=TRUE,O304*0.03,0)</f>
        <v>0</v>
      </c>
      <c r="T304" s="56" t="e">
        <f t="shared" ref="T304:T321" si="21">R304+O304</f>
        <v>#VALUE!</v>
      </c>
      <c r="U304" s="57" t="e">
        <f t="shared" ref="U304:U321" si="22">T304/F304</f>
        <v>#VALUE!</v>
      </c>
      <c r="V304" s="58" t="e">
        <f t="shared" si="12"/>
        <v>#VALUE!</v>
      </c>
    </row>
    <row r="305" spans="1:22" x14ac:dyDescent="0.25">
      <c r="A305" s="38"/>
      <c r="B305" s="38"/>
      <c r="C305" s="38"/>
      <c r="D305" s="38"/>
      <c r="F305" s="51">
        <f t="shared" si="18"/>
        <v>0</v>
      </c>
      <c r="G305" s="52">
        <f t="shared" si="19"/>
        <v>0</v>
      </c>
      <c r="H305" s="53"/>
      <c r="I305" s="53"/>
      <c r="J305" s="53"/>
      <c r="K305" s="53"/>
      <c r="L305" s="53"/>
      <c r="O305" s="54" t="str">
        <f>IFERROR(VLOOKUP(C:C,'Results Data'!A:F,6,FALSE), "Not Found")</f>
        <v>Not Found</v>
      </c>
      <c r="P305" s="55" t="str">
        <f>IFERROR(VLOOKUP(C:C,'Results Data'!A:L,12,FALSE), "Not Found")</f>
        <v>Not Found</v>
      </c>
      <c r="Q305" s="55" t="b">
        <f>AND('RIDE DATA'!$A$5&lt;'Registration Data'!$P305,'RIDE DATA'!$B$5&gt;'Registration Data'!$P305)</f>
        <v>0</v>
      </c>
      <c r="R305" s="55">
        <f t="shared" si="20"/>
        <v>0</v>
      </c>
      <c r="T305" s="56" t="e">
        <f t="shared" si="21"/>
        <v>#VALUE!</v>
      </c>
      <c r="U305" s="57" t="e">
        <f t="shared" si="22"/>
        <v>#VALUE!</v>
      </c>
      <c r="V305" s="58" t="e">
        <f t="shared" si="12"/>
        <v>#VALUE!</v>
      </c>
    </row>
    <row r="306" spans="1:22" x14ac:dyDescent="0.25">
      <c r="A306" s="38"/>
      <c r="B306" s="38"/>
      <c r="C306" s="38"/>
      <c r="D306" s="38"/>
      <c r="F306" s="51">
        <f t="shared" si="18"/>
        <v>0</v>
      </c>
      <c r="G306" s="52">
        <f t="shared" si="19"/>
        <v>0</v>
      </c>
      <c r="H306" s="53"/>
      <c r="I306" s="53"/>
      <c r="J306" s="53"/>
      <c r="K306" s="53"/>
      <c r="L306" s="53"/>
      <c r="O306" s="54" t="str">
        <f>IFERROR(VLOOKUP(C:C,'Results Data'!A:F,6,FALSE), "Not Found")</f>
        <v>Not Found</v>
      </c>
      <c r="P306" s="55" t="str">
        <f>IFERROR(VLOOKUP(C:C,'Results Data'!A:L,12,FALSE), "Not Found")</f>
        <v>Not Found</v>
      </c>
      <c r="Q306" s="55" t="b">
        <f>AND('RIDE DATA'!$A$5&lt;'Registration Data'!$P306,'RIDE DATA'!$B$5&gt;'Registration Data'!$P306)</f>
        <v>0</v>
      </c>
      <c r="R306" s="55">
        <f t="shared" si="20"/>
        <v>0</v>
      </c>
      <c r="T306" s="56" t="e">
        <f t="shared" si="21"/>
        <v>#VALUE!</v>
      </c>
      <c r="U306" s="57" t="e">
        <f t="shared" si="22"/>
        <v>#VALUE!</v>
      </c>
      <c r="V306" s="58" t="e">
        <f t="shared" si="12"/>
        <v>#VALUE!</v>
      </c>
    </row>
    <row r="307" spans="1:22" x14ac:dyDescent="0.25">
      <c r="A307" s="38"/>
      <c r="B307" s="38"/>
      <c r="C307" s="38"/>
      <c r="D307" s="38"/>
      <c r="F307" s="51">
        <f t="shared" si="18"/>
        <v>0</v>
      </c>
      <c r="G307" s="52">
        <f t="shared" si="19"/>
        <v>0</v>
      </c>
      <c r="H307" s="53"/>
      <c r="I307" s="53"/>
      <c r="J307" s="53"/>
      <c r="K307" s="53"/>
      <c r="L307" s="53"/>
      <c r="O307" s="54" t="str">
        <f>IFERROR(VLOOKUP(C:C,'Results Data'!A:F,6,FALSE), "Not Found")</f>
        <v>Not Found</v>
      </c>
      <c r="P307" s="55" t="str">
        <f>IFERROR(VLOOKUP(C:C,'Results Data'!A:L,12,FALSE), "Not Found")</f>
        <v>Not Found</v>
      </c>
      <c r="Q307" s="55" t="b">
        <f>AND('RIDE DATA'!$A$5&lt;'Registration Data'!$P307,'RIDE DATA'!$B$5&gt;'Registration Data'!$P307)</f>
        <v>0</v>
      </c>
      <c r="R307" s="55">
        <f t="shared" si="20"/>
        <v>0</v>
      </c>
      <c r="T307" s="56" t="e">
        <f t="shared" si="21"/>
        <v>#VALUE!</v>
      </c>
      <c r="U307" s="57" t="e">
        <f t="shared" si="22"/>
        <v>#VALUE!</v>
      </c>
      <c r="V307" s="58" t="e">
        <f t="shared" si="12"/>
        <v>#VALUE!</v>
      </c>
    </row>
    <row r="308" spans="1:22" x14ac:dyDescent="0.25">
      <c r="A308" s="38"/>
      <c r="B308" s="38"/>
      <c r="C308" s="38"/>
      <c r="D308" s="38"/>
      <c r="F308" s="51">
        <f t="shared" si="18"/>
        <v>0</v>
      </c>
      <c r="G308" s="52">
        <f t="shared" si="19"/>
        <v>0</v>
      </c>
      <c r="H308" s="53"/>
      <c r="I308" s="53"/>
      <c r="J308" s="53"/>
      <c r="K308" s="53"/>
      <c r="L308" s="53"/>
      <c r="O308" s="54" t="str">
        <f>IFERROR(VLOOKUP(C:C,'Results Data'!A:F,6,FALSE), "Not Found")</f>
        <v>Not Found</v>
      </c>
      <c r="P308" s="55" t="str">
        <f>IFERROR(VLOOKUP(C:C,'Results Data'!A:L,12,FALSE), "Not Found")</f>
        <v>Not Found</v>
      </c>
      <c r="Q308" s="55" t="b">
        <f>AND('RIDE DATA'!$A$5&lt;'Registration Data'!$P308,'RIDE DATA'!$B$5&gt;'Registration Data'!$P308)</f>
        <v>0</v>
      </c>
      <c r="R308" s="55">
        <f t="shared" si="20"/>
        <v>0</v>
      </c>
      <c r="T308" s="56" t="e">
        <f t="shared" si="21"/>
        <v>#VALUE!</v>
      </c>
      <c r="U308" s="57" t="e">
        <f t="shared" si="22"/>
        <v>#VALUE!</v>
      </c>
      <c r="V308" s="58" t="e">
        <f t="shared" si="12"/>
        <v>#VALUE!</v>
      </c>
    </row>
    <row r="309" spans="1:22" x14ac:dyDescent="0.25">
      <c r="A309" s="38"/>
      <c r="B309" s="38"/>
      <c r="C309" s="38"/>
      <c r="D309" s="38"/>
      <c r="F309" s="51">
        <f t="shared" si="18"/>
        <v>0</v>
      </c>
      <c r="G309" s="52">
        <f t="shared" si="19"/>
        <v>0</v>
      </c>
      <c r="H309" s="53"/>
      <c r="I309" s="53"/>
      <c r="J309" s="53"/>
      <c r="K309" s="53"/>
      <c r="L309" s="53"/>
      <c r="O309" s="54" t="str">
        <f>IFERROR(VLOOKUP(C:C,'Results Data'!A:F,6,FALSE), "Not Found")</f>
        <v>Not Found</v>
      </c>
      <c r="P309" s="55" t="str">
        <f>IFERROR(VLOOKUP(C:C,'Results Data'!A:L,12,FALSE), "Not Found")</f>
        <v>Not Found</v>
      </c>
      <c r="Q309" s="55" t="b">
        <f>AND('RIDE DATA'!$A$5&lt;'Registration Data'!$P309,'RIDE DATA'!$B$5&gt;'Registration Data'!$P309)</f>
        <v>0</v>
      </c>
      <c r="R309" s="55">
        <f t="shared" si="20"/>
        <v>0</v>
      </c>
      <c r="T309" s="56" t="e">
        <f t="shared" si="21"/>
        <v>#VALUE!</v>
      </c>
      <c r="U309" s="57" t="e">
        <f t="shared" si="22"/>
        <v>#VALUE!</v>
      </c>
      <c r="V309" s="58" t="e">
        <f t="shared" si="12"/>
        <v>#VALUE!</v>
      </c>
    </row>
    <row r="310" spans="1:22" x14ac:dyDescent="0.25">
      <c r="A310" s="38"/>
      <c r="B310" s="38"/>
      <c r="C310" s="38"/>
      <c r="D310" s="38"/>
      <c r="F310" s="51">
        <f t="shared" si="18"/>
        <v>0</v>
      </c>
      <c r="G310" s="52">
        <f t="shared" si="19"/>
        <v>0</v>
      </c>
      <c r="H310" s="53"/>
      <c r="I310" s="53"/>
      <c r="J310" s="53"/>
      <c r="K310" s="53"/>
      <c r="L310" s="53"/>
      <c r="O310" s="54" t="str">
        <f>IFERROR(VLOOKUP(C:C,'Results Data'!A:F,6,FALSE), "Not Found")</f>
        <v>Not Found</v>
      </c>
      <c r="P310" s="55" t="str">
        <f>IFERROR(VLOOKUP(C:C,'Results Data'!A:L,12,FALSE), "Not Found")</f>
        <v>Not Found</v>
      </c>
      <c r="Q310" s="55" t="b">
        <f>AND('RIDE DATA'!$A$5&lt;'Registration Data'!$P310,'RIDE DATA'!$B$5&gt;'Registration Data'!$P310)</f>
        <v>0</v>
      </c>
      <c r="R310" s="55">
        <f t="shared" si="20"/>
        <v>0</v>
      </c>
      <c r="T310" s="56" t="e">
        <f t="shared" si="21"/>
        <v>#VALUE!</v>
      </c>
      <c r="U310" s="57" t="e">
        <f t="shared" si="22"/>
        <v>#VALUE!</v>
      </c>
      <c r="V310" s="58" t="e">
        <f t="shared" si="12"/>
        <v>#VALUE!</v>
      </c>
    </row>
    <row r="311" spans="1:22" x14ac:dyDescent="0.25">
      <c r="A311" s="38"/>
      <c r="B311" s="38"/>
      <c r="C311" s="38"/>
      <c r="D311" s="38"/>
      <c r="F311" s="51">
        <f t="shared" si="18"/>
        <v>0</v>
      </c>
      <c r="G311" s="52">
        <f t="shared" si="19"/>
        <v>0</v>
      </c>
      <c r="H311" s="53"/>
      <c r="I311" s="53"/>
      <c r="J311" s="53"/>
      <c r="K311" s="53"/>
      <c r="L311" s="53"/>
      <c r="O311" s="54" t="str">
        <f>IFERROR(VLOOKUP(C:C,'Results Data'!A:F,6,FALSE), "Not Found")</f>
        <v>Not Found</v>
      </c>
      <c r="P311" s="55" t="str">
        <f>IFERROR(VLOOKUP(C:C,'Results Data'!A:L,12,FALSE), "Not Found")</f>
        <v>Not Found</v>
      </c>
      <c r="Q311" s="55" t="b">
        <f>AND('RIDE DATA'!$A$5&lt;'Registration Data'!$P311,'RIDE DATA'!$B$5&gt;'Registration Data'!$P311)</f>
        <v>0</v>
      </c>
      <c r="R311" s="55">
        <f t="shared" si="20"/>
        <v>0</v>
      </c>
      <c r="T311" s="56" t="e">
        <f t="shared" si="21"/>
        <v>#VALUE!</v>
      </c>
      <c r="U311" s="57" t="e">
        <f t="shared" si="22"/>
        <v>#VALUE!</v>
      </c>
      <c r="V311" s="58" t="e">
        <f t="shared" si="12"/>
        <v>#VALUE!</v>
      </c>
    </row>
    <row r="312" spans="1:22" x14ac:dyDescent="0.25">
      <c r="A312" s="38"/>
      <c r="B312" s="38"/>
      <c r="C312" s="38"/>
      <c r="D312" s="38"/>
      <c r="F312" s="51">
        <f t="shared" si="18"/>
        <v>0</v>
      </c>
      <c r="G312" s="52">
        <f t="shared" si="19"/>
        <v>0</v>
      </c>
      <c r="H312" s="53"/>
      <c r="I312" s="53"/>
      <c r="J312" s="53"/>
      <c r="K312" s="53"/>
      <c r="L312" s="53"/>
      <c r="O312" s="54" t="str">
        <f>IFERROR(VLOOKUP(C:C,'Results Data'!A:F,6,FALSE), "Not Found")</f>
        <v>Not Found</v>
      </c>
      <c r="P312" s="55" t="str">
        <f>IFERROR(VLOOKUP(C:C,'Results Data'!A:L,12,FALSE), "Not Found")</f>
        <v>Not Found</v>
      </c>
      <c r="Q312" s="55" t="b">
        <f>AND('RIDE DATA'!$A$5&lt;'Registration Data'!$P312,'RIDE DATA'!$B$5&gt;'Registration Data'!$P312)</f>
        <v>0</v>
      </c>
      <c r="R312" s="55">
        <f t="shared" si="20"/>
        <v>0</v>
      </c>
      <c r="T312" s="56" t="e">
        <f t="shared" si="21"/>
        <v>#VALUE!</v>
      </c>
      <c r="U312" s="57" t="e">
        <f t="shared" si="22"/>
        <v>#VALUE!</v>
      </c>
      <c r="V312" s="58" t="e">
        <f t="shared" si="12"/>
        <v>#VALUE!</v>
      </c>
    </row>
    <row r="313" spans="1:22" x14ac:dyDescent="0.25">
      <c r="A313" s="38"/>
      <c r="B313" s="38"/>
      <c r="C313" s="38"/>
      <c r="D313" s="38"/>
      <c r="F313" s="51">
        <f t="shared" si="18"/>
        <v>0</v>
      </c>
      <c r="G313" s="52">
        <f t="shared" si="19"/>
        <v>0</v>
      </c>
      <c r="H313" s="53"/>
      <c r="I313" s="53"/>
      <c r="J313" s="53"/>
      <c r="K313" s="53"/>
      <c r="L313" s="53"/>
      <c r="O313" s="54" t="str">
        <f>IFERROR(VLOOKUP(C:C,'Results Data'!A:F,6,FALSE), "Not Found")</f>
        <v>Not Found</v>
      </c>
      <c r="P313" s="55" t="str">
        <f>IFERROR(VLOOKUP(C:C,'Results Data'!A:L,12,FALSE), "Not Found")</f>
        <v>Not Found</v>
      </c>
      <c r="Q313" s="55" t="b">
        <f>AND('RIDE DATA'!$A$5&lt;'Registration Data'!$P313,'RIDE DATA'!$B$5&gt;'Registration Data'!$P313)</f>
        <v>0</v>
      </c>
      <c r="R313" s="55">
        <f t="shared" si="20"/>
        <v>0</v>
      </c>
      <c r="T313" s="56" t="e">
        <f t="shared" si="21"/>
        <v>#VALUE!</v>
      </c>
      <c r="U313" s="57" t="e">
        <f t="shared" si="22"/>
        <v>#VALUE!</v>
      </c>
      <c r="V313" s="58" t="e">
        <f t="shared" si="12"/>
        <v>#VALUE!</v>
      </c>
    </row>
    <row r="314" spans="1:22" x14ac:dyDescent="0.25">
      <c r="A314" s="38"/>
      <c r="B314" s="38"/>
      <c r="C314" s="38"/>
      <c r="D314" s="38"/>
      <c r="F314" s="51">
        <f t="shared" si="18"/>
        <v>0</v>
      </c>
      <c r="G314" s="52">
        <f t="shared" si="19"/>
        <v>0</v>
      </c>
      <c r="H314" s="53"/>
      <c r="I314" s="53"/>
      <c r="J314" s="53"/>
      <c r="K314" s="53"/>
      <c r="L314" s="53"/>
      <c r="O314" s="54" t="str">
        <f>IFERROR(VLOOKUP(C:C,'Results Data'!A:F,6,FALSE), "Not Found")</f>
        <v>Not Found</v>
      </c>
      <c r="P314" s="55" t="str">
        <f>IFERROR(VLOOKUP(C:C,'Results Data'!A:L,12,FALSE), "Not Found")</f>
        <v>Not Found</v>
      </c>
      <c r="Q314" s="55" t="b">
        <f>AND('RIDE DATA'!$A$5&lt;'Registration Data'!$P314,'RIDE DATA'!$B$5&gt;'Registration Data'!$P314)</f>
        <v>0</v>
      </c>
      <c r="R314" s="55">
        <f t="shared" si="20"/>
        <v>0</v>
      </c>
      <c r="T314" s="56" t="e">
        <f t="shared" si="21"/>
        <v>#VALUE!</v>
      </c>
      <c r="U314" s="57" t="e">
        <f t="shared" si="22"/>
        <v>#VALUE!</v>
      </c>
      <c r="V314" s="58" t="e">
        <f t="shared" si="12"/>
        <v>#VALUE!</v>
      </c>
    </row>
    <row r="315" spans="1:22" x14ac:dyDescent="0.25">
      <c r="A315" s="38"/>
      <c r="B315" s="38"/>
      <c r="C315" s="38"/>
      <c r="D315" s="38"/>
      <c r="F315" s="51">
        <f t="shared" ref="F315:F378" si="23">D315*0.94</f>
        <v>0</v>
      </c>
      <c r="G315" s="52">
        <f t="shared" ref="G315:G378" si="24">IF(O315="Not Found",0,F315)</f>
        <v>0</v>
      </c>
      <c r="H315" s="53"/>
      <c r="I315" s="53"/>
      <c r="J315" s="53"/>
      <c r="K315" s="53"/>
      <c r="L315" s="53"/>
      <c r="O315" s="54" t="str">
        <f>IFERROR(VLOOKUP(C:C,'Results Data'!A:F,6,FALSE), "Not Found")</f>
        <v>Not Found</v>
      </c>
      <c r="P315" s="55" t="str">
        <f>IFERROR(VLOOKUP(C:C,'Results Data'!A:L,12,FALSE), "Not Found")</f>
        <v>Not Found</v>
      </c>
      <c r="Q315" s="55" t="b">
        <f>AND('RIDE DATA'!$A$5&lt;'Registration Data'!$P315,'RIDE DATA'!$B$5&gt;'Registration Data'!$P315)</f>
        <v>0</v>
      </c>
      <c r="R315" s="55">
        <f t="shared" ref="R315:R378" si="25">IF(Q315=TRUE,O315*0.03,0)</f>
        <v>0</v>
      </c>
      <c r="T315" s="56" t="e">
        <f t="shared" si="21"/>
        <v>#VALUE!</v>
      </c>
      <c r="U315" s="57" t="e">
        <f t="shared" si="22"/>
        <v>#VALUE!</v>
      </c>
      <c r="V315" s="58" t="e">
        <f t="shared" ref="V315:V378" si="26">IF(U315&gt;100%,((U315-1)*10000),0)</f>
        <v>#VALUE!</v>
      </c>
    </row>
    <row r="316" spans="1:22" x14ac:dyDescent="0.25">
      <c r="A316" s="38"/>
      <c r="B316" s="38"/>
      <c r="C316" s="38"/>
      <c r="D316" s="38"/>
      <c r="F316" s="51">
        <f t="shared" si="23"/>
        <v>0</v>
      </c>
      <c r="G316" s="52">
        <f t="shared" si="24"/>
        <v>0</v>
      </c>
      <c r="H316" s="53"/>
      <c r="I316" s="53"/>
      <c r="J316" s="53"/>
      <c r="K316" s="53"/>
      <c r="L316" s="53"/>
      <c r="O316" s="54" t="str">
        <f>IFERROR(VLOOKUP(C:C,'Results Data'!A:F,6,FALSE), "Not Found")</f>
        <v>Not Found</v>
      </c>
      <c r="P316" s="55" t="str">
        <f>IFERROR(VLOOKUP(C:C,'Results Data'!A:L,12,FALSE), "Not Found")</f>
        <v>Not Found</v>
      </c>
      <c r="Q316" s="55" t="b">
        <f>AND('RIDE DATA'!$A$5&lt;'Registration Data'!$P316,'RIDE DATA'!$B$5&gt;'Registration Data'!$P316)</f>
        <v>0</v>
      </c>
      <c r="R316" s="55">
        <f t="shared" si="25"/>
        <v>0</v>
      </c>
      <c r="T316" s="56" t="e">
        <f t="shared" si="21"/>
        <v>#VALUE!</v>
      </c>
      <c r="U316" s="57" t="e">
        <f t="shared" si="22"/>
        <v>#VALUE!</v>
      </c>
      <c r="V316" s="58" t="e">
        <f t="shared" si="26"/>
        <v>#VALUE!</v>
      </c>
    </row>
    <row r="317" spans="1:22" x14ac:dyDescent="0.25">
      <c r="A317" s="38"/>
      <c r="B317" s="38"/>
      <c r="C317" s="38"/>
      <c r="D317" s="38"/>
      <c r="F317" s="51">
        <f t="shared" si="23"/>
        <v>0</v>
      </c>
      <c r="G317" s="52">
        <f t="shared" si="24"/>
        <v>0</v>
      </c>
      <c r="H317" s="53"/>
      <c r="I317" s="53"/>
      <c r="J317" s="53"/>
      <c r="K317" s="53"/>
      <c r="L317" s="53"/>
      <c r="O317" s="54" t="str">
        <f>IFERROR(VLOOKUP(C:C,'Results Data'!A:F,6,FALSE), "Not Found")</f>
        <v>Not Found</v>
      </c>
      <c r="P317" s="55" t="str">
        <f>IFERROR(VLOOKUP(C:C,'Results Data'!A:L,12,FALSE), "Not Found")</f>
        <v>Not Found</v>
      </c>
      <c r="Q317" s="55" t="b">
        <f>AND('RIDE DATA'!$A$5&lt;'Registration Data'!$P317,'RIDE DATA'!$B$5&gt;'Registration Data'!$P317)</f>
        <v>0</v>
      </c>
      <c r="R317" s="55">
        <f t="shared" si="25"/>
        <v>0</v>
      </c>
      <c r="T317" s="56" t="e">
        <f t="shared" si="21"/>
        <v>#VALUE!</v>
      </c>
      <c r="U317" s="57" t="e">
        <f t="shared" si="22"/>
        <v>#VALUE!</v>
      </c>
      <c r="V317" s="58" t="e">
        <f t="shared" si="26"/>
        <v>#VALUE!</v>
      </c>
    </row>
    <row r="318" spans="1:22" x14ac:dyDescent="0.25">
      <c r="A318" s="38"/>
      <c r="B318" s="38"/>
      <c r="C318" s="38"/>
      <c r="D318" s="38"/>
      <c r="F318" s="51">
        <f t="shared" si="23"/>
        <v>0</v>
      </c>
      <c r="G318" s="52">
        <f t="shared" si="24"/>
        <v>0</v>
      </c>
      <c r="H318" s="53"/>
      <c r="I318" s="53"/>
      <c r="J318" s="53"/>
      <c r="K318" s="53"/>
      <c r="L318" s="53"/>
      <c r="O318" s="54" t="str">
        <f>IFERROR(VLOOKUP(C:C,'Results Data'!A:F,6,FALSE), "Not Found")</f>
        <v>Not Found</v>
      </c>
      <c r="P318" s="55" t="str">
        <f>IFERROR(VLOOKUP(C:C,'Results Data'!A:L,12,FALSE), "Not Found")</f>
        <v>Not Found</v>
      </c>
      <c r="Q318" s="55" t="b">
        <f>AND('RIDE DATA'!$A$5&lt;'Registration Data'!$P318,'RIDE DATA'!$B$5&gt;'Registration Data'!$P318)</f>
        <v>0</v>
      </c>
      <c r="R318" s="55">
        <f t="shared" si="25"/>
        <v>0</v>
      </c>
      <c r="T318" s="56" t="e">
        <f t="shared" si="21"/>
        <v>#VALUE!</v>
      </c>
      <c r="U318" s="57" t="e">
        <f t="shared" si="22"/>
        <v>#VALUE!</v>
      </c>
      <c r="V318" s="58" t="e">
        <f t="shared" si="26"/>
        <v>#VALUE!</v>
      </c>
    </row>
    <row r="319" spans="1:22" x14ac:dyDescent="0.25">
      <c r="A319" s="38"/>
      <c r="B319" s="38"/>
      <c r="C319" s="38"/>
      <c r="D319" s="38"/>
      <c r="F319" s="51">
        <f t="shared" si="23"/>
        <v>0</v>
      </c>
      <c r="G319" s="52">
        <f t="shared" si="24"/>
        <v>0</v>
      </c>
      <c r="H319" s="53"/>
      <c r="I319" s="53"/>
      <c r="J319" s="53"/>
      <c r="K319" s="53"/>
      <c r="L319" s="53"/>
      <c r="O319" s="54" t="str">
        <f>IFERROR(VLOOKUP(C:C,'Results Data'!A:F,6,FALSE), "Not Found")</f>
        <v>Not Found</v>
      </c>
      <c r="P319" s="55" t="str">
        <f>IFERROR(VLOOKUP(C:C,'Results Data'!A:L,12,FALSE), "Not Found")</f>
        <v>Not Found</v>
      </c>
      <c r="Q319" s="55" t="b">
        <f>AND('RIDE DATA'!$A$5&lt;'Registration Data'!$P319,'RIDE DATA'!$B$5&gt;'Registration Data'!$P319)</f>
        <v>0</v>
      </c>
      <c r="R319" s="55">
        <f t="shared" si="25"/>
        <v>0</v>
      </c>
      <c r="T319" s="56" t="e">
        <f t="shared" si="21"/>
        <v>#VALUE!</v>
      </c>
      <c r="U319" s="57" t="e">
        <f t="shared" si="22"/>
        <v>#VALUE!</v>
      </c>
      <c r="V319" s="58" t="e">
        <f t="shared" si="26"/>
        <v>#VALUE!</v>
      </c>
    </row>
    <row r="320" spans="1:22" x14ac:dyDescent="0.25">
      <c r="A320" s="38"/>
      <c r="B320" s="38"/>
      <c r="C320" s="38"/>
      <c r="D320" s="38"/>
      <c r="F320" s="51">
        <f t="shared" si="23"/>
        <v>0</v>
      </c>
      <c r="G320" s="52">
        <f t="shared" si="24"/>
        <v>0</v>
      </c>
      <c r="H320" s="53"/>
      <c r="I320" s="53"/>
      <c r="J320" s="53"/>
      <c r="K320" s="53"/>
      <c r="L320" s="53"/>
      <c r="O320" s="54" t="str">
        <f>IFERROR(VLOOKUP(C:C,'Results Data'!A:F,6,FALSE), "Not Found")</f>
        <v>Not Found</v>
      </c>
      <c r="P320" s="55" t="str">
        <f>IFERROR(VLOOKUP(C:C,'Results Data'!A:L,12,FALSE), "Not Found")</f>
        <v>Not Found</v>
      </c>
      <c r="Q320" s="55" t="b">
        <f>AND('RIDE DATA'!$A$5&lt;'Registration Data'!$P320,'RIDE DATA'!$B$5&gt;'Registration Data'!$P320)</f>
        <v>0</v>
      </c>
      <c r="R320" s="55">
        <f t="shared" si="25"/>
        <v>0</v>
      </c>
      <c r="T320" s="56" t="e">
        <f t="shared" si="21"/>
        <v>#VALUE!</v>
      </c>
      <c r="U320" s="57" t="e">
        <f t="shared" si="22"/>
        <v>#VALUE!</v>
      </c>
      <c r="V320" s="58" t="e">
        <f t="shared" si="26"/>
        <v>#VALUE!</v>
      </c>
    </row>
    <row r="321" spans="1:22" x14ac:dyDescent="0.25">
      <c r="A321" s="38"/>
      <c r="B321" s="38"/>
      <c r="C321" s="38"/>
      <c r="D321" s="38"/>
      <c r="F321" s="51">
        <f t="shared" si="23"/>
        <v>0</v>
      </c>
      <c r="G321" s="52">
        <f t="shared" si="24"/>
        <v>0</v>
      </c>
      <c r="H321" s="53"/>
      <c r="I321" s="53"/>
      <c r="J321" s="53"/>
      <c r="K321" s="53"/>
      <c r="L321" s="53"/>
      <c r="O321" s="54" t="str">
        <f>IFERROR(VLOOKUP(C:C,'Results Data'!A:F,6,FALSE), "Not Found")</f>
        <v>Not Found</v>
      </c>
      <c r="P321" s="55" t="str">
        <f>IFERROR(VLOOKUP(C:C,'Results Data'!A:L,12,FALSE), "Not Found")</f>
        <v>Not Found</v>
      </c>
      <c r="Q321" s="55" t="b">
        <f>AND('RIDE DATA'!$A$5&lt;'Registration Data'!$P321,'RIDE DATA'!$B$5&gt;'Registration Data'!$P321)</f>
        <v>0</v>
      </c>
      <c r="R321" s="55">
        <f t="shared" si="25"/>
        <v>0</v>
      </c>
      <c r="T321" s="56" t="e">
        <f t="shared" si="21"/>
        <v>#VALUE!</v>
      </c>
      <c r="U321" s="57" t="e">
        <f t="shared" si="22"/>
        <v>#VALUE!</v>
      </c>
      <c r="V321" s="58" t="e">
        <f t="shared" si="26"/>
        <v>#VALUE!</v>
      </c>
    </row>
    <row r="322" spans="1:22" x14ac:dyDescent="0.25">
      <c r="A322" s="38"/>
      <c r="B322" s="38"/>
      <c r="C322" s="38"/>
      <c r="D322" s="38"/>
      <c r="F322" s="51">
        <f t="shared" si="23"/>
        <v>0</v>
      </c>
      <c r="G322" s="52">
        <f t="shared" si="24"/>
        <v>0</v>
      </c>
      <c r="H322" s="53"/>
      <c r="I322" s="53"/>
      <c r="J322" s="53"/>
      <c r="K322" s="53"/>
      <c r="L322" s="53"/>
      <c r="O322" s="54" t="str">
        <f>IFERROR(VLOOKUP(C:C,'Results Data'!A:F,6,FALSE), "Not Found")</f>
        <v>Not Found</v>
      </c>
      <c r="P322" s="55" t="str">
        <f>IFERROR(VLOOKUP(C:C,'Results Data'!A:L,12,FALSE), "Not Found")</f>
        <v>Not Found</v>
      </c>
      <c r="Q322" s="55" t="b">
        <f>AND('RIDE DATA'!$A$5&lt;'Registration Data'!$P322,'RIDE DATA'!$B$5&gt;'Registration Data'!$P322)</f>
        <v>0</v>
      </c>
      <c r="R322" s="55">
        <f t="shared" si="25"/>
        <v>0</v>
      </c>
      <c r="T322" s="56" t="e">
        <f t="shared" ref="T322:T385" si="27">R322+O322</f>
        <v>#VALUE!</v>
      </c>
      <c r="U322" s="57" t="e">
        <f t="shared" ref="U322:U385" si="28">T322/F322</f>
        <v>#VALUE!</v>
      </c>
      <c r="V322" s="58" t="e">
        <f t="shared" si="26"/>
        <v>#VALUE!</v>
      </c>
    </row>
    <row r="323" spans="1:22" x14ac:dyDescent="0.25">
      <c r="A323" s="38"/>
      <c r="B323" s="38"/>
      <c r="C323" s="38"/>
      <c r="D323" s="38"/>
      <c r="F323" s="51">
        <f t="shared" si="23"/>
        <v>0</v>
      </c>
      <c r="G323" s="52">
        <f t="shared" si="24"/>
        <v>0</v>
      </c>
      <c r="H323" s="53"/>
      <c r="I323" s="53"/>
      <c r="J323" s="53"/>
      <c r="K323" s="53"/>
      <c r="L323" s="53"/>
      <c r="O323" s="54" t="str">
        <f>IFERROR(VLOOKUP(C:C,'Results Data'!A:F,6,FALSE), "Not Found")</f>
        <v>Not Found</v>
      </c>
      <c r="P323" s="55" t="str">
        <f>IFERROR(VLOOKUP(C:C,'Results Data'!A:L,12,FALSE), "Not Found")</f>
        <v>Not Found</v>
      </c>
      <c r="Q323" s="55" t="b">
        <f>AND('RIDE DATA'!$A$5&lt;'Registration Data'!$P323,'RIDE DATA'!$B$5&gt;'Registration Data'!$P323)</f>
        <v>0</v>
      </c>
      <c r="R323" s="55">
        <f t="shared" si="25"/>
        <v>0</v>
      </c>
      <c r="T323" s="56" t="e">
        <f t="shared" si="27"/>
        <v>#VALUE!</v>
      </c>
      <c r="U323" s="57" t="e">
        <f t="shared" si="28"/>
        <v>#VALUE!</v>
      </c>
      <c r="V323" s="58" t="e">
        <f t="shared" si="26"/>
        <v>#VALUE!</v>
      </c>
    </row>
    <row r="324" spans="1:22" x14ac:dyDescent="0.25">
      <c r="A324" s="38"/>
      <c r="B324" s="38"/>
      <c r="C324" s="38"/>
      <c r="D324" s="38"/>
      <c r="F324" s="51">
        <f t="shared" si="23"/>
        <v>0</v>
      </c>
      <c r="G324" s="52">
        <f t="shared" si="24"/>
        <v>0</v>
      </c>
      <c r="H324" s="53"/>
      <c r="I324" s="53"/>
      <c r="J324" s="53"/>
      <c r="K324" s="53"/>
      <c r="L324" s="53"/>
      <c r="O324" s="54" t="str">
        <f>IFERROR(VLOOKUP(C:C,'Results Data'!A:F,6,FALSE), "Not Found")</f>
        <v>Not Found</v>
      </c>
      <c r="P324" s="55" t="str">
        <f>IFERROR(VLOOKUP(C:C,'Results Data'!A:L,12,FALSE), "Not Found")</f>
        <v>Not Found</v>
      </c>
      <c r="Q324" s="55" t="b">
        <f>AND('RIDE DATA'!$A$5&lt;'Registration Data'!$P324,'RIDE DATA'!$B$5&gt;'Registration Data'!$P324)</f>
        <v>0</v>
      </c>
      <c r="R324" s="55">
        <f t="shared" si="25"/>
        <v>0</v>
      </c>
      <c r="T324" s="56" t="e">
        <f t="shared" si="27"/>
        <v>#VALUE!</v>
      </c>
      <c r="U324" s="57" t="e">
        <f t="shared" si="28"/>
        <v>#VALUE!</v>
      </c>
      <c r="V324" s="58" t="e">
        <f t="shared" si="26"/>
        <v>#VALUE!</v>
      </c>
    </row>
    <row r="325" spans="1:22" x14ac:dyDescent="0.25">
      <c r="A325" s="38"/>
      <c r="B325" s="38"/>
      <c r="C325" s="38"/>
      <c r="D325" s="38"/>
      <c r="F325" s="51">
        <f t="shared" si="23"/>
        <v>0</v>
      </c>
      <c r="G325" s="52">
        <f t="shared" si="24"/>
        <v>0</v>
      </c>
      <c r="H325" s="53"/>
      <c r="I325" s="53"/>
      <c r="J325" s="53"/>
      <c r="K325" s="53"/>
      <c r="L325" s="53"/>
      <c r="O325" s="54" t="str">
        <f>IFERROR(VLOOKUP(C:C,'Results Data'!A:F,6,FALSE), "Not Found")</f>
        <v>Not Found</v>
      </c>
      <c r="P325" s="55" t="str">
        <f>IFERROR(VLOOKUP(C:C,'Results Data'!A:L,12,FALSE), "Not Found")</f>
        <v>Not Found</v>
      </c>
      <c r="Q325" s="55" t="b">
        <f>AND('RIDE DATA'!$A$5&lt;'Registration Data'!$P325,'RIDE DATA'!$B$5&gt;'Registration Data'!$P325)</f>
        <v>0</v>
      </c>
      <c r="R325" s="55">
        <f t="shared" si="25"/>
        <v>0</v>
      </c>
      <c r="T325" s="56" t="e">
        <f t="shared" si="27"/>
        <v>#VALUE!</v>
      </c>
      <c r="U325" s="57" t="e">
        <f t="shared" si="28"/>
        <v>#VALUE!</v>
      </c>
      <c r="V325" s="58" t="e">
        <f t="shared" si="26"/>
        <v>#VALUE!</v>
      </c>
    </row>
    <row r="326" spans="1:22" x14ac:dyDescent="0.25">
      <c r="A326" s="38"/>
      <c r="B326" s="38"/>
      <c r="C326" s="38"/>
      <c r="D326" s="38"/>
      <c r="F326" s="51">
        <f t="shared" si="23"/>
        <v>0</v>
      </c>
      <c r="G326" s="52">
        <f t="shared" si="24"/>
        <v>0</v>
      </c>
      <c r="H326" s="53"/>
      <c r="I326" s="53"/>
      <c r="J326" s="53"/>
      <c r="K326" s="53"/>
      <c r="L326" s="53"/>
      <c r="O326" s="54" t="str">
        <f>IFERROR(VLOOKUP(C:C,'Results Data'!A:F,6,FALSE), "Not Found")</f>
        <v>Not Found</v>
      </c>
      <c r="P326" s="55" t="str">
        <f>IFERROR(VLOOKUP(C:C,'Results Data'!A:L,12,FALSE), "Not Found")</f>
        <v>Not Found</v>
      </c>
      <c r="Q326" s="55" t="b">
        <f>AND('RIDE DATA'!$A$5&lt;'Registration Data'!$P326,'RIDE DATA'!$B$5&gt;'Registration Data'!$P326)</f>
        <v>0</v>
      </c>
      <c r="R326" s="55">
        <f t="shared" si="25"/>
        <v>0</v>
      </c>
      <c r="T326" s="56" t="e">
        <f t="shared" si="27"/>
        <v>#VALUE!</v>
      </c>
      <c r="U326" s="57" t="e">
        <f t="shared" si="28"/>
        <v>#VALUE!</v>
      </c>
      <c r="V326" s="58" t="e">
        <f t="shared" si="26"/>
        <v>#VALUE!</v>
      </c>
    </row>
    <row r="327" spans="1:22" x14ac:dyDescent="0.25">
      <c r="A327" s="38"/>
      <c r="B327" s="38"/>
      <c r="C327" s="38"/>
      <c r="D327" s="38"/>
      <c r="F327" s="51">
        <f t="shared" si="23"/>
        <v>0</v>
      </c>
      <c r="G327" s="52">
        <f t="shared" si="24"/>
        <v>0</v>
      </c>
      <c r="H327" s="53"/>
      <c r="I327" s="53"/>
      <c r="J327" s="53"/>
      <c r="K327" s="53"/>
      <c r="L327" s="53"/>
      <c r="O327" s="54" t="str">
        <f>IFERROR(VLOOKUP(C:C,'Results Data'!A:F,6,FALSE), "Not Found")</f>
        <v>Not Found</v>
      </c>
      <c r="P327" s="55" t="str">
        <f>IFERROR(VLOOKUP(C:C,'Results Data'!A:L,12,FALSE), "Not Found")</f>
        <v>Not Found</v>
      </c>
      <c r="Q327" s="55" t="b">
        <f>AND('RIDE DATA'!$A$5&lt;'Registration Data'!$P327,'RIDE DATA'!$B$5&gt;'Registration Data'!$P327)</f>
        <v>0</v>
      </c>
      <c r="R327" s="55">
        <f t="shared" si="25"/>
        <v>0</v>
      </c>
      <c r="T327" s="56" t="e">
        <f t="shared" si="27"/>
        <v>#VALUE!</v>
      </c>
      <c r="U327" s="57" t="e">
        <f t="shared" si="28"/>
        <v>#VALUE!</v>
      </c>
      <c r="V327" s="58" t="e">
        <f t="shared" si="26"/>
        <v>#VALUE!</v>
      </c>
    </row>
    <row r="328" spans="1:22" x14ac:dyDescent="0.25">
      <c r="A328" s="38"/>
      <c r="B328" s="38"/>
      <c r="C328" s="38"/>
      <c r="D328" s="38"/>
      <c r="F328" s="51">
        <f t="shared" si="23"/>
        <v>0</v>
      </c>
      <c r="G328" s="52">
        <f t="shared" si="24"/>
        <v>0</v>
      </c>
      <c r="H328" s="53"/>
      <c r="I328" s="53"/>
      <c r="J328" s="53"/>
      <c r="K328" s="53"/>
      <c r="L328" s="53"/>
      <c r="O328" s="54" t="str">
        <f>IFERROR(VLOOKUP(C:C,'Results Data'!A:F,6,FALSE), "Not Found")</f>
        <v>Not Found</v>
      </c>
      <c r="P328" s="55" t="str">
        <f>IFERROR(VLOOKUP(C:C,'Results Data'!A:L,12,FALSE), "Not Found")</f>
        <v>Not Found</v>
      </c>
      <c r="Q328" s="55" t="b">
        <f>AND('RIDE DATA'!$A$5&lt;'Registration Data'!$P328,'RIDE DATA'!$B$5&gt;'Registration Data'!$P328)</f>
        <v>0</v>
      </c>
      <c r="R328" s="55">
        <f t="shared" si="25"/>
        <v>0</v>
      </c>
      <c r="T328" s="56" t="e">
        <f t="shared" si="27"/>
        <v>#VALUE!</v>
      </c>
      <c r="U328" s="57" t="e">
        <f t="shared" si="28"/>
        <v>#VALUE!</v>
      </c>
      <c r="V328" s="58" t="e">
        <f t="shared" si="26"/>
        <v>#VALUE!</v>
      </c>
    </row>
    <row r="329" spans="1:22" x14ac:dyDescent="0.25">
      <c r="A329" s="38"/>
      <c r="B329" s="38"/>
      <c r="C329" s="38"/>
      <c r="D329" s="38"/>
      <c r="F329" s="51">
        <f t="shared" si="23"/>
        <v>0</v>
      </c>
      <c r="G329" s="52">
        <f t="shared" si="24"/>
        <v>0</v>
      </c>
      <c r="H329" s="53"/>
      <c r="I329" s="53"/>
      <c r="J329" s="53"/>
      <c r="K329" s="53"/>
      <c r="L329" s="53"/>
      <c r="O329" s="54" t="str">
        <f>IFERROR(VLOOKUP(C:C,'Results Data'!A:F,6,FALSE), "Not Found")</f>
        <v>Not Found</v>
      </c>
      <c r="P329" s="55" t="str">
        <f>IFERROR(VLOOKUP(C:C,'Results Data'!A:L,12,FALSE), "Not Found")</f>
        <v>Not Found</v>
      </c>
      <c r="Q329" s="55" t="b">
        <f>AND('RIDE DATA'!$A$5&lt;'Registration Data'!$P329,'RIDE DATA'!$B$5&gt;'Registration Data'!$P329)</f>
        <v>0</v>
      </c>
      <c r="R329" s="55">
        <f t="shared" si="25"/>
        <v>0</v>
      </c>
      <c r="T329" s="56" t="e">
        <f t="shared" si="27"/>
        <v>#VALUE!</v>
      </c>
      <c r="U329" s="57" t="e">
        <f t="shared" si="28"/>
        <v>#VALUE!</v>
      </c>
      <c r="V329" s="58" t="e">
        <f t="shared" si="26"/>
        <v>#VALUE!</v>
      </c>
    </row>
    <row r="330" spans="1:22" x14ac:dyDescent="0.25">
      <c r="A330" s="38"/>
      <c r="B330" s="38"/>
      <c r="C330" s="38"/>
      <c r="D330" s="38"/>
      <c r="F330" s="51">
        <f t="shared" si="23"/>
        <v>0</v>
      </c>
      <c r="G330" s="52">
        <f t="shared" si="24"/>
        <v>0</v>
      </c>
      <c r="H330" s="53"/>
      <c r="I330" s="53"/>
      <c r="J330" s="53"/>
      <c r="K330" s="53"/>
      <c r="L330" s="53"/>
      <c r="O330" s="54" t="str">
        <f>IFERROR(VLOOKUP(C:C,'Results Data'!A:F,6,FALSE), "Not Found")</f>
        <v>Not Found</v>
      </c>
      <c r="P330" s="55" t="str">
        <f>IFERROR(VLOOKUP(C:C,'Results Data'!A:L,12,FALSE), "Not Found")</f>
        <v>Not Found</v>
      </c>
      <c r="Q330" s="55" t="b">
        <f>AND('RIDE DATA'!$A$5&lt;'Registration Data'!$P330,'RIDE DATA'!$B$5&gt;'Registration Data'!$P330)</f>
        <v>0</v>
      </c>
      <c r="R330" s="55">
        <f t="shared" si="25"/>
        <v>0</v>
      </c>
      <c r="T330" s="56" t="e">
        <f t="shared" si="27"/>
        <v>#VALUE!</v>
      </c>
      <c r="U330" s="57" t="e">
        <f t="shared" si="28"/>
        <v>#VALUE!</v>
      </c>
      <c r="V330" s="58" t="e">
        <f t="shared" si="26"/>
        <v>#VALUE!</v>
      </c>
    </row>
    <row r="331" spans="1:22" x14ac:dyDescent="0.25">
      <c r="A331" s="38"/>
      <c r="B331" s="38"/>
      <c r="C331" s="38"/>
      <c r="D331" s="38"/>
      <c r="F331" s="51">
        <f t="shared" si="23"/>
        <v>0</v>
      </c>
      <c r="G331" s="52">
        <f t="shared" si="24"/>
        <v>0</v>
      </c>
      <c r="H331" s="53"/>
      <c r="I331" s="53"/>
      <c r="J331" s="53"/>
      <c r="K331" s="53"/>
      <c r="L331" s="53"/>
      <c r="O331" s="54" t="str">
        <f>IFERROR(VLOOKUP(C:C,'Results Data'!A:F,6,FALSE), "Not Found")</f>
        <v>Not Found</v>
      </c>
      <c r="P331" s="55" t="str">
        <f>IFERROR(VLOOKUP(C:C,'Results Data'!A:L,12,FALSE), "Not Found")</f>
        <v>Not Found</v>
      </c>
      <c r="Q331" s="55" t="b">
        <f>AND('RIDE DATA'!$A$5&lt;'Registration Data'!$P331,'RIDE DATA'!$B$5&gt;'Registration Data'!$P331)</f>
        <v>0</v>
      </c>
      <c r="R331" s="55">
        <f t="shared" si="25"/>
        <v>0</v>
      </c>
      <c r="T331" s="56" t="e">
        <f t="shared" si="27"/>
        <v>#VALUE!</v>
      </c>
      <c r="U331" s="57" t="e">
        <f t="shared" si="28"/>
        <v>#VALUE!</v>
      </c>
      <c r="V331" s="58" t="e">
        <f t="shared" si="26"/>
        <v>#VALUE!</v>
      </c>
    </row>
    <row r="332" spans="1:22" x14ac:dyDescent="0.25">
      <c r="A332" s="38"/>
      <c r="B332" s="38"/>
      <c r="C332" s="38"/>
      <c r="D332" s="38"/>
      <c r="F332" s="51">
        <f t="shared" si="23"/>
        <v>0</v>
      </c>
      <c r="G332" s="52">
        <f t="shared" si="24"/>
        <v>0</v>
      </c>
      <c r="H332" s="53"/>
      <c r="I332" s="53"/>
      <c r="J332" s="53"/>
      <c r="K332" s="53"/>
      <c r="L332" s="53"/>
      <c r="O332" s="54" t="str">
        <f>IFERROR(VLOOKUP(C:C,'Results Data'!A:F,6,FALSE), "Not Found")</f>
        <v>Not Found</v>
      </c>
      <c r="P332" s="55" t="str">
        <f>IFERROR(VLOOKUP(C:C,'Results Data'!A:L,12,FALSE), "Not Found")</f>
        <v>Not Found</v>
      </c>
      <c r="Q332" s="55" t="b">
        <f>AND('RIDE DATA'!$A$5&lt;'Registration Data'!$P332,'RIDE DATA'!$B$5&gt;'Registration Data'!$P332)</f>
        <v>0</v>
      </c>
      <c r="R332" s="55">
        <f t="shared" si="25"/>
        <v>0</v>
      </c>
      <c r="T332" s="56" t="e">
        <f t="shared" si="27"/>
        <v>#VALUE!</v>
      </c>
      <c r="U332" s="57" t="e">
        <f t="shared" si="28"/>
        <v>#VALUE!</v>
      </c>
      <c r="V332" s="58" t="e">
        <f t="shared" si="26"/>
        <v>#VALUE!</v>
      </c>
    </row>
    <row r="333" spans="1:22" x14ac:dyDescent="0.25">
      <c r="A333" s="38"/>
      <c r="B333" s="38"/>
      <c r="C333" s="38"/>
      <c r="D333" s="38"/>
      <c r="F333" s="51">
        <f t="shared" si="23"/>
        <v>0</v>
      </c>
      <c r="G333" s="52">
        <f t="shared" si="24"/>
        <v>0</v>
      </c>
      <c r="H333" s="53"/>
      <c r="I333" s="53"/>
      <c r="J333" s="53"/>
      <c r="K333" s="53"/>
      <c r="L333" s="53"/>
      <c r="O333" s="54" t="str">
        <f>IFERROR(VLOOKUP(C:C,'Results Data'!A:F,6,FALSE), "Not Found")</f>
        <v>Not Found</v>
      </c>
      <c r="P333" s="55" t="str">
        <f>IFERROR(VLOOKUP(C:C,'Results Data'!A:L,12,FALSE), "Not Found")</f>
        <v>Not Found</v>
      </c>
      <c r="Q333" s="55" t="b">
        <f>AND('RIDE DATA'!$A$5&lt;'Registration Data'!$P333,'RIDE DATA'!$B$5&gt;'Registration Data'!$P333)</f>
        <v>0</v>
      </c>
      <c r="R333" s="55">
        <f t="shared" si="25"/>
        <v>0</v>
      </c>
      <c r="T333" s="56" t="e">
        <f t="shared" si="27"/>
        <v>#VALUE!</v>
      </c>
      <c r="U333" s="57" t="e">
        <f t="shared" si="28"/>
        <v>#VALUE!</v>
      </c>
      <c r="V333" s="58" t="e">
        <f t="shared" si="26"/>
        <v>#VALUE!</v>
      </c>
    </row>
    <row r="334" spans="1:22" x14ac:dyDescent="0.25">
      <c r="A334" s="38"/>
      <c r="B334" s="38"/>
      <c r="C334" s="38"/>
      <c r="D334" s="38"/>
      <c r="F334" s="51">
        <f t="shared" si="23"/>
        <v>0</v>
      </c>
      <c r="G334" s="52">
        <f t="shared" si="24"/>
        <v>0</v>
      </c>
      <c r="H334" s="53"/>
      <c r="I334" s="53"/>
      <c r="J334" s="53"/>
      <c r="K334" s="53"/>
      <c r="L334" s="53"/>
      <c r="O334" s="54" t="str">
        <f>IFERROR(VLOOKUP(C:C,'Results Data'!A:F,6,FALSE), "Not Found")</f>
        <v>Not Found</v>
      </c>
      <c r="P334" s="55" t="str">
        <f>IFERROR(VLOOKUP(C:C,'Results Data'!A:L,12,FALSE), "Not Found")</f>
        <v>Not Found</v>
      </c>
      <c r="Q334" s="55" t="b">
        <f>AND('RIDE DATA'!$A$5&lt;'Registration Data'!$P334,'RIDE DATA'!$B$5&gt;'Registration Data'!$P334)</f>
        <v>0</v>
      </c>
      <c r="R334" s="55">
        <f t="shared" si="25"/>
        <v>0</v>
      </c>
      <c r="T334" s="56" t="e">
        <f t="shared" si="27"/>
        <v>#VALUE!</v>
      </c>
      <c r="U334" s="57" t="e">
        <f t="shared" si="28"/>
        <v>#VALUE!</v>
      </c>
      <c r="V334" s="58" t="e">
        <f t="shared" si="26"/>
        <v>#VALUE!</v>
      </c>
    </row>
    <row r="335" spans="1:22" x14ac:dyDescent="0.25">
      <c r="A335" s="38"/>
      <c r="B335" s="38"/>
      <c r="C335" s="38"/>
      <c r="D335" s="38"/>
      <c r="F335" s="51">
        <f t="shared" si="23"/>
        <v>0</v>
      </c>
      <c r="G335" s="52">
        <f t="shared" si="24"/>
        <v>0</v>
      </c>
      <c r="H335" s="53"/>
      <c r="I335" s="53"/>
      <c r="J335" s="53"/>
      <c r="K335" s="53"/>
      <c r="L335" s="53"/>
      <c r="O335" s="54" t="str">
        <f>IFERROR(VLOOKUP(C:C,'Results Data'!A:F,6,FALSE), "Not Found")</f>
        <v>Not Found</v>
      </c>
      <c r="P335" s="55" t="str">
        <f>IFERROR(VLOOKUP(C:C,'Results Data'!A:L,12,FALSE), "Not Found")</f>
        <v>Not Found</v>
      </c>
      <c r="Q335" s="55" t="b">
        <f>AND('RIDE DATA'!$A$5&lt;'Registration Data'!$P335,'RIDE DATA'!$B$5&gt;'Registration Data'!$P335)</f>
        <v>0</v>
      </c>
      <c r="R335" s="55">
        <f t="shared" si="25"/>
        <v>0</v>
      </c>
      <c r="T335" s="56" t="e">
        <f t="shared" si="27"/>
        <v>#VALUE!</v>
      </c>
      <c r="U335" s="57" t="e">
        <f t="shared" si="28"/>
        <v>#VALUE!</v>
      </c>
      <c r="V335" s="58" t="e">
        <f t="shared" si="26"/>
        <v>#VALUE!</v>
      </c>
    </row>
    <row r="336" spans="1:22" x14ac:dyDescent="0.25">
      <c r="A336" s="38"/>
      <c r="B336" s="38"/>
      <c r="C336" s="38"/>
      <c r="D336" s="38"/>
      <c r="F336" s="51">
        <f t="shared" si="23"/>
        <v>0</v>
      </c>
      <c r="G336" s="52">
        <f t="shared" si="24"/>
        <v>0</v>
      </c>
      <c r="H336" s="53"/>
      <c r="I336" s="53"/>
      <c r="J336" s="53"/>
      <c r="K336" s="53"/>
      <c r="L336" s="53"/>
      <c r="O336" s="54" t="str">
        <f>IFERROR(VLOOKUP(C:C,'Results Data'!A:F,6,FALSE), "Not Found")</f>
        <v>Not Found</v>
      </c>
      <c r="P336" s="55" t="str">
        <f>IFERROR(VLOOKUP(C:C,'Results Data'!A:L,12,FALSE), "Not Found")</f>
        <v>Not Found</v>
      </c>
      <c r="Q336" s="55" t="b">
        <f>AND('RIDE DATA'!$A$5&lt;'Registration Data'!$P336,'RIDE DATA'!$B$5&gt;'Registration Data'!$P336)</f>
        <v>0</v>
      </c>
      <c r="R336" s="55">
        <f t="shared" si="25"/>
        <v>0</v>
      </c>
      <c r="T336" s="56" t="e">
        <f t="shared" si="27"/>
        <v>#VALUE!</v>
      </c>
      <c r="U336" s="57" t="e">
        <f t="shared" si="28"/>
        <v>#VALUE!</v>
      </c>
      <c r="V336" s="58" t="e">
        <f t="shared" si="26"/>
        <v>#VALUE!</v>
      </c>
    </row>
    <row r="337" spans="1:22" x14ac:dyDescent="0.25">
      <c r="A337" s="38"/>
      <c r="B337" s="38"/>
      <c r="C337" s="38"/>
      <c r="D337" s="38"/>
      <c r="F337" s="51">
        <f t="shared" si="23"/>
        <v>0</v>
      </c>
      <c r="G337" s="52">
        <f t="shared" si="24"/>
        <v>0</v>
      </c>
      <c r="H337" s="53"/>
      <c r="I337" s="53"/>
      <c r="J337" s="53"/>
      <c r="K337" s="53"/>
      <c r="L337" s="53"/>
      <c r="O337" s="54" t="str">
        <f>IFERROR(VLOOKUP(C:C,'Results Data'!A:F,6,FALSE), "Not Found")</f>
        <v>Not Found</v>
      </c>
      <c r="P337" s="55" t="str">
        <f>IFERROR(VLOOKUP(C:C,'Results Data'!A:L,12,FALSE), "Not Found")</f>
        <v>Not Found</v>
      </c>
      <c r="Q337" s="55" t="b">
        <f>AND('RIDE DATA'!$A$5&lt;'Registration Data'!$P337,'RIDE DATA'!$B$5&gt;'Registration Data'!$P337)</f>
        <v>0</v>
      </c>
      <c r="R337" s="55">
        <f t="shared" si="25"/>
        <v>0</v>
      </c>
      <c r="T337" s="56" t="e">
        <f t="shared" si="27"/>
        <v>#VALUE!</v>
      </c>
      <c r="U337" s="57" t="e">
        <f t="shared" si="28"/>
        <v>#VALUE!</v>
      </c>
      <c r="V337" s="58" t="e">
        <f t="shared" si="26"/>
        <v>#VALUE!</v>
      </c>
    </row>
    <row r="338" spans="1:22" x14ac:dyDescent="0.25">
      <c r="A338" s="38"/>
      <c r="B338" s="38"/>
      <c r="C338" s="38"/>
      <c r="D338" s="38"/>
      <c r="F338" s="51">
        <f t="shared" si="23"/>
        <v>0</v>
      </c>
      <c r="G338" s="52">
        <f t="shared" si="24"/>
        <v>0</v>
      </c>
      <c r="H338" s="53"/>
      <c r="I338" s="53"/>
      <c r="J338" s="53"/>
      <c r="K338" s="53"/>
      <c r="L338" s="53"/>
      <c r="O338" s="54" t="str">
        <f>IFERROR(VLOOKUP(C:C,'Results Data'!A:F,6,FALSE), "Not Found")</f>
        <v>Not Found</v>
      </c>
      <c r="P338" s="55" t="str">
        <f>IFERROR(VLOOKUP(C:C,'Results Data'!A:L,12,FALSE), "Not Found")</f>
        <v>Not Found</v>
      </c>
      <c r="Q338" s="55" t="b">
        <f>AND('RIDE DATA'!$A$5&lt;'Registration Data'!$P338,'RIDE DATA'!$B$5&gt;'Registration Data'!$P338)</f>
        <v>0</v>
      </c>
      <c r="R338" s="55">
        <f t="shared" si="25"/>
        <v>0</v>
      </c>
      <c r="T338" s="56" t="e">
        <f t="shared" si="27"/>
        <v>#VALUE!</v>
      </c>
      <c r="U338" s="57" t="e">
        <f t="shared" si="28"/>
        <v>#VALUE!</v>
      </c>
      <c r="V338" s="58" t="e">
        <f t="shared" si="26"/>
        <v>#VALUE!</v>
      </c>
    </row>
    <row r="339" spans="1:22" x14ac:dyDescent="0.25">
      <c r="A339" s="38"/>
      <c r="B339" s="38"/>
      <c r="C339" s="38"/>
      <c r="D339" s="38"/>
      <c r="F339" s="51">
        <f t="shared" si="23"/>
        <v>0</v>
      </c>
      <c r="G339" s="52">
        <f t="shared" si="24"/>
        <v>0</v>
      </c>
      <c r="H339" s="53"/>
      <c r="I339" s="53"/>
      <c r="J339" s="53"/>
      <c r="K339" s="53"/>
      <c r="L339" s="53"/>
      <c r="O339" s="54" t="str">
        <f>IFERROR(VLOOKUP(C:C,'Results Data'!A:F,6,FALSE), "Not Found")</f>
        <v>Not Found</v>
      </c>
      <c r="P339" s="55" t="str">
        <f>IFERROR(VLOOKUP(C:C,'Results Data'!A:L,12,FALSE), "Not Found")</f>
        <v>Not Found</v>
      </c>
      <c r="Q339" s="55" t="b">
        <f>AND('RIDE DATA'!$A$5&lt;'Registration Data'!$P339,'RIDE DATA'!$B$5&gt;'Registration Data'!$P339)</f>
        <v>0</v>
      </c>
      <c r="R339" s="55">
        <f t="shared" si="25"/>
        <v>0</v>
      </c>
      <c r="T339" s="56" t="e">
        <f t="shared" si="27"/>
        <v>#VALUE!</v>
      </c>
      <c r="U339" s="57" t="e">
        <f t="shared" si="28"/>
        <v>#VALUE!</v>
      </c>
      <c r="V339" s="58" t="e">
        <f t="shared" si="26"/>
        <v>#VALUE!</v>
      </c>
    </row>
    <row r="340" spans="1:22" x14ac:dyDescent="0.25">
      <c r="A340" s="38"/>
      <c r="B340" s="38"/>
      <c r="C340" s="38"/>
      <c r="D340" s="38"/>
      <c r="F340" s="51">
        <f t="shared" si="23"/>
        <v>0</v>
      </c>
      <c r="G340" s="52">
        <f t="shared" si="24"/>
        <v>0</v>
      </c>
      <c r="H340" s="53"/>
      <c r="I340" s="53"/>
      <c r="J340" s="53"/>
      <c r="K340" s="53"/>
      <c r="L340" s="53"/>
      <c r="O340" s="54" t="str">
        <f>IFERROR(VLOOKUP(C:C,'Results Data'!A:F,6,FALSE), "Not Found")</f>
        <v>Not Found</v>
      </c>
      <c r="P340" s="55" t="str">
        <f>IFERROR(VLOOKUP(C:C,'Results Data'!A:L,12,FALSE), "Not Found")</f>
        <v>Not Found</v>
      </c>
      <c r="Q340" s="55" t="b">
        <f>AND('RIDE DATA'!$A$5&lt;'Registration Data'!$P340,'RIDE DATA'!$B$5&gt;'Registration Data'!$P340)</f>
        <v>0</v>
      </c>
      <c r="R340" s="55">
        <f t="shared" si="25"/>
        <v>0</v>
      </c>
      <c r="T340" s="56" t="e">
        <f t="shared" si="27"/>
        <v>#VALUE!</v>
      </c>
      <c r="U340" s="57" t="e">
        <f t="shared" si="28"/>
        <v>#VALUE!</v>
      </c>
      <c r="V340" s="58" t="e">
        <f t="shared" si="26"/>
        <v>#VALUE!</v>
      </c>
    </row>
    <row r="341" spans="1:22" x14ac:dyDescent="0.25">
      <c r="A341" s="38"/>
      <c r="B341" s="38"/>
      <c r="C341" s="38"/>
      <c r="D341" s="38"/>
      <c r="F341" s="51">
        <f t="shared" si="23"/>
        <v>0</v>
      </c>
      <c r="G341" s="52">
        <f t="shared" si="24"/>
        <v>0</v>
      </c>
      <c r="H341" s="53"/>
      <c r="I341" s="53"/>
      <c r="J341" s="53"/>
      <c r="K341" s="53"/>
      <c r="L341" s="53"/>
      <c r="O341" s="54" t="str">
        <f>IFERROR(VLOOKUP(C:C,'Results Data'!A:F,6,FALSE), "Not Found")</f>
        <v>Not Found</v>
      </c>
      <c r="P341" s="55" t="str">
        <f>IFERROR(VLOOKUP(C:C,'Results Data'!A:L,12,FALSE), "Not Found")</f>
        <v>Not Found</v>
      </c>
      <c r="Q341" s="55" t="b">
        <f>AND('RIDE DATA'!$A$5&lt;'Registration Data'!$P341,'RIDE DATA'!$B$5&gt;'Registration Data'!$P341)</f>
        <v>0</v>
      </c>
      <c r="R341" s="55">
        <f t="shared" si="25"/>
        <v>0</v>
      </c>
      <c r="T341" s="56" t="e">
        <f t="shared" si="27"/>
        <v>#VALUE!</v>
      </c>
      <c r="U341" s="57" t="e">
        <f t="shared" si="28"/>
        <v>#VALUE!</v>
      </c>
      <c r="V341" s="58" t="e">
        <f t="shared" si="26"/>
        <v>#VALUE!</v>
      </c>
    </row>
    <row r="342" spans="1:22" x14ac:dyDescent="0.25">
      <c r="A342" s="38"/>
      <c r="B342" s="38"/>
      <c r="C342" s="38"/>
      <c r="D342" s="38"/>
      <c r="F342" s="51">
        <f t="shared" si="23"/>
        <v>0</v>
      </c>
      <c r="G342" s="52">
        <f t="shared" si="24"/>
        <v>0</v>
      </c>
      <c r="H342" s="53"/>
      <c r="I342" s="53"/>
      <c r="J342" s="53"/>
      <c r="K342" s="53"/>
      <c r="L342" s="53"/>
      <c r="O342" s="54" t="str">
        <f>IFERROR(VLOOKUP(C:C,'Results Data'!A:F,6,FALSE), "Not Found")</f>
        <v>Not Found</v>
      </c>
      <c r="P342" s="55" t="str">
        <f>IFERROR(VLOOKUP(C:C,'Results Data'!A:L,12,FALSE), "Not Found")</f>
        <v>Not Found</v>
      </c>
      <c r="Q342" s="55" t="b">
        <f>AND('RIDE DATA'!$A$5&lt;'Registration Data'!$P342,'RIDE DATA'!$B$5&gt;'Registration Data'!$P342)</f>
        <v>0</v>
      </c>
      <c r="R342" s="55">
        <f t="shared" si="25"/>
        <v>0</v>
      </c>
      <c r="T342" s="56" t="e">
        <f t="shared" si="27"/>
        <v>#VALUE!</v>
      </c>
      <c r="U342" s="57" t="e">
        <f t="shared" si="28"/>
        <v>#VALUE!</v>
      </c>
      <c r="V342" s="58" t="e">
        <f t="shared" si="26"/>
        <v>#VALUE!</v>
      </c>
    </row>
    <row r="343" spans="1:22" x14ac:dyDescent="0.25">
      <c r="A343" s="38"/>
      <c r="B343" s="38"/>
      <c r="C343" s="38"/>
      <c r="D343" s="38"/>
      <c r="F343" s="51">
        <f t="shared" si="23"/>
        <v>0</v>
      </c>
      <c r="G343" s="52">
        <f t="shared" si="24"/>
        <v>0</v>
      </c>
      <c r="H343" s="53"/>
      <c r="I343" s="53"/>
      <c r="J343" s="53"/>
      <c r="K343" s="53"/>
      <c r="L343" s="53"/>
      <c r="O343" s="54" t="str">
        <f>IFERROR(VLOOKUP(C:C,'Results Data'!A:F,6,FALSE), "Not Found")</f>
        <v>Not Found</v>
      </c>
      <c r="P343" s="55" t="str">
        <f>IFERROR(VLOOKUP(C:C,'Results Data'!A:L,12,FALSE), "Not Found")</f>
        <v>Not Found</v>
      </c>
      <c r="Q343" s="55" t="b">
        <f>AND('RIDE DATA'!$A$5&lt;'Registration Data'!$P343,'RIDE DATA'!$B$5&gt;'Registration Data'!$P343)</f>
        <v>0</v>
      </c>
      <c r="R343" s="55">
        <f t="shared" si="25"/>
        <v>0</v>
      </c>
      <c r="T343" s="56" t="e">
        <f t="shared" si="27"/>
        <v>#VALUE!</v>
      </c>
      <c r="U343" s="57" t="e">
        <f t="shared" si="28"/>
        <v>#VALUE!</v>
      </c>
      <c r="V343" s="58" t="e">
        <f t="shared" si="26"/>
        <v>#VALUE!</v>
      </c>
    </row>
    <row r="344" spans="1:22" x14ac:dyDescent="0.25">
      <c r="A344" s="38"/>
      <c r="B344" s="38"/>
      <c r="C344" s="38"/>
      <c r="D344" s="38"/>
      <c r="F344" s="51">
        <f t="shared" si="23"/>
        <v>0</v>
      </c>
      <c r="G344" s="52">
        <f t="shared" si="24"/>
        <v>0</v>
      </c>
      <c r="H344" s="53"/>
      <c r="I344" s="53"/>
      <c r="J344" s="53"/>
      <c r="K344" s="53"/>
      <c r="L344" s="53"/>
      <c r="O344" s="54" t="str">
        <f>IFERROR(VLOOKUP(C:C,'Results Data'!A:F,6,FALSE), "Not Found")</f>
        <v>Not Found</v>
      </c>
      <c r="P344" s="55" t="str">
        <f>IFERROR(VLOOKUP(C:C,'Results Data'!A:L,12,FALSE), "Not Found")</f>
        <v>Not Found</v>
      </c>
      <c r="Q344" s="55" t="b">
        <f>AND('RIDE DATA'!$A$5&lt;'Registration Data'!$P344,'RIDE DATA'!$B$5&gt;'Registration Data'!$P344)</f>
        <v>0</v>
      </c>
      <c r="R344" s="55">
        <f t="shared" si="25"/>
        <v>0</v>
      </c>
      <c r="T344" s="56" t="e">
        <f t="shared" si="27"/>
        <v>#VALUE!</v>
      </c>
      <c r="U344" s="57" t="e">
        <f t="shared" si="28"/>
        <v>#VALUE!</v>
      </c>
      <c r="V344" s="58" t="e">
        <f t="shared" si="26"/>
        <v>#VALUE!</v>
      </c>
    </row>
    <row r="345" spans="1:22" x14ac:dyDescent="0.25">
      <c r="A345" s="38"/>
      <c r="B345" s="38"/>
      <c r="C345" s="38"/>
      <c r="D345" s="38"/>
      <c r="F345" s="51">
        <f t="shared" si="23"/>
        <v>0</v>
      </c>
      <c r="G345" s="52">
        <f t="shared" si="24"/>
        <v>0</v>
      </c>
      <c r="H345" s="53"/>
      <c r="I345" s="53"/>
      <c r="J345" s="53"/>
      <c r="K345" s="53"/>
      <c r="L345" s="53"/>
      <c r="O345" s="54" t="str">
        <f>IFERROR(VLOOKUP(C:C,'Results Data'!A:F,6,FALSE), "Not Found")</f>
        <v>Not Found</v>
      </c>
      <c r="P345" s="55" t="str">
        <f>IFERROR(VLOOKUP(C:C,'Results Data'!A:L,12,FALSE), "Not Found")</f>
        <v>Not Found</v>
      </c>
      <c r="Q345" s="55" t="b">
        <f>AND('RIDE DATA'!$A$5&lt;'Registration Data'!$P345,'RIDE DATA'!$B$5&gt;'Registration Data'!$P345)</f>
        <v>0</v>
      </c>
      <c r="R345" s="55">
        <f t="shared" si="25"/>
        <v>0</v>
      </c>
      <c r="T345" s="56" t="e">
        <f t="shared" si="27"/>
        <v>#VALUE!</v>
      </c>
      <c r="U345" s="57" t="e">
        <f t="shared" si="28"/>
        <v>#VALUE!</v>
      </c>
      <c r="V345" s="58" t="e">
        <f t="shared" si="26"/>
        <v>#VALUE!</v>
      </c>
    </row>
    <row r="346" spans="1:22" x14ac:dyDescent="0.25">
      <c r="A346" s="38"/>
      <c r="B346" s="38"/>
      <c r="C346" s="38"/>
      <c r="D346" s="38"/>
      <c r="F346" s="51">
        <f t="shared" si="23"/>
        <v>0</v>
      </c>
      <c r="G346" s="52">
        <f t="shared" si="24"/>
        <v>0</v>
      </c>
      <c r="H346" s="53"/>
      <c r="I346" s="53"/>
      <c r="J346" s="53"/>
      <c r="K346" s="53"/>
      <c r="L346" s="53"/>
      <c r="O346" s="54" t="str">
        <f>IFERROR(VLOOKUP(C:C,'Results Data'!A:F,6,FALSE), "Not Found")</f>
        <v>Not Found</v>
      </c>
      <c r="P346" s="55" t="str">
        <f>IFERROR(VLOOKUP(C:C,'Results Data'!A:L,12,FALSE), "Not Found")</f>
        <v>Not Found</v>
      </c>
      <c r="Q346" s="55" t="b">
        <f>AND('RIDE DATA'!$A$5&lt;'Registration Data'!$P346,'RIDE DATA'!$B$5&gt;'Registration Data'!$P346)</f>
        <v>0</v>
      </c>
      <c r="R346" s="55">
        <f t="shared" si="25"/>
        <v>0</v>
      </c>
      <c r="T346" s="56" t="e">
        <f t="shared" si="27"/>
        <v>#VALUE!</v>
      </c>
      <c r="U346" s="57" t="e">
        <f t="shared" si="28"/>
        <v>#VALUE!</v>
      </c>
      <c r="V346" s="58" t="e">
        <f t="shared" si="26"/>
        <v>#VALUE!</v>
      </c>
    </row>
    <row r="347" spans="1:22" x14ac:dyDescent="0.25">
      <c r="A347" s="38"/>
      <c r="B347" s="38"/>
      <c r="C347" s="38"/>
      <c r="D347" s="38"/>
      <c r="F347" s="51">
        <f t="shared" si="23"/>
        <v>0</v>
      </c>
      <c r="G347" s="52">
        <f t="shared" si="24"/>
        <v>0</v>
      </c>
      <c r="H347" s="53"/>
      <c r="I347" s="53"/>
      <c r="J347" s="53"/>
      <c r="K347" s="53"/>
      <c r="L347" s="53"/>
      <c r="O347" s="54" t="str">
        <f>IFERROR(VLOOKUP(C:C,'Results Data'!A:F,6,FALSE), "Not Found")</f>
        <v>Not Found</v>
      </c>
      <c r="P347" s="55" t="str">
        <f>IFERROR(VLOOKUP(C:C,'Results Data'!A:L,12,FALSE), "Not Found")</f>
        <v>Not Found</v>
      </c>
      <c r="Q347" s="55" t="b">
        <f>AND('RIDE DATA'!$A$5&lt;'Registration Data'!$P347,'RIDE DATA'!$B$5&gt;'Registration Data'!$P347)</f>
        <v>0</v>
      </c>
      <c r="R347" s="55">
        <f t="shared" si="25"/>
        <v>0</v>
      </c>
      <c r="T347" s="56" t="e">
        <f t="shared" si="27"/>
        <v>#VALUE!</v>
      </c>
      <c r="U347" s="57" t="e">
        <f t="shared" si="28"/>
        <v>#VALUE!</v>
      </c>
      <c r="V347" s="58" t="e">
        <f t="shared" si="26"/>
        <v>#VALUE!</v>
      </c>
    </row>
    <row r="348" spans="1:22" x14ac:dyDescent="0.25">
      <c r="A348" s="38"/>
      <c r="B348" s="38"/>
      <c r="C348" s="38"/>
      <c r="D348" s="38"/>
      <c r="F348" s="51">
        <f t="shared" si="23"/>
        <v>0</v>
      </c>
      <c r="G348" s="52">
        <f t="shared" si="24"/>
        <v>0</v>
      </c>
      <c r="H348" s="53"/>
      <c r="I348" s="53"/>
      <c r="J348" s="53"/>
      <c r="K348" s="53"/>
      <c r="L348" s="53"/>
      <c r="O348" s="54" t="str">
        <f>IFERROR(VLOOKUP(C:C,'Results Data'!A:F,6,FALSE), "Not Found")</f>
        <v>Not Found</v>
      </c>
      <c r="P348" s="55" t="str">
        <f>IFERROR(VLOOKUP(C:C,'Results Data'!A:L,12,FALSE), "Not Found")</f>
        <v>Not Found</v>
      </c>
      <c r="Q348" s="55" t="b">
        <f>AND('RIDE DATA'!$A$5&lt;'Registration Data'!$P348,'RIDE DATA'!$B$5&gt;'Registration Data'!$P348)</f>
        <v>0</v>
      </c>
      <c r="R348" s="55">
        <f t="shared" si="25"/>
        <v>0</v>
      </c>
      <c r="T348" s="56" t="e">
        <f t="shared" si="27"/>
        <v>#VALUE!</v>
      </c>
      <c r="U348" s="57" t="e">
        <f t="shared" si="28"/>
        <v>#VALUE!</v>
      </c>
      <c r="V348" s="58" t="e">
        <f t="shared" si="26"/>
        <v>#VALUE!</v>
      </c>
    </row>
    <row r="349" spans="1:22" x14ac:dyDescent="0.25">
      <c r="A349" s="38"/>
      <c r="B349" s="38"/>
      <c r="C349" s="38"/>
      <c r="D349" s="38"/>
      <c r="F349" s="51">
        <f t="shared" si="23"/>
        <v>0</v>
      </c>
      <c r="G349" s="52">
        <f t="shared" si="24"/>
        <v>0</v>
      </c>
      <c r="H349" s="53"/>
      <c r="I349" s="53"/>
      <c r="J349" s="53"/>
      <c r="K349" s="53"/>
      <c r="L349" s="53"/>
      <c r="O349" s="54" t="str">
        <f>IFERROR(VLOOKUP(C:C,'Results Data'!A:F,6,FALSE), "Not Found")</f>
        <v>Not Found</v>
      </c>
      <c r="P349" s="55" t="str">
        <f>IFERROR(VLOOKUP(C:C,'Results Data'!A:L,12,FALSE), "Not Found")</f>
        <v>Not Found</v>
      </c>
      <c r="Q349" s="55" t="b">
        <f>AND('RIDE DATA'!$A$5&lt;'Registration Data'!$P349,'RIDE DATA'!$B$5&gt;'Registration Data'!$P349)</f>
        <v>0</v>
      </c>
      <c r="R349" s="55">
        <f t="shared" si="25"/>
        <v>0</v>
      </c>
      <c r="T349" s="56" t="e">
        <f t="shared" si="27"/>
        <v>#VALUE!</v>
      </c>
      <c r="U349" s="57" t="e">
        <f t="shared" si="28"/>
        <v>#VALUE!</v>
      </c>
      <c r="V349" s="58" t="e">
        <f t="shared" si="26"/>
        <v>#VALUE!</v>
      </c>
    </row>
    <row r="350" spans="1:22" x14ac:dyDescent="0.25">
      <c r="A350" s="38"/>
      <c r="B350" s="38"/>
      <c r="C350" s="38"/>
      <c r="D350" s="38"/>
      <c r="F350" s="51">
        <f t="shared" si="23"/>
        <v>0</v>
      </c>
      <c r="G350" s="52">
        <f t="shared" si="24"/>
        <v>0</v>
      </c>
      <c r="H350" s="53"/>
      <c r="I350" s="53"/>
      <c r="J350" s="53"/>
      <c r="K350" s="53"/>
      <c r="L350" s="53"/>
      <c r="O350" s="54" t="str">
        <f>IFERROR(VLOOKUP(C:C,'Results Data'!A:F,6,FALSE), "Not Found")</f>
        <v>Not Found</v>
      </c>
      <c r="P350" s="55" t="str">
        <f>IFERROR(VLOOKUP(C:C,'Results Data'!A:L,12,FALSE), "Not Found")</f>
        <v>Not Found</v>
      </c>
      <c r="Q350" s="55" t="b">
        <f>AND('RIDE DATA'!$A$5&lt;'Registration Data'!$P350,'RIDE DATA'!$B$5&gt;'Registration Data'!$P350)</f>
        <v>0</v>
      </c>
      <c r="R350" s="55">
        <f t="shared" si="25"/>
        <v>0</v>
      </c>
      <c r="T350" s="56" t="e">
        <f t="shared" si="27"/>
        <v>#VALUE!</v>
      </c>
      <c r="U350" s="57" t="e">
        <f t="shared" si="28"/>
        <v>#VALUE!</v>
      </c>
      <c r="V350" s="58" t="e">
        <f t="shared" si="26"/>
        <v>#VALUE!</v>
      </c>
    </row>
    <row r="351" spans="1:22" x14ac:dyDescent="0.25">
      <c r="A351" s="38"/>
      <c r="B351" s="38"/>
      <c r="C351" s="38"/>
      <c r="D351" s="38"/>
      <c r="F351" s="51">
        <f t="shared" si="23"/>
        <v>0</v>
      </c>
      <c r="G351" s="52">
        <f t="shared" si="24"/>
        <v>0</v>
      </c>
      <c r="H351" s="53"/>
      <c r="I351" s="53"/>
      <c r="J351" s="53"/>
      <c r="K351" s="53"/>
      <c r="L351" s="53"/>
      <c r="O351" s="54" t="str">
        <f>IFERROR(VLOOKUP(C:C,'Results Data'!A:F,6,FALSE), "Not Found")</f>
        <v>Not Found</v>
      </c>
      <c r="P351" s="55" t="str">
        <f>IFERROR(VLOOKUP(C:C,'Results Data'!A:L,12,FALSE), "Not Found")</f>
        <v>Not Found</v>
      </c>
      <c r="Q351" s="55" t="b">
        <f>AND('RIDE DATA'!$A$5&lt;'Registration Data'!$P351,'RIDE DATA'!$B$5&gt;'Registration Data'!$P351)</f>
        <v>0</v>
      </c>
      <c r="R351" s="55">
        <f t="shared" si="25"/>
        <v>0</v>
      </c>
      <c r="T351" s="56" t="e">
        <f t="shared" si="27"/>
        <v>#VALUE!</v>
      </c>
      <c r="U351" s="57" t="e">
        <f t="shared" si="28"/>
        <v>#VALUE!</v>
      </c>
      <c r="V351" s="58" t="e">
        <f t="shared" si="26"/>
        <v>#VALUE!</v>
      </c>
    </row>
    <row r="352" spans="1:22" x14ac:dyDescent="0.25">
      <c r="A352" s="38"/>
      <c r="B352" s="38"/>
      <c r="C352" s="38"/>
      <c r="D352" s="38"/>
      <c r="F352" s="51">
        <f t="shared" si="23"/>
        <v>0</v>
      </c>
      <c r="G352" s="52">
        <f t="shared" si="24"/>
        <v>0</v>
      </c>
      <c r="H352" s="53"/>
      <c r="I352" s="53"/>
      <c r="J352" s="53"/>
      <c r="K352" s="53"/>
      <c r="L352" s="53"/>
      <c r="O352" s="54" t="str">
        <f>IFERROR(VLOOKUP(C:C,'Results Data'!A:F,6,FALSE), "Not Found")</f>
        <v>Not Found</v>
      </c>
      <c r="P352" s="55" t="str">
        <f>IFERROR(VLOOKUP(C:C,'Results Data'!A:L,12,FALSE), "Not Found")</f>
        <v>Not Found</v>
      </c>
      <c r="Q352" s="55" t="b">
        <f>AND('RIDE DATA'!$A$5&lt;'Registration Data'!$P352,'RIDE DATA'!$B$5&gt;'Registration Data'!$P352)</f>
        <v>0</v>
      </c>
      <c r="R352" s="55">
        <f t="shared" si="25"/>
        <v>0</v>
      </c>
      <c r="T352" s="56" t="e">
        <f t="shared" si="27"/>
        <v>#VALUE!</v>
      </c>
      <c r="U352" s="57" t="e">
        <f t="shared" si="28"/>
        <v>#VALUE!</v>
      </c>
      <c r="V352" s="58" t="e">
        <f t="shared" si="26"/>
        <v>#VALUE!</v>
      </c>
    </row>
    <row r="353" spans="1:22" x14ac:dyDescent="0.25">
      <c r="A353" s="38"/>
      <c r="B353" s="38"/>
      <c r="C353" s="38"/>
      <c r="D353" s="38"/>
      <c r="F353" s="51">
        <f t="shared" si="23"/>
        <v>0</v>
      </c>
      <c r="G353" s="52">
        <f t="shared" si="24"/>
        <v>0</v>
      </c>
      <c r="H353" s="53"/>
      <c r="I353" s="53"/>
      <c r="J353" s="53"/>
      <c r="K353" s="53"/>
      <c r="L353" s="53"/>
      <c r="O353" s="54" t="str">
        <f>IFERROR(VLOOKUP(C:C,'Results Data'!A:F,6,FALSE), "Not Found")</f>
        <v>Not Found</v>
      </c>
      <c r="P353" s="55" t="str">
        <f>IFERROR(VLOOKUP(C:C,'Results Data'!A:L,12,FALSE), "Not Found")</f>
        <v>Not Found</v>
      </c>
      <c r="Q353" s="55" t="b">
        <f>AND('RIDE DATA'!$A$5&lt;'Registration Data'!$P353,'RIDE DATA'!$B$5&gt;'Registration Data'!$P353)</f>
        <v>0</v>
      </c>
      <c r="R353" s="55">
        <f t="shared" si="25"/>
        <v>0</v>
      </c>
      <c r="T353" s="56" t="e">
        <f t="shared" si="27"/>
        <v>#VALUE!</v>
      </c>
      <c r="U353" s="57" t="e">
        <f t="shared" si="28"/>
        <v>#VALUE!</v>
      </c>
      <c r="V353" s="58" t="e">
        <f t="shared" si="26"/>
        <v>#VALUE!</v>
      </c>
    </row>
    <row r="354" spans="1:22" x14ac:dyDescent="0.25">
      <c r="A354" s="38"/>
      <c r="B354" s="38"/>
      <c r="C354" s="38"/>
      <c r="D354" s="38"/>
      <c r="F354" s="51">
        <f t="shared" si="23"/>
        <v>0</v>
      </c>
      <c r="G354" s="52">
        <f t="shared" si="24"/>
        <v>0</v>
      </c>
      <c r="H354" s="53"/>
      <c r="I354" s="53"/>
      <c r="J354" s="53"/>
      <c r="K354" s="53"/>
      <c r="L354" s="53"/>
      <c r="O354" s="54" t="str">
        <f>IFERROR(VLOOKUP(C:C,'Results Data'!A:F,6,FALSE), "Not Found")</f>
        <v>Not Found</v>
      </c>
      <c r="P354" s="55" t="str">
        <f>IFERROR(VLOOKUP(C:C,'Results Data'!A:L,12,FALSE), "Not Found")</f>
        <v>Not Found</v>
      </c>
      <c r="Q354" s="55" t="b">
        <f>AND('RIDE DATA'!$A$5&lt;'Registration Data'!$P354,'RIDE DATA'!$B$5&gt;'Registration Data'!$P354)</f>
        <v>0</v>
      </c>
      <c r="R354" s="55">
        <f t="shared" si="25"/>
        <v>0</v>
      </c>
      <c r="T354" s="56" t="e">
        <f t="shared" si="27"/>
        <v>#VALUE!</v>
      </c>
      <c r="U354" s="57" t="e">
        <f t="shared" si="28"/>
        <v>#VALUE!</v>
      </c>
      <c r="V354" s="58" t="e">
        <f t="shared" si="26"/>
        <v>#VALUE!</v>
      </c>
    </row>
    <row r="355" spans="1:22" x14ac:dyDescent="0.25">
      <c r="A355" s="38"/>
      <c r="B355" s="38"/>
      <c r="C355" s="38"/>
      <c r="D355" s="38"/>
      <c r="F355" s="51">
        <f t="shared" si="23"/>
        <v>0</v>
      </c>
      <c r="G355" s="52">
        <f t="shared" si="24"/>
        <v>0</v>
      </c>
      <c r="H355" s="53"/>
      <c r="I355" s="53"/>
      <c r="J355" s="53"/>
      <c r="K355" s="53"/>
      <c r="L355" s="53"/>
      <c r="O355" s="54" t="str">
        <f>IFERROR(VLOOKUP(C:C,'Results Data'!A:F,6,FALSE), "Not Found")</f>
        <v>Not Found</v>
      </c>
      <c r="P355" s="55" t="str">
        <f>IFERROR(VLOOKUP(C:C,'Results Data'!A:L,12,FALSE), "Not Found")</f>
        <v>Not Found</v>
      </c>
      <c r="Q355" s="55" t="b">
        <f>AND('RIDE DATA'!$A$5&lt;'Registration Data'!$P355,'RIDE DATA'!$B$5&gt;'Registration Data'!$P355)</f>
        <v>0</v>
      </c>
      <c r="R355" s="55">
        <f t="shared" si="25"/>
        <v>0</v>
      </c>
      <c r="T355" s="56" t="e">
        <f t="shared" si="27"/>
        <v>#VALUE!</v>
      </c>
      <c r="U355" s="57" t="e">
        <f t="shared" si="28"/>
        <v>#VALUE!</v>
      </c>
      <c r="V355" s="58" t="e">
        <f t="shared" si="26"/>
        <v>#VALUE!</v>
      </c>
    </row>
    <row r="356" spans="1:22" x14ac:dyDescent="0.25">
      <c r="A356" s="38"/>
      <c r="B356" s="38"/>
      <c r="C356" s="38"/>
      <c r="D356" s="38"/>
      <c r="F356" s="51">
        <f t="shared" si="23"/>
        <v>0</v>
      </c>
      <c r="G356" s="52">
        <f t="shared" si="24"/>
        <v>0</v>
      </c>
      <c r="H356" s="53"/>
      <c r="I356" s="53"/>
      <c r="J356" s="53"/>
      <c r="K356" s="53"/>
      <c r="L356" s="53"/>
      <c r="O356" s="54" t="str">
        <f>IFERROR(VLOOKUP(C:C,'Results Data'!A:F,6,FALSE), "Not Found")</f>
        <v>Not Found</v>
      </c>
      <c r="P356" s="55" t="str">
        <f>IFERROR(VLOOKUP(C:C,'Results Data'!A:L,12,FALSE), "Not Found")</f>
        <v>Not Found</v>
      </c>
      <c r="Q356" s="55" t="b">
        <f>AND('RIDE DATA'!$A$5&lt;'Registration Data'!$P356,'RIDE DATA'!$B$5&gt;'Registration Data'!$P356)</f>
        <v>0</v>
      </c>
      <c r="R356" s="55">
        <f t="shared" si="25"/>
        <v>0</v>
      </c>
      <c r="T356" s="56" t="e">
        <f t="shared" si="27"/>
        <v>#VALUE!</v>
      </c>
      <c r="U356" s="57" t="e">
        <f t="shared" si="28"/>
        <v>#VALUE!</v>
      </c>
      <c r="V356" s="58" t="e">
        <f t="shared" si="26"/>
        <v>#VALUE!</v>
      </c>
    </row>
    <row r="357" spans="1:22" x14ac:dyDescent="0.25">
      <c r="A357" s="38"/>
      <c r="B357" s="38"/>
      <c r="C357" s="38"/>
      <c r="D357" s="38"/>
      <c r="F357" s="51">
        <f t="shared" si="23"/>
        <v>0</v>
      </c>
      <c r="G357" s="52">
        <f t="shared" si="24"/>
        <v>0</v>
      </c>
      <c r="H357" s="53"/>
      <c r="I357" s="53"/>
      <c r="J357" s="53"/>
      <c r="K357" s="53"/>
      <c r="L357" s="53"/>
      <c r="O357" s="54" t="str">
        <f>IFERROR(VLOOKUP(C:C,'Results Data'!A:F,6,FALSE), "Not Found")</f>
        <v>Not Found</v>
      </c>
      <c r="P357" s="55" t="str">
        <f>IFERROR(VLOOKUP(C:C,'Results Data'!A:L,12,FALSE), "Not Found")</f>
        <v>Not Found</v>
      </c>
      <c r="Q357" s="55" t="b">
        <f>AND('RIDE DATA'!$A$5&lt;'Registration Data'!$P357,'RIDE DATA'!$B$5&gt;'Registration Data'!$P357)</f>
        <v>0</v>
      </c>
      <c r="R357" s="55">
        <f t="shared" si="25"/>
        <v>0</v>
      </c>
      <c r="T357" s="56" t="e">
        <f t="shared" si="27"/>
        <v>#VALUE!</v>
      </c>
      <c r="U357" s="57" t="e">
        <f t="shared" si="28"/>
        <v>#VALUE!</v>
      </c>
      <c r="V357" s="58" t="e">
        <f t="shared" si="26"/>
        <v>#VALUE!</v>
      </c>
    </row>
    <row r="358" spans="1:22" x14ac:dyDescent="0.25">
      <c r="A358" s="38"/>
      <c r="B358" s="38"/>
      <c r="C358" s="38"/>
      <c r="D358" s="38"/>
      <c r="F358" s="51">
        <f t="shared" si="23"/>
        <v>0</v>
      </c>
      <c r="G358" s="52">
        <f t="shared" si="24"/>
        <v>0</v>
      </c>
      <c r="H358" s="53"/>
      <c r="I358" s="53"/>
      <c r="J358" s="53"/>
      <c r="K358" s="53"/>
      <c r="L358" s="53"/>
      <c r="O358" s="54" t="str">
        <f>IFERROR(VLOOKUP(C:C,'Results Data'!A:F,6,FALSE), "Not Found")</f>
        <v>Not Found</v>
      </c>
      <c r="P358" s="55" t="str">
        <f>IFERROR(VLOOKUP(C:C,'Results Data'!A:L,12,FALSE), "Not Found")</f>
        <v>Not Found</v>
      </c>
      <c r="Q358" s="55" t="b">
        <f>AND('RIDE DATA'!$A$5&lt;'Registration Data'!$P358,'RIDE DATA'!$B$5&gt;'Registration Data'!$P358)</f>
        <v>0</v>
      </c>
      <c r="R358" s="55">
        <f t="shared" si="25"/>
        <v>0</v>
      </c>
      <c r="T358" s="56" t="e">
        <f t="shared" si="27"/>
        <v>#VALUE!</v>
      </c>
      <c r="U358" s="57" t="e">
        <f t="shared" si="28"/>
        <v>#VALUE!</v>
      </c>
      <c r="V358" s="58" t="e">
        <f t="shared" si="26"/>
        <v>#VALUE!</v>
      </c>
    </row>
    <row r="359" spans="1:22" x14ac:dyDescent="0.25">
      <c r="A359" s="38"/>
      <c r="B359" s="38"/>
      <c r="C359" s="38"/>
      <c r="D359" s="38"/>
      <c r="F359" s="51">
        <f t="shared" si="23"/>
        <v>0</v>
      </c>
      <c r="G359" s="52">
        <f t="shared" si="24"/>
        <v>0</v>
      </c>
      <c r="H359" s="53"/>
      <c r="I359" s="53"/>
      <c r="J359" s="53"/>
      <c r="K359" s="53"/>
      <c r="L359" s="53"/>
      <c r="O359" s="54" t="str">
        <f>IFERROR(VLOOKUP(C:C,'Results Data'!A:F,6,FALSE), "Not Found")</f>
        <v>Not Found</v>
      </c>
      <c r="P359" s="55" t="str">
        <f>IFERROR(VLOOKUP(C:C,'Results Data'!A:L,12,FALSE), "Not Found")</f>
        <v>Not Found</v>
      </c>
      <c r="Q359" s="55" t="b">
        <f>AND('RIDE DATA'!$A$5&lt;'Registration Data'!$P359,'RIDE DATA'!$B$5&gt;'Registration Data'!$P359)</f>
        <v>0</v>
      </c>
      <c r="R359" s="55">
        <f t="shared" si="25"/>
        <v>0</v>
      </c>
      <c r="T359" s="56" t="e">
        <f t="shared" si="27"/>
        <v>#VALUE!</v>
      </c>
      <c r="U359" s="57" t="e">
        <f t="shared" si="28"/>
        <v>#VALUE!</v>
      </c>
      <c r="V359" s="58" t="e">
        <f t="shared" si="26"/>
        <v>#VALUE!</v>
      </c>
    </row>
    <row r="360" spans="1:22" x14ac:dyDescent="0.25">
      <c r="A360" s="38"/>
      <c r="B360" s="38"/>
      <c r="C360" s="38"/>
      <c r="D360" s="38"/>
      <c r="F360" s="51">
        <f t="shared" si="23"/>
        <v>0</v>
      </c>
      <c r="G360" s="52">
        <f t="shared" si="24"/>
        <v>0</v>
      </c>
      <c r="H360" s="53"/>
      <c r="I360" s="53"/>
      <c r="J360" s="53"/>
      <c r="K360" s="53"/>
      <c r="L360" s="53"/>
      <c r="O360" s="54" t="str">
        <f>IFERROR(VLOOKUP(C:C,'Results Data'!A:F,6,FALSE), "Not Found")</f>
        <v>Not Found</v>
      </c>
      <c r="P360" s="55" t="str">
        <f>IFERROR(VLOOKUP(C:C,'Results Data'!A:L,12,FALSE), "Not Found")</f>
        <v>Not Found</v>
      </c>
      <c r="Q360" s="55" t="b">
        <f>AND('RIDE DATA'!$A$5&lt;'Registration Data'!$P360,'RIDE DATA'!$B$5&gt;'Registration Data'!$P360)</f>
        <v>0</v>
      </c>
      <c r="R360" s="55">
        <f t="shared" si="25"/>
        <v>0</v>
      </c>
      <c r="T360" s="56" t="e">
        <f t="shared" si="27"/>
        <v>#VALUE!</v>
      </c>
      <c r="U360" s="57" t="e">
        <f t="shared" si="28"/>
        <v>#VALUE!</v>
      </c>
      <c r="V360" s="58" t="e">
        <f t="shared" si="26"/>
        <v>#VALUE!</v>
      </c>
    </row>
    <row r="361" spans="1:22" x14ac:dyDescent="0.25">
      <c r="A361" s="38"/>
      <c r="B361" s="38"/>
      <c r="C361" s="38"/>
      <c r="D361" s="38"/>
      <c r="F361" s="51">
        <f t="shared" si="23"/>
        <v>0</v>
      </c>
      <c r="G361" s="52">
        <f t="shared" si="24"/>
        <v>0</v>
      </c>
      <c r="H361" s="53"/>
      <c r="I361" s="53"/>
      <c r="J361" s="53"/>
      <c r="K361" s="53"/>
      <c r="L361" s="53"/>
      <c r="O361" s="54" t="str">
        <f>IFERROR(VLOOKUP(C:C,'Results Data'!A:F,6,FALSE), "Not Found")</f>
        <v>Not Found</v>
      </c>
      <c r="P361" s="55" t="str">
        <f>IFERROR(VLOOKUP(C:C,'Results Data'!A:L,12,FALSE), "Not Found")</f>
        <v>Not Found</v>
      </c>
      <c r="Q361" s="55" t="b">
        <f>AND('RIDE DATA'!$A$5&lt;'Registration Data'!$P361,'RIDE DATA'!$B$5&gt;'Registration Data'!$P361)</f>
        <v>0</v>
      </c>
      <c r="R361" s="55">
        <f t="shared" si="25"/>
        <v>0</v>
      </c>
      <c r="T361" s="56" t="e">
        <f t="shared" si="27"/>
        <v>#VALUE!</v>
      </c>
      <c r="U361" s="57" t="e">
        <f t="shared" si="28"/>
        <v>#VALUE!</v>
      </c>
      <c r="V361" s="58" t="e">
        <f t="shared" si="26"/>
        <v>#VALUE!</v>
      </c>
    </row>
    <row r="362" spans="1:22" x14ac:dyDescent="0.25">
      <c r="A362" s="38"/>
      <c r="B362" s="38"/>
      <c r="C362" s="38"/>
      <c r="D362" s="38"/>
      <c r="F362" s="51">
        <f t="shared" si="23"/>
        <v>0</v>
      </c>
      <c r="G362" s="52">
        <f t="shared" si="24"/>
        <v>0</v>
      </c>
      <c r="H362" s="53"/>
      <c r="I362" s="53"/>
      <c r="J362" s="53"/>
      <c r="K362" s="53"/>
      <c r="L362" s="53"/>
      <c r="O362" s="54" t="str">
        <f>IFERROR(VLOOKUP(C:C,'Results Data'!A:F,6,FALSE), "Not Found")</f>
        <v>Not Found</v>
      </c>
      <c r="P362" s="55" t="str">
        <f>IFERROR(VLOOKUP(C:C,'Results Data'!A:L,12,FALSE), "Not Found")</f>
        <v>Not Found</v>
      </c>
      <c r="Q362" s="55" t="b">
        <f>AND('RIDE DATA'!$A$5&lt;'Registration Data'!$P362,'RIDE DATA'!$B$5&gt;'Registration Data'!$P362)</f>
        <v>0</v>
      </c>
      <c r="R362" s="55">
        <f t="shared" si="25"/>
        <v>0</v>
      </c>
      <c r="T362" s="56" t="e">
        <f t="shared" si="27"/>
        <v>#VALUE!</v>
      </c>
      <c r="U362" s="57" t="e">
        <f t="shared" si="28"/>
        <v>#VALUE!</v>
      </c>
      <c r="V362" s="58" t="e">
        <f t="shared" si="26"/>
        <v>#VALUE!</v>
      </c>
    </row>
    <row r="363" spans="1:22" x14ac:dyDescent="0.25">
      <c r="A363" s="38"/>
      <c r="B363" s="38"/>
      <c r="C363" s="38"/>
      <c r="D363" s="38"/>
      <c r="F363" s="51">
        <f t="shared" si="23"/>
        <v>0</v>
      </c>
      <c r="G363" s="52">
        <f t="shared" si="24"/>
        <v>0</v>
      </c>
      <c r="H363" s="53"/>
      <c r="I363" s="53"/>
      <c r="J363" s="53"/>
      <c r="K363" s="53"/>
      <c r="L363" s="53"/>
      <c r="O363" s="54" t="str">
        <f>IFERROR(VLOOKUP(C:C,'Results Data'!A:F,6,FALSE), "Not Found")</f>
        <v>Not Found</v>
      </c>
      <c r="P363" s="55" t="str">
        <f>IFERROR(VLOOKUP(C:C,'Results Data'!A:L,12,FALSE), "Not Found")</f>
        <v>Not Found</v>
      </c>
      <c r="Q363" s="55" t="b">
        <f>AND('RIDE DATA'!$A$5&lt;'Registration Data'!$P363,'RIDE DATA'!$B$5&gt;'Registration Data'!$P363)</f>
        <v>0</v>
      </c>
      <c r="R363" s="55">
        <f t="shared" si="25"/>
        <v>0</v>
      </c>
      <c r="T363" s="56" t="e">
        <f t="shared" si="27"/>
        <v>#VALUE!</v>
      </c>
      <c r="U363" s="57" t="e">
        <f t="shared" si="28"/>
        <v>#VALUE!</v>
      </c>
      <c r="V363" s="58" t="e">
        <f t="shared" si="26"/>
        <v>#VALUE!</v>
      </c>
    </row>
    <row r="364" spans="1:22" x14ac:dyDescent="0.25">
      <c r="A364" s="38"/>
      <c r="B364" s="38"/>
      <c r="C364" s="38"/>
      <c r="D364" s="38"/>
      <c r="F364" s="51">
        <f t="shared" si="23"/>
        <v>0</v>
      </c>
      <c r="G364" s="52">
        <f t="shared" si="24"/>
        <v>0</v>
      </c>
      <c r="H364" s="53"/>
      <c r="I364" s="53"/>
      <c r="J364" s="53"/>
      <c r="K364" s="53"/>
      <c r="L364" s="53"/>
      <c r="O364" s="54" t="str">
        <f>IFERROR(VLOOKUP(C:C,'Results Data'!A:F,6,FALSE), "Not Found")</f>
        <v>Not Found</v>
      </c>
      <c r="P364" s="55" t="str">
        <f>IFERROR(VLOOKUP(C:C,'Results Data'!A:L,12,FALSE), "Not Found")</f>
        <v>Not Found</v>
      </c>
      <c r="Q364" s="55" t="b">
        <f>AND('RIDE DATA'!$A$5&lt;'Registration Data'!$P364,'RIDE DATA'!$B$5&gt;'Registration Data'!$P364)</f>
        <v>0</v>
      </c>
      <c r="R364" s="55">
        <f t="shared" si="25"/>
        <v>0</v>
      </c>
      <c r="T364" s="56" t="e">
        <f t="shared" si="27"/>
        <v>#VALUE!</v>
      </c>
      <c r="U364" s="57" t="e">
        <f t="shared" si="28"/>
        <v>#VALUE!</v>
      </c>
      <c r="V364" s="58" t="e">
        <f t="shared" si="26"/>
        <v>#VALUE!</v>
      </c>
    </row>
    <row r="365" spans="1:22" x14ac:dyDescent="0.25">
      <c r="A365" s="38"/>
      <c r="B365" s="38"/>
      <c r="C365" s="38"/>
      <c r="D365" s="38"/>
      <c r="F365" s="51">
        <f t="shared" si="23"/>
        <v>0</v>
      </c>
      <c r="G365" s="52">
        <f t="shared" si="24"/>
        <v>0</v>
      </c>
      <c r="H365" s="53"/>
      <c r="I365" s="53"/>
      <c r="J365" s="53"/>
      <c r="K365" s="53"/>
      <c r="L365" s="53"/>
      <c r="O365" s="54" t="str">
        <f>IFERROR(VLOOKUP(C:C,'Results Data'!A:F,6,FALSE), "Not Found")</f>
        <v>Not Found</v>
      </c>
      <c r="P365" s="55" t="str">
        <f>IFERROR(VLOOKUP(C:C,'Results Data'!A:L,12,FALSE), "Not Found")</f>
        <v>Not Found</v>
      </c>
      <c r="Q365" s="55" t="b">
        <f>AND('RIDE DATA'!$A$5&lt;'Registration Data'!$P365,'RIDE DATA'!$B$5&gt;'Registration Data'!$P365)</f>
        <v>0</v>
      </c>
      <c r="R365" s="55">
        <f t="shared" si="25"/>
        <v>0</v>
      </c>
      <c r="T365" s="56" t="e">
        <f t="shared" si="27"/>
        <v>#VALUE!</v>
      </c>
      <c r="U365" s="57" t="e">
        <f t="shared" si="28"/>
        <v>#VALUE!</v>
      </c>
      <c r="V365" s="58" t="e">
        <f t="shared" si="26"/>
        <v>#VALUE!</v>
      </c>
    </row>
    <row r="366" spans="1:22" x14ac:dyDescent="0.25">
      <c r="A366" s="38"/>
      <c r="B366" s="38"/>
      <c r="C366" s="38"/>
      <c r="D366" s="38"/>
      <c r="F366" s="51">
        <f t="shared" si="23"/>
        <v>0</v>
      </c>
      <c r="G366" s="52">
        <f t="shared" si="24"/>
        <v>0</v>
      </c>
      <c r="H366" s="53"/>
      <c r="I366" s="53"/>
      <c r="J366" s="53"/>
      <c r="K366" s="53"/>
      <c r="L366" s="53"/>
      <c r="O366" s="54" t="str">
        <f>IFERROR(VLOOKUP(C:C,'Results Data'!A:F,6,FALSE), "Not Found")</f>
        <v>Not Found</v>
      </c>
      <c r="P366" s="55" t="str">
        <f>IFERROR(VLOOKUP(C:C,'Results Data'!A:L,12,FALSE), "Not Found")</f>
        <v>Not Found</v>
      </c>
      <c r="Q366" s="55" t="b">
        <f>AND('RIDE DATA'!$A$5&lt;'Registration Data'!$P366,'RIDE DATA'!$B$5&gt;'Registration Data'!$P366)</f>
        <v>0</v>
      </c>
      <c r="R366" s="55">
        <f t="shared" si="25"/>
        <v>0</v>
      </c>
      <c r="T366" s="56" t="e">
        <f t="shared" si="27"/>
        <v>#VALUE!</v>
      </c>
      <c r="U366" s="57" t="e">
        <f t="shared" si="28"/>
        <v>#VALUE!</v>
      </c>
      <c r="V366" s="58" t="e">
        <f t="shared" si="26"/>
        <v>#VALUE!</v>
      </c>
    </row>
    <row r="367" spans="1:22" x14ac:dyDescent="0.25">
      <c r="A367" s="38"/>
      <c r="B367" s="38"/>
      <c r="C367" s="38"/>
      <c r="D367" s="38"/>
      <c r="F367" s="51">
        <f t="shared" si="23"/>
        <v>0</v>
      </c>
      <c r="G367" s="52">
        <f t="shared" si="24"/>
        <v>0</v>
      </c>
      <c r="H367" s="53"/>
      <c r="I367" s="53"/>
      <c r="J367" s="53"/>
      <c r="K367" s="53"/>
      <c r="L367" s="53"/>
      <c r="O367" s="54" t="str">
        <f>IFERROR(VLOOKUP(C:C,'Results Data'!A:F,6,FALSE), "Not Found")</f>
        <v>Not Found</v>
      </c>
      <c r="P367" s="55" t="str">
        <f>IFERROR(VLOOKUP(C:C,'Results Data'!A:L,12,FALSE), "Not Found")</f>
        <v>Not Found</v>
      </c>
      <c r="Q367" s="55" t="b">
        <f>AND('RIDE DATA'!$A$5&lt;'Registration Data'!$P367,'RIDE DATA'!$B$5&gt;'Registration Data'!$P367)</f>
        <v>0</v>
      </c>
      <c r="R367" s="55">
        <f t="shared" si="25"/>
        <v>0</v>
      </c>
      <c r="T367" s="56" t="e">
        <f t="shared" si="27"/>
        <v>#VALUE!</v>
      </c>
      <c r="U367" s="57" t="e">
        <f t="shared" si="28"/>
        <v>#VALUE!</v>
      </c>
      <c r="V367" s="58" t="e">
        <f t="shared" si="26"/>
        <v>#VALUE!</v>
      </c>
    </row>
    <row r="368" spans="1:22" x14ac:dyDescent="0.25">
      <c r="A368" s="38"/>
      <c r="B368" s="38"/>
      <c r="C368" s="38"/>
      <c r="D368" s="38"/>
      <c r="F368" s="51">
        <f t="shared" si="23"/>
        <v>0</v>
      </c>
      <c r="G368" s="52">
        <f t="shared" si="24"/>
        <v>0</v>
      </c>
      <c r="H368" s="53"/>
      <c r="I368" s="53"/>
      <c r="J368" s="53"/>
      <c r="K368" s="53"/>
      <c r="L368" s="53"/>
      <c r="O368" s="54" t="str">
        <f>IFERROR(VLOOKUP(C:C,'Results Data'!A:F,6,FALSE), "Not Found")</f>
        <v>Not Found</v>
      </c>
      <c r="P368" s="55" t="str">
        <f>IFERROR(VLOOKUP(C:C,'Results Data'!A:L,12,FALSE), "Not Found")</f>
        <v>Not Found</v>
      </c>
      <c r="Q368" s="55" t="b">
        <f>AND('RIDE DATA'!$A$5&lt;'Registration Data'!$P368,'RIDE DATA'!$B$5&gt;'Registration Data'!$P368)</f>
        <v>0</v>
      </c>
      <c r="R368" s="55">
        <f t="shared" si="25"/>
        <v>0</v>
      </c>
      <c r="T368" s="56" t="e">
        <f t="shared" si="27"/>
        <v>#VALUE!</v>
      </c>
      <c r="U368" s="57" t="e">
        <f t="shared" si="28"/>
        <v>#VALUE!</v>
      </c>
      <c r="V368" s="58" t="e">
        <f t="shared" si="26"/>
        <v>#VALUE!</v>
      </c>
    </row>
    <row r="369" spans="1:22" x14ac:dyDescent="0.25">
      <c r="A369" s="38"/>
      <c r="B369" s="38"/>
      <c r="C369" s="38"/>
      <c r="D369" s="38"/>
      <c r="F369" s="51">
        <f t="shared" si="23"/>
        <v>0</v>
      </c>
      <c r="G369" s="52">
        <f t="shared" si="24"/>
        <v>0</v>
      </c>
      <c r="H369" s="53"/>
      <c r="I369" s="53"/>
      <c r="J369" s="53"/>
      <c r="K369" s="53"/>
      <c r="L369" s="53"/>
      <c r="O369" s="54" t="str">
        <f>IFERROR(VLOOKUP(C:C,'Results Data'!A:F,6,FALSE), "Not Found")</f>
        <v>Not Found</v>
      </c>
      <c r="P369" s="55" t="str">
        <f>IFERROR(VLOOKUP(C:C,'Results Data'!A:L,12,FALSE), "Not Found")</f>
        <v>Not Found</v>
      </c>
      <c r="Q369" s="55" t="b">
        <f>AND('RIDE DATA'!$A$5&lt;'Registration Data'!$P369,'RIDE DATA'!$B$5&gt;'Registration Data'!$P369)</f>
        <v>0</v>
      </c>
      <c r="R369" s="55">
        <f t="shared" si="25"/>
        <v>0</v>
      </c>
      <c r="T369" s="56" t="e">
        <f t="shared" si="27"/>
        <v>#VALUE!</v>
      </c>
      <c r="U369" s="57" t="e">
        <f t="shared" si="28"/>
        <v>#VALUE!</v>
      </c>
      <c r="V369" s="58" t="e">
        <f t="shared" si="26"/>
        <v>#VALUE!</v>
      </c>
    </row>
    <row r="370" spans="1:22" x14ac:dyDescent="0.25">
      <c r="A370" s="38"/>
      <c r="B370" s="38"/>
      <c r="C370" s="38"/>
      <c r="D370" s="38"/>
      <c r="F370" s="51">
        <f t="shared" si="23"/>
        <v>0</v>
      </c>
      <c r="G370" s="52">
        <f t="shared" si="24"/>
        <v>0</v>
      </c>
      <c r="H370" s="53"/>
      <c r="I370" s="53"/>
      <c r="J370" s="53"/>
      <c r="K370" s="53"/>
      <c r="L370" s="53"/>
      <c r="O370" s="54" t="str">
        <f>IFERROR(VLOOKUP(C:C,'Results Data'!A:F,6,FALSE), "Not Found")</f>
        <v>Not Found</v>
      </c>
      <c r="P370" s="55" t="str">
        <f>IFERROR(VLOOKUP(C:C,'Results Data'!A:L,12,FALSE), "Not Found")</f>
        <v>Not Found</v>
      </c>
      <c r="Q370" s="55" t="b">
        <f>AND('RIDE DATA'!$A$5&lt;'Registration Data'!$P370,'RIDE DATA'!$B$5&gt;'Registration Data'!$P370)</f>
        <v>0</v>
      </c>
      <c r="R370" s="55">
        <f t="shared" si="25"/>
        <v>0</v>
      </c>
      <c r="T370" s="56" t="e">
        <f t="shared" si="27"/>
        <v>#VALUE!</v>
      </c>
      <c r="U370" s="57" t="e">
        <f t="shared" si="28"/>
        <v>#VALUE!</v>
      </c>
      <c r="V370" s="58" t="e">
        <f t="shared" si="26"/>
        <v>#VALUE!</v>
      </c>
    </row>
    <row r="371" spans="1:22" x14ac:dyDescent="0.25">
      <c r="A371" s="38"/>
      <c r="B371" s="38"/>
      <c r="C371" s="38"/>
      <c r="D371" s="38"/>
      <c r="F371" s="51">
        <f t="shared" si="23"/>
        <v>0</v>
      </c>
      <c r="G371" s="52">
        <f t="shared" si="24"/>
        <v>0</v>
      </c>
      <c r="H371" s="53"/>
      <c r="I371" s="53"/>
      <c r="J371" s="53"/>
      <c r="K371" s="53"/>
      <c r="L371" s="53"/>
      <c r="O371" s="54" t="str">
        <f>IFERROR(VLOOKUP(C:C,'Results Data'!A:F,6,FALSE), "Not Found")</f>
        <v>Not Found</v>
      </c>
      <c r="P371" s="55" t="str">
        <f>IFERROR(VLOOKUP(C:C,'Results Data'!A:L,12,FALSE), "Not Found")</f>
        <v>Not Found</v>
      </c>
      <c r="Q371" s="55" t="b">
        <f>AND('RIDE DATA'!$A$5&lt;'Registration Data'!$P371,'RIDE DATA'!$B$5&gt;'Registration Data'!$P371)</f>
        <v>0</v>
      </c>
      <c r="R371" s="55">
        <f t="shared" si="25"/>
        <v>0</v>
      </c>
      <c r="T371" s="56" t="e">
        <f t="shared" si="27"/>
        <v>#VALUE!</v>
      </c>
      <c r="U371" s="57" t="e">
        <f t="shared" si="28"/>
        <v>#VALUE!</v>
      </c>
      <c r="V371" s="58" t="e">
        <f t="shared" si="26"/>
        <v>#VALUE!</v>
      </c>
    </row>
    <row r="372" spans="1:22" x14ac:dyDescent="0.25">
      <c r="A372" s="38"/>
      <c r="B372" s="38"/>
      <c r="C372" s="38"/>
      <c r="D372" s="38"/>
      <c r="F372" s="51">
        <f t="shared" si="23"/>
        <v>0</v>
      </c>
      <c r="G372" s="52">
        <f t="shared" si="24"/>
        <v>0</v>
      </c>
      <c r="H372" s="53"/>
      <c r="I372" s="53"/>
      <c r="J372" s="53"/>
      <c r="K372" s="53"/>
      <c r="L372" s="53"/>
      <c r="O372" s="54" t="str">
        <f>IFERROR(VLOOKUP(C:C,'Results Data'!A:F,6,FALSE), "Not Found")</f>
        <v>Not Found</v>
      </c>
      <c r="P372" s="55" t="str">
        <f>IFERROR(VLOOKUP(C:C,'Results Data'!A:L,12,FALSE), "Not Found")</f>
        <v>Not Found</v>
      </c>
      <c r="Q372" s="55" t="b">
        <f>AND('RIDE DATA'!$A$5&lt;'Registration Data'!$P372,'RIDE DATA'!$B$5&gt;'Registration Data'!$P372)</f>
        <v>0</v>
      </c>
      <c r="R372" s="55">
        <f t="shared" si="25"/>
        <v>0</v>
      </c>
      <c r="T372" s="56" t="e">
        <f t="shared" si="27"/>
        <v>#VALUE!</v>
      </c>
      <c r="U372" s="57" t="e">
        <f t="shared" si="28"/>
        <v>#VALUE!</v>
      </c>
      <c r="V372" s="58" t="e">
        <f t="shared" si="26"/>
        <v>#VALUE!</v>
      </c>
    </row>
    <row r="373" spans="1:22" x14ac:dyDescent="0.25">
      <c r="A373" s="38"/>
      <c r="B373" s="38"/>
      <c r="C373" s="38"/>
      <c r="D373" s="38"/>
      <c r="F373" s="51">
        <f t="shared" si="23"/>
        <v>0</v>
      </c>
      <c r="G373" s="52">
        <f t="shared" si="24"/>
        <v>0</v>
      </c>
      <c r="H373" s="53"/>
      <c r="I373" s="53"/>
      <c r="J373" s="53"/>
      <c r="K373" s="53"/>
      <c r="L373" s="53"/>
      <c r="O373" s="54" t="str">
        <f>IFERROR(VLOOKUP(C:C,'Results Data'!A:F,6,FALSE), "Not Found")</f>
        <v>Not Found</v>
      </c>
      <c r="P373" s="55" t="str">
        <f>IFERROR(VLOOKUP(C:C,'Results Data'!A:L,12,FALSE), "Not Found")</f>
        <v>Not Found</v>
      </c>
      <c r="Q373" s="55" t="b">
        <f>AND('RIDE DATA'!$A$5&lt;'Registration Data'!$P373,'RIDE DATA'!$B$5&gt;'Registration Data'!$P373)</f>
        <v>0</v>
      </c>
      <c r="R373" s="55">
        <f t="shared" si="25"/>
        <v>0</v>
      </c>
      <c r="T373" s="56" t="e">
        <f t="shared" si="27"/>
        <v>#VALUE!</v>
      </c>
      <c r="U373" s="57" t="e">
        <f t="shared" si="28"/>
        <v>#VALUE!</v>
      </c>
      <c r="V373" s="58" t="e">
        <f t="shared" si="26"/>
        <v>#VALUE!</v>
      </c>
    </row>
    <row r="374" spans="1:22" x14ac:dyDescent="0.25">
      <c r="A374" s="38"/>
      <c r="B374" s="38"/>
      <c r="C374" s="38"/>
      <c r="D374" s="38"/>
      <c r="F374" s="51">
        <f t="shared" si="23"/>
        <v>0</v>
      </c>
      <c r="G374" s="52">
        <f t="shared" si="24"/>
        <v>0</v>
      </c>
      <c r="H374" s="53"/>
      <c r="I374" s="53"/>
      <c r="J374" s="53"/>
      <c r="K374" s="53"/>
      <c r="L374" s="53"/>
      <c r="O374" s="54" t="str">
        <f>IFERROR(VLOOKUP(C:C,'Results Data'!A:F,6,FALSE), "Not Found")</f>
        <v>Not Found</v>
      </c>
      <c r="P374" s="55" t="str">
        <f>IFERROR(VLOOKUP(C:C,'Results Data'!A:L,12,FALSE), "Not Found")</f>
        <v>Not Found</v>
      </c>
      <c r="Q374" s="55" t="b">
        <f>AND('RIDE DATA'!$A$5&lt;'Registration Data'!$P374,'RIDE DATA'!$B$5&gt;'Registration Data'!$P374)</f>
        <v>0</v>
      </c>
      <c r="R374" s="55">
        <f t="shared" si="25"/>
        <v>0</v>
      </c>
      <c r="T374" s="56" t="e">
        <f t="shared" si="27"/>
        <v>#VALUE!</v>
      </c>
      <c r="U374" s="57" t="e">
        <f t="shared" si="28"/>
        <v>#VALUE!</v>
      </c>
      <c r="V374" s="58" t="e">
        <f t="shared" si="26"/>
        <v>#VALUE!</v>
      </c>
    </row>
    <row r="375" spans="1:22" x14ac:dyDescent="0.25">
      <c r="A375" s="38"/>
      <c r="B375" s="38"/>
      <c r="C375" s="38"/>
      <c r="D375" s="38"/>
      <c r="F375" s="51">
        <f t="shared" si="23"/>
        <v>0</v>
      </c>
      <c r="G375" s="52">
        <f t="shared" si="24"/>
        <v>0</v>
      </c>
      <c r="H375" s="53"/>
      <c r="I375" s="53"/>
      <c r="J375" s="53"/>
      <c r="K375" s="53"/>
      <c r="L375" s="53"/>
      <c r="O375" s="54" t="str">
        <f>IFERROR(VLOOKUP(C:C,'Results Data'!A:F,6,FALSE), "Not Found")</f>
        <v>Not Found</v>
      </c>
      <c r="P375" s="55" t="str">
        <f>IFERROR(VLOOKUP(C:C,'Results Data'!A:L,12,FALSE), "Not Found")</f>
        <v>Not Found</v>
      </c>
      <c r="Q375" s="55" t="b">
        <f>AND('RIDE DATA'!$A$5&lt;'Registration Data'!$P375,'RIDE DATA'!$B$5&gt;'Registration Data'!$P375)</f>
        <v>0</v>
      </c>
      <c r="R375" s="55">
        <f t="shared" si="25"/>
        <v>0</v>
      </c>
      <c r="T375" s="56" t="e">
        <f t="shared" si="27"/>
        <v>#VALUE!</v>
      </c>
      <c r="U375" s="57" t="e">
        <f t="shared" si="28"/>
        <v>#VALUE!</v>
      </c>
      <c r="V375" s="58" t="e">
        <f t="shared" si="26"/>
        <v>#VALUE!</v>
      </c>
    </row>
    <row r="376" spans="1:22" x14ac:dyDescent="0.25">
      <c r="A376" s="38"/>
      <c r="B376" s="38"/>
      <c r="C376" s="38"/>
      <c r="D376" s="38"/>
      <c r="F376" s="51">
        <f t="shared" si="23"/>
        <v>0</v>
      </c>
      <c r="G376" s="52">
        <f t="shared" si="24"/>
        <v>0</v>
      </c>
      <c r="H376" s="53"/>
      <c r="I376" s="53"/>
      <c r="J376" s="53"/>
      <c r="K376" s="53"/>
      <c r="L376" s="53"/>
      <c r="O376" s="54" t="str">
        <f>IFERROR(VLOOKUP(C:C,'Results Data'!A:F,6,FALSE), "Not Found")</f>
        <v>Not Found</v>
      </c>
      <c r="P376" s="55" t="str">
        <f>IFERROR(VLOOKUP(C:C,'Results Data'!A:L,12,FALSE), "Not Found")</f>
        <v>Not Found</v>
      </c>
      <c r="Q376" s="55" t="b">
        <f>AND('RIDE DATA'!$A$5&lt;'Registration Data'!$P376,'RIDE DATA'!$B$5&gt;'Registration Data'!$P376)</f>
        <v>0</v>
      </c>
      <c r="R376" s="55">
        <f t="shared" si="25"/>
        <v>0</v>
      </c>
      <c r="T376" s="56" t="e">
        <f t="shared" si="27"/>
        <v>#VALUE!</v>
      </c>
      <c r="U376" s="57" t="e">
        <f t="shared" si="28"/>
        <v>#VALUE!</v>
      </c>
      <c r="V376" s="58" t="e">
        <f t="shared" si="26"/>
        <v>#VALUE!</v>
      </c>
    </row>
    <row r="377" spans="1:22" x14ac:dyDescent="0.25">
      <c r="A377" s="38"/>
      <c r="B377" s="38"/>
      <c r="C377" s="38"/>
      <c r="D377" s="38"/>
      <c r="F377" s="51">
        <f t="shared" si="23"/>
        <v>0</v>
      </c>
      <c r="G377" s="52">
        <f t="shared" si="24"/>
        <v>0</v>
      </c>
      <c r="H377" s="53"/>
      <c r="I377" s="53"/>
      <c r="J377" s="53"/>
      <c r="K377" s="53"/>
      <c r="L377" s="53"/>
      <c r="O377" s="54" t="str">
        <f>IFERROR(VLOOKUP(C:C,'Results Data'!A:F,6,FALSE), "Not Found")</f>
        <v>Not Found</v>
      </c>
      <c r="P377" s="55" t="str">
        <f>IFERROR(VLOOKUP(C:C,'Results Data'!A:L,12,FALSE), "Not Found")</f>
        <v>Not Found</v>
      </c>
      <c r="Q377" s="55" t="b">
        <f>AND('RIDE DATA'!$A$5&lt;'Registration Data'!$P377,'RIDE DATA'!$B$5&gt;'Registration Data'!$P377)</f>
        <v>0</v>
      </c>
      <c r="R377" s="55">
        <f t="shared" si="25"/>
        <v>0</v>
      </c>
      <c r="T377" s="56" t="e">
        <f t="shared" si="27"/>
        <v>#VALUE!</v>
      </c>
      <c r="U377" s="57" t="e">
        <f t="shared" si="28"/>
        <v>#VALUE!</v>
      </c>
      <c r="V377" s="58" t="e">
        <f t="shared" si="26"/>
        <v>#VALUE!</v>
      </c>
    </row>
    <row r="378" spans="1:22" x14ac:dyDescent="0.25">
      <c r="A378" s="38"/>
      <c r="B378" s="38"/>
      <c r="C378" s="38"/>
      <c r="D378" s="38"/>
      <c r="F378" s="51">
        <f t="shared" si="23"/>
        <v>0</v>
      </c>
      <c r="G378" s="52">
        <f t="shared" si="24"/>
        <v>0</v>
      </c>
      <c r="H378" s="53"/>
      <c r="I378" s="53"/>
      <c r="J378" s="53"/>
      <c r="K378" s="53"/>
      <c r="L378" s="53"/>
      <c r="O378" s="54" t="str">
        <f>IFERROR(VLOOKUP(C:C,'Results Data'!A:F,6,FALSE), "Not Found")</f>
        <v>Not Found</v>
      </c>
      <c r="P378" s="55" t="str">
        <f>IFERROR(VLOOKUP(C:C,'Results Data'!A:L,12,FALSE), "Not Found")</f>
        <v>Not Found</v>
      </c>
      <c r="Q378" s="55" t="b">
        <f>AND('RIDE DATA'!$A$5&lt;'Registration Data'!$P378,'RIDE DATA'!$B$5&gt;'Registration Data'!$P378)</f>
        <v>0</v>
      </c>
      <c r="R378" s="55">
        <f t="shared" si="25"/>
        <v>0</v>
      </c>
      <c r="T378" s="56" t="e">
        <f t="shared" si="27"/>
        <v>#VALUE!</v>
      </c>
      <c r="U378" s="57" t="e">
        <f t="shared" si="28"/>
        <v>#VALUE!</v>
      </c>
      <c r="V378" s="58" t="e">
        <f t="shared" si="26"/>
        <v>#VALUE!</v>
      </c>
    </row>
    <row r="379" spans="1:22" x14ac:dyDescent="0.25">
      <c r="A379" s="38"/>
      <c r="B379" s="38"/>
      <c r="C379" s="38"/>
      <c r="D379" s="38"/>
      <c r="F379" s="51">
        <f t="shared" ref="F379:F442" si="29">D379*0.94</f>
        <v>0</v>
      </c>
      <c r="G379" s="52">
        <f t="shared" ref="G379:G442" si="30">IF(O379="Not Found",0,F379)</f>
        <v>0</v>
      </c>
      <c r="H379" s="53"/>
      <c r="I379" s="53"/>
      <c r="J379" s="53"/>
      <c r="K379" s="53"/>
      <c r="L379" s="53"/>
      <c r="O379" s="54" t="str">
        <f>IFERROR(VLOOKUP(C:C,'Results Data'!A:F,6,FALSE), "Not Found")</f>
        <v>Not Found</v>
      </c>
      <c r="P379" s="55" t="str">
        <f>IFERROR(VLOOKUP(C:C,'Results Data'!A:L,12,FALSE), "Not Found")</f>
        <v>Not Found</v>
      </c>
      <c r="Q379" s="55" t="b">
        <f>AND('RIDE DATA'!$A$5&lt;'Registration Data'!$P379,'RIDE DATA'!$B$5&gt;'Registration Data'!$P379)</f>
        <v>0</v>
      </c>
      <c r="R379" s="55">
        <f t="shared" ref="R379:R442" si="31">IF(Q379=TRUE,O379*0.03,0)</f>
        <v>0</v>
      </c>
      <c r="T379" s="56" t="e">
        <f t="shared" si="27"/>
        <v>#VALUE!</v>
      </c>
      <c r="U379" s="57" t="e">
        <f t="shared" si="28"/>
        <v>#VALUE!</v>
      </c>
      <c r="V379" s="58" t="e">
        <f t="shared" ref="V379:V442" si="32">IF(U379&gt;100%,((U379-1)*10000),0)</f>
        <v>#VALUE!</v>
      </c>
    </row>
    <row r="380" spans="1:22" x14ac:dyDescent="0.25">
      <c r="A380" s="38"/>
      <c r="B380" s="38"/>
      <c r="C380" s="38"/>
      <c r="D380" s="38"/>
      <c r="F380" s="51">
        <f t="shared" si="29"/>
        <v>0</v>
      </c>
      <c r="G380" s="52">
        <f t="shared" si="30"/>
        <v>0</v>
      </c>
      <c r="H380" s="53"/>
      <c r="I380" s="53"/>
      <c r="J380" s="53"/>
      <c r="K380" s="53"/>
      <c r="L380" s="53"/>
      <c r="O380" s="54" t="str">
        <f>IFERROR(VLOOKUP(C:C,'Results Data'!A:F,6,FALSE), "Not Found")</f>
        <v>Not Found</v>
      </c>
      <c r="P380" s="55" t="str">
        <f>IFERROR(VLOOKUP(C:C,'Results Data'!A:L,12,FALSE), "Not Found")</f>
        <v>Not Found</v>
      </c>
      <c r="Q380" s="55" t="b">
        <f>AND('RIDE DATA'!$A$5&lt;'Registration Data'!$P380,'RIDE DATA'!$B$5&gt;'Registration Data'!$P380)</f>
        <v>0</v>
      </c>
      <c r="R380" s="55">
        <f t="shared" si="31"/>
        <v>0</v>
      </c>
      <c r="T380" s="56" t="e">
        <f t="shared" si="27"/>
        <v>#VALUE!</v>
      </c>
      <c r="U380" s="57" t="e">
        <f t="shared" si="28"/>
        <v>#VALUE!</v>
      </c>
      <c r="V380" s="58" t="e">
        <f t="shared" si="32"/>
        <v>#VALUE!</v>
      </c>
    </row>
    <row r="381" spans="1:22" x14ac:dyDescent="0.25">
      <c r="A381" s="38"/>
      <c r="B381" s="38"/>
      <c r="C381" s="38"/>
      <c r="D381" s="38"/>
      <c r="F381" s="51">
        <f t="shared" si="29"/>
        <v>0</v>
      </c>
      <c r="G381" s="52">
        <f t="shared" si="30"/>
        <v>0</v>
      </c>
      <c r="H381" s="53"/>
      <c r="I381" s="53"/>
      <c r="J381" s="53"/>
      <c r="K381" s="53"/>
      <c r="L381" s="53"/>
      <c r="O381" s="54" t="str">
        <f>IFERROR(VLOOKUP(C:C,'Results Data'!A:F,6,FALSE), "Not Found")</f>
        <v>Not Found</v>
      </c>
      <c r="P381" s="55" t="str">
        <f>IFERROR(VLOOKUP(C:C,'Results Data'!A:L,12,FALSE), "Not Found")</f>
        <v>Not Found</v>
      </c>
      <c r="Q381" s="55" t="b">
        <f>AND('RIDE DATA'!$A$5&lt;'Registration Data'!$P381,'RIDE DATA'!$B$5&gt;'Registration Data'!$P381)</f>
        <v>0</v>
      </c>
      <c r="R381" s="55">
        <f t="shared" si="31"/>
        <v>0</v>
      </c>
      <c r="T381" s="56" t="e">
        <f t="shared" si="27"/>
        <v>#VALUE!</v>
      </c>
      <c r="U381" s="57" t="e">
        <f t="shared" si="28"/>
        <v>#VALUE!</v>
      </c>
      <c r="V381" s="58" t="e">
        <f t="shared" si="32"/>
        <v>#VALUE!</v>
      </c>
    </row>
    <row r="382" spans="1:22" x14ac:dyDescent="0.25">
      <c r="A382" s="38"/>
      <c r="B382" s="38"/>
      <c r="C382" s="38"/>
      <c r="D382" s="38"/>
      <c r="F382" s="51">
        <f t="shared" si="29"/>
        <v>0</v>
      </c>
      <c r="G382" s="52">
        <f t="shared" si="30"/>
        <v>0</v>
      </c>
      <c r="H382" s="53"/>
      <c r="I382" s="53"/>
      <c r="J382" s="53"/>
      <c r="K382" s="53"/>
      <c r="L382" s="53"/>
      <c r="O382" s="54" t="str">
        <f>IFERROR(VLOOKUP(C:C,'Results Data'!A:F,6,FALSE), "Not Found")</f>
        <v>Not Found</v>
      </c>
      <c r="P382" s="55" t="str">
        <f>IFERROR(VLOOKUP(C:C,'Results Data'!A:L,12,FALSE), "Not Found")</f>
        <v>Not Found</v>
      </c>
      <c r="Q382" s="55" t="b">
        <f>AND('RIDE DATA'!$A$5&lt;'Registration Data'!$P382,'RIDE DATA'!$B$5&gt;'Registration Data'!$P382)</f>
        <v>0</v>
      </c>
      <c r="R382" s="55">
        <f t="shared" si="31"/>
        <v>0</v>
      </c>
      <c r="T382" s="56" t="e">
        <f t="shared" si="27"/>
        <v>#VALUE!</v>
      </c>
      <c r="U382" s="57" t="e">
        <f t="shared" si="28"/>
        <v>#VALUE!</v>
      </c>
      <c r="V382" s="58" t="e">
        <f t="shared" si="32"/>
        <v>#VALUE!</v>
      </c>
    </row>
    <row r="383" spans="1:22" x14ac:dyDescent="0.25">
      <c r="A383" s="38"/>
      <c r="B383" s="38"/>
      <c r="C383" s="38"/>
      <c r="D383" s="38"/>
      <c r="F383" s="51">
        <f t="shared" si="29"/>
        <v>0</v>
      </c>
      <c r="G383" s="52">
        <f t="shared" si="30"/>
        <v>0</v>
      </c>
      <c r="H383" s="53"/>
      <c r="I383" s="53"/>
      <c r="J383" s="53"/>
      <c r="K383" s="53"/>
      <c r="L383" s="53"/>
      <c r="O383" s="54" t="str">
        <f>IFERROR(VLOOKUP(C:C,'Results Data'!A:F,6,FALSE), "Not Found")</f>
        <v>Not Found</v>
      </c>
      <c r="P383" s="55" t="str">
        <f>IFERROR(VLOOKUP(C:C,'Results Data'!A:L,12,FALSE), "Not Found")</f>
        <v>Not Found</v>
      </c>
      <c r="Q383" s="55" t="b">
        <f>AND('RIDE DATA'!$A$5&lt;'Registration Data'!$P383,'RIDE DATA'!$B$5&gt;'Registration Data'!$P383)</f>
        <v>0</v>
      </c>
      <c r="R383" s="55">
        <f t="shared" si="31"/>
        <v>0</v>
      </c>
      <c r="T383" s="56" t="e">
        <f t="shared" si="27"/>
        <v>#VALUE!</v>
      </c>
      <c r="U383" s="57" t="e">
        <f t="shared" si="28"/>
        <v>#VALUE!</v>
      </c>
      <c r="V383" s="58" t="e">
        <f t="shared" si="32"/>
        <v>#VALUE!</v>
      </c>
    </row>
    <row r="384" spans="1:22" x14ac:dyDescent="0.25">
      <c r="A384" s="38"/>
      <c r="B384" s="38"/>
      <c r="C384" s="38"/>
      <c r="D384" s="38"/>
      <c r="F384" s="51">
        <f t="shared" si="29"/>
        <v>0</v>
      </c>
      <c r="G384" s="52">
        <f t="shared" si="30"/>
        <v>0</v>
      </c>
      <c r="H384" s="53"/>
      <c r="I384" s="53"/>
      <c r="J384" s="53"/>
      <c r="K384" s="53"/>
      <c r="L384" s="53"/>
      <c r="O384" s="54" t="str">
        <f>IFERROR(VLOOKUP(C:C,'Results Data'!A:F,6,FALSE), "Not Found")</f>
        <v>Not Found</v>
      </c>
      <c r="P384" s="55" t="str">
        <f>IFERROR(VLOOKUP(C:C,'Results Data'!A:L,12,FALSE), "Not Found")</f>
        <v>Not Found</v>
      </c>
      <c r="Q384" s="55" t="b">
        <f>AND('RIDE DATA'!$A$5&lt;'Registration Data'!$P384,'RIDE DATA'!$B$5&gt;'Registration Data'!$P384)</f>
        <v>0</v>
      </c>
      <c r="R384" s="55">
        <f t="shared" si="31"/>
        <v>0</v>
      </c>
      <c r="T384" s="56" t="e">
        <f t="shared" si="27"/>
        <v>#VALUE!</v>
      </c>
      <c r="U384" s="57" t="e">
        <f t="shared" si="28"/>
        <v>#VALUE!</v>
      </c>
      <c r="V384" s="58" t="e">
        <f t="shared" si="32"/>
        <v>#VALUE!</v>
      </c>
    </row>
    <row r="385" spans="1:22" x14ac:dyDescent="0.25">
      <c r="A385" s="38"/>
      <c r="B385" s="38"/>
      <c r="C385" s="38"/>
      <c r="D385" s="38"/>
      <c r="F385" s="51">
        <f t="shared" si="29"/>
        <v>0</v>
      </c>
      <c r="G385" s="52">
        <f t="shared" si="30"/>
        <v>0</v>
      </c>
      <c r="H385" s="53"/>
      <c r="I385" s="53"/>
      <c r="J385" s="53"/>
      <c r="K385" s="53"/>
      <c r="L385" s="53"/>
      <c r="O385" s="54" t="str">
        <f>IFERROR(VLOOKUP(C:C,'Results Data'!A:F,6,FALSE), "Not Found")</f>
        <v>Not Found</v>
      </c>
      <c r="P385" s="55" t="str">
        <f>IFERROR(VLOOKUP(C:C,'Results Data'!A:L,12,FALSE), "Not Found")</f>
        <v>Not Found</v>
      </c>
      <c r="Q385" s="55" t="b">
        <f>AND('RIDE DATA'!$A$5&lt;'Registration Data'!$P385,'RIDE DATA'!$B$5&gt;'Registration Data'!$P385)</f>
        <v>0</v>
      </c>
      <c r="R385" s="55">
        <f t="shared" si="31"/>
        <v>0</v>
      </c>
      <c r="T385" s="56" t="e">
        <f t="shared" si="27"/>
        <v>#VALUE!</v>
      </c>
      <c r="U385" s="57" t="e">
        <f t="shared" si="28"/>
        <v>#VALUE!</v>
      </c>
      <c r="V385" s="58" t="e">
        <f t="shared" si="32"/>
        <v>#VALUE!</v>
      </c>
    </row>
    <row r="386" spans="1:22" x14ac:dyDescent="0.25">
      <c r="A386" s="38"/>
      <c r="B386" s="38"/>
      <c r="C386" s="38"/>
      <c r="D386" s="38"/>
      <c r="F386" s="51">
        <f t="shared" si="29"/>
        <v>0</v>
      </c>
      <c r="G386" s="52">
        <f t="shared" si="30"/>
        <v>0</v>
      </c>
      <c r="H386" s="53"/>
      <c r="I386" s="53"/>
      <c r="J386" s="53"/>
      <c r="K386" s="53"/>
      <c r="L386" s="53"/>
      <c r="O386" s="54" t="str">
        <f>IFERROR(VLOOKUP(C:C,'Results Data'!A:F,6,FALSE), "Not Found")</f>
        <v>Not Found</v>
      </c>
      <c r="P386" s="55" t="str">
        <f>IFERROR(VLOOKUP(C:C,'Results Data'!A:L,12,FALSE), "Not Found")</f>
        <v>Not Found</v>
      </c>
      <c r="Q386" s="55" t="b">
        <f>AND('RIDE DATA'!$A$5&lt;'Registration Data'!$P386,'RIDE DATA'!$B$5&gt;'Registration Data'!$P386)</f>
        <v>0</v>
      </c>
      <c r="R386" s="55">
        <f t="shared" si="31"/>
        <v>0</v>
      </c>
      <c r="T386" s="56" t="e">
        <f t="shared" ref="T386:T449" si="33">R386+O386</f>
        <v>#VALUE!</v>
      </c>
      <c r="U386" s="57" t="e">
        <f t="shared" ref="U386:U449" si="34">T386/F386</f>
        <v>#VALUE!</v>
      </c>
      <c r="V386" s="58" t="e">
        <f t="shared" si="32"/>
        <v>#VALUE!</v>
      </c>
    </row>
    <row r="387" spans="1:22" x14ac:dyDescent="0.25">
      <c r="A387" s="38"/>
      <c r="B387" s="38"/>
      <c r="C387" s="38"/>
      <c r="D387" s="38"/>
      <c r="F387" s="51">
        <f t="shared" si="29"/>
        <v>0</v>
      </c>
      <c r="G387" s="52">
        <f t="shared" si="30"/>
        <v>0</v>
      </c>
      <c r="H387" s="53"/>
      <c r="I387" s="53"/>
      <c r="J387" s="53"/>
      <c r="K387" s="53"/>
      <c r="L387" s="53"/>
      <c r="O387" s="54" t="str">
        <f>IFERROR(VLOOKUP(C:C,'Results Data'!A:F,6,FALSE), "Not Found")</f>
        <v>Not Found</v>
      </c>
      <c r="P387" s="55" t="str">
        <f>IFERROR(VLOOKUP(C:C,'Results Data'!A:L,12,FALSE), "Not Found")</f>
        <v>Not Found</v>
      </c>
      <c r="Q387" s="55" t="b">
        <f>AND('RIDE DATA'!$A$5&lt;'Registration Data'!$P387,'RIDE DATA'!$B$5&gt;'Registration Data'!$P387)</f>
        <v>0</v>
      </c>
      <c r="R387" s="55">
        <f t="shared" si="31"/>
        <v>0</v>
      </c>
      <c r="T387" s="56" t="e">
        <f t="shared" si="33"/>
        <v>#VALUE!</v>
      </c>
      <c r="U387" s="57" t="e">
        <f t="shared" si="34"/>
        <v>#VALUE!</v>
      </c>
      <c r="V387" s="58" t="e">
        <f t="shared" si="32"/>
        <v>#VALUE!</v>
      </c>
    </row>
    <row r="388" spans="1:22" x14ac:dyDescent="0.25">
      <c r="A388" s="38"/>
      <c r="B388" s="38"/>
      <c r="C388" s="38"/>
      <c r="D388" s="38"/>
      <c r="F388" s="51">
        <f t="shared" si="29"/>
        <v>0</v>
      </c>
      <c r="G388" s="52">
        <f t="shared" si="30"/>
        <v>0</v>
      </c>
      <c r="H388" s="53"/>
      <c r="I388" s="53"/>
      <c r="J388" s="53"/>
      <c r="K388" s="53"/>
      <c r="L388" s="53"/>
      <c r="O388" s="54" t="str">
        <f>IFERROR(VLOOKUP(C:C,'Results Data'!A:F,6,FALSE), "Not Found")</f>
        <v>Not Found</v>
      </c>
      <c r="P388" s="55" t="str">
        <f>IFERROR(VLOOKUP(C:C,'Results Data'!A:L,12,FALSE), "Not Found")</f>
        <v>Not Found</v>
      </c>
      <c r="Q388" s="55" t="b">
        <f>AND('RIDE DATA'!$A$5&lt;'Registration Data'!$P388,'RIDE DATA'!$B$5&gt;'Registration Data'!$P388)</f>
        <v>0</v>
      </c>
      <c r="R388" s="55">
        <f t="shared" si="31"/>
        <v>0</v>
      </c>
      <c r="T388" s="56" t="e">
        <f t="shared" si="33"/>
        <v>#VALUE!</v>
      </c>
      <c r="U388" s="57" t="e">
        <f t="shared" si="34"/>
        <v>#VALUE!</v>
      </c>
      <c r="V388" s="58" t="e">
        <f t="shared" si="32"/>
        <v>#VALUE!</v>
      </c>
    </row>
    <row r="389" spans="1:22" x14ac:dyDescent="0.25">
      <c r="A389" s="38"/>
      <c r="B389" s="38"/>
      <c r="C389" s="38"/>
      <c r="D389" s="38"/>
      <c r="F389" s="51">
        <f t="shared" si="29"/>
        <v>0</v>
      </c>
      <c r="G389" s="52">
        <f t="shared" si="30"/>
        <v>0</v>
      </c>
      <c r="H389" s="53"/>
      <c r="I389" s="53"/>
      <c r="J389" s="53"/>
      <c r="K389" s="53"/>
      <c r="L389" s="53"/>
      <c r="O389" s="54" t="str">
        <f>IFERROR(VLOOKUP(C:C,'Results Data'!A:F,6,FALSE), "Not Found")</f>
        <v>Not Found</v>
      </c>
      <c r="P389" s="55" t="str">
        <f>IFERROR(VLOOKUP(C:C,'Results Data'!A:L,12,FALSE), "Not Found")</f>
        <v>Not Found</v>
      </c>
      <c r="Q389" s="55" t="b">
        <f>AND('RIDE DATA'!$A$5&lt;'Registration Data'!$P389,'RIDE DATA'!$B$5&gt;'Registration Data'!$P389)</f>
        <v>0</v>
      </c>
      <c r="R389" s="55">
        <f t="shared" si="31"/>
        <v>0</v>
      </c>
      <c r="T389" s="56" t="e">
        <f t="shared" si="33"/>
        <v>#VALUE!</v>
      </c>
      <c r="U389" s="57" t="e">
        <f t="shared" si="34"/>
        <v>#VALUE!</v>
      </c>
      <c r="V389" s="58" t="e">
        <f t="shared" si="32"/>
        <v>#VALUE!</v>
      </c>
    </row>
    <row r="390" spans="1:22" x14ac:dyDescent="0.25">
      <c r="A390" s="38"/>
      <c r="B390" s="38"/>
      <c r="C390" s="38"/>
      <c r="D390" s="38"/>
      <c r="F390" s="51">
        <f t="shared" si="29"/>
        <v>0</v>
      </c>
      <c r="G390" s="52">
        <f t="shared" si="30"/>
        <v>0</v>
      </c>
      <c r="H390" s="53"/>
      <c r="I390" s="53"/>
      <c r="J390" s="53"/>
      <c r="K390" s="53"/>
      <c r="L390" s="53"/>
      <c r="O390" s="54" t="str">
        <f>IFERROR(VLOOKUP(C:C,'Results Data'!A:F,6,FALSE), "Not Found")</f>
        <v>Not Found</v>
      </c>
      <c r="P390" s="55" t="str">
        <f>IFERROR(VLOOKUP(C:C,'Results Data'!A:L,12,FALSE), "Not Found")</f>
        <v>Not Found</v>
      </c>
      <c r="Q390" s="55" t="b">
        <f>AND('RIDE DATA'!$A$5&lt;'Registration Data'!$P390,'RIDE DATA'!$B$5&gt;'Registration Data'!$P390)</f>
        <v>0</v>
      </c>
      <c r="R390" s="55">
        <f t="shared" si="31"/>
        <v>0</v>
      </c>
      <c r="T390" s="56" t="e">
        <f t="shared" si="33"/>
        <v>#VALUE!</v>
      </c>
      <c r="U390" s="57" t="e">
        <f t="shared" si="34"/>
        <v>#VALUE!</v>
      </c>
      <c r="V390" s="58" t="e">
        <f t="shared" si="32"/>
        <v>#VALUE!</v>
      </c>
    </row>
    <row r="391" spans="1:22" x14ac:dyDescent="0.25">
      <c r="A391" s="38"/>
      <c r="B391" s="38"/>
      <c r="C391" s="38"/>
      <c r="D391" s="38"/>
      <c r="F391" s="51">
        <f t="shared" si="29"/>
        <v>0</v>
      </c>
      <c r="G391" s="52">
        <f t="shared" si="30"/>
        <v>0</v>
      </c>
      <c r="H391" s="53"/>
      <c r="I391" s="53"/>
      <c r="J391" s="53"/>
      <c r="K391" s="53"/>
      <c r="L391" s="53"/>
      <c r="O391" s="54" t="str">
        <f>IFERROR(VLOOKUP(C:C,'Results Data'!A:F,6,FALSE), "Not Found")</f>
        <v>Not Found</v>
      </c>
      <c r="P391" s="55" t="str">
        <f>IFERROR(VLOOKUP(C:C,'Results Data'!A:L,12,FALSE), "Not Found")</f>
        <v>Not Found</v>
      </c>
      <c r="Q391" s="55" t="b">
        <f>AND('RIDE DATA'!$A$5&lt;'Registration Data'!$P391,'RIDE DATA'!$B$5&gt;'Registration Data'!$P391)</f>
        <v>0</v>
      </c>
      <c r="R391" s="55">
        <f t="shared" si="31"/>
        <v>0</v>
      </c>
      <c r="T391" s="56" t="e">
        <f t="shared" si="33"/>
        <v>#VALUE!</v>
      </c>
      <c r="U391" s="57" t="e">
        <f t="shared" si="34"/>
        <v>#VALUE!</v>
      </c>
      <c r="V391" s="58" t="e">
        <f t="shared" si="32"/>
        <v>#VALUE!</v>
      </c>
    </row>
    <row r="392" spans="1:22" x14ac:dyDescent="0.25">
      <c r="A392" s="38"/>
      <c r="B392" s="38"/>
      <c r="C392" s="38"/>
      <c r="D392" s="38"/>
      <c r="F392" s="51">
        <f t="shared" si="29"/>
        <v>0</v>
      </c>
      <c r="G392" s="52">
        <f t="shared" si="30"/>
        <v>0</v>
      </c>
      <c r="H392" s="53"/>
      <c r="I392" s="53"/>
      <c r="J392" s="53"/>
      <c r="K392" s="53"/>
      <c r="L392" s="53"/>
      <c r="O392" s="54" t="str">
        <f>IFERROR(VLOOKUP(C:C,'Results Data'!A:F,6,FALSE), "Not Found")</f>
        <v>Not Found</v>
      </c>
      <c r="P392" s="55" t="str">
        <f>IFERROR(VLOOKUP(C:C,'Results Data'!A:L,12,FALSE), "Not Found")</f>
        <v>Not Found</v>
      </c>
      <c r="Q392" s="55" t="b">
        <f>AND('RIDE DATA'!$A$5&lt;'Registration Data'!$P392,'RIDE DATA'!$B$5&gt;'Registration Data'!$P392)</f>
        <v>0</v>
      </c>
      <c r="R392" s="55">
        <f t="shared" si="31"/>
        <v>0</v>
      </c>
      <c r="T392" s="56" t="e">
        <f t="shared" si="33"/>
        <v>#VALUE!</v>
      </c>
      <c r="U392" s="57" t="e">
        <f t="shared" si="34"/>
        <v>#VALUE!</v>
      </c>
      <c r="V392" s="58" t="e">
        <f t="shared" si="32"/>
        <v>#VALUE!</v>
      </c>
    </row>
    <row r="393" spans="1:22" x14ac:dyDescent="0.25">
      <c r="A393" s="38"/>
      <c r="B393" s="38"/>
      <c r="C393" s="38"/>
      <c r="D393" s="38"/>
      <c r="F393" s="51">
        <f t="shared" si="29"/>
        <v>0</v>
      </c>
      <c r="G393" s="52">
        <f t="shared" si="30"/>
        <v>0</v>
      </c>
      <c r="H393" s="53"/>
      <c r="I393" s="53"/>
      <c r="J393" s="53"/>
      <c r="K393" s="53"/>
      <c r="L393" s="53"/>
      <c r="O393" s="54" t="str">
        <f>IFERROR(VLOOKUP(C:C,'Results Data'!A:F,6,FALSE), "Not Found")</f>
        <v>Not Found</v>
      </c>
      <c r="P393" s="55" t="str">
        <f>IFERROR(VLOOKUP(C:C,'Results Data'!A:L,12,FALSE), "Not Found")</f>
        <v>Not Found</v>
      </c>
      <c r="Q393" s="55" t="b">
        <f>AND('RIDE DATA'!$A$5&lt;'Registration Data'!$P393,'RIDE DATA'!$B$5&gt;'Registration Data'!$P393)</f>
        <v>0</v>
      </c>
      <c r="R393" s="55">
        <f t="shared" si="31"/>
        <v>0</v>
      </c>
      <c r="T393" s="56" t="e">
        <f t="shared" si="33"/>
        <v>#VALUE!</v>
      </c>
      <c r="U393" s="57" t="e">
        <f t="shared" si="34"/>
        <v>#VALUE!</v>
      </c>
      <c r="V393" s="58" t="e">
        <f t="shared" si="32"/>
        <v>#VALUE!</v>
      </c>
    </row>
    <row r="394" spans="1:22" x14ac:dyDescent="0.25">
      <c r="A394" s="38"/>
      <c r="B394" s="38"/>
      <c r="C394" s="38"/>
      <c r="D394" s="38"/>
      <c r="F394" s="51">
        <f t="shared" si="29"/>
        <v>0</v>
      </c>
      <c r="G394" s="52">
        <f t="shared" si="30"/>
        <v>0</v>
      </c>
      <c r="H394" s="53"/>
      <c r="I394" s="53"/>
      <c r="J394" s="53"/>
      <c r="K394" s="53"/>
      <c r="L394" s="53"/>
      <c r="O394" s="54" t="str">
        <f>IFERROR(VLOOKUP(C:C,'Results Data'!A:F,6,FALSE), "Not Found")</f>
        <v>Not Found</v>
      </c>
      <c r="P394" s="55" t="str">
        <f>IFERROR(VLOOKUP(C:C,'Results Data'!A:L,12,FALSE), "Not Found")</f>
        <v>Not Found</v>
      </c>
      <c r="Q394" s="55" t="b">
        <f>AND('RIDE DATA'!$A$5&lt;'Registration Data'!$P394,'RIDE DATA'!$B$5&gt;'Registration Data'!$P394)</f>
        <v>0</v>
      </c>
      <c r="R394" s="55">
        <f t="shared" si="31"/>
        <v>0</v>
      </c>
      <c r="T394" s="56" t="e">
        <f t="shared" si="33"/>
        <v>#VALUE!</v>
      </c>
      <c r="U394" s="57" t="e">
        <f t="shared" si="34"/>
        <v>#VALUE!</v>
      </c>
      <c r="V394" s="58" t="e">
        <f t="shared" si="32"/>
        <v>#VALUE!</v>
      </c>
    </row>
    <row r="395" spans="1:22" x14ac:dyDescent="0.25">
      <c r="A395" s="38"/>
      <c r="B395" s="38"/>
      <c r="C395" s="38"/>
      <c r="D395" s="38"/>
      <c r="F395" s="51">
        <f t="shared" si="29"/>
        <v>0</v>
      </c>
      <c r="G395" s="52">
        <f t="shared" si="30"/>
        <v>0</v>
      </c>
      <c r="H395" s="53"/>
      <c r="I395" s="53"/>
      <c r="J395" s="53"/>
      <c r="K395" s="53"/>
      <c r="L395" s="53"/>
      <c r="O395" s="54" t="str">
        <f>IFERROR(VLOOKUP(C:C,'Results Data'!A:F,6,FALSE), "Not Found")</f>
        <v>Not Found</v>
      </c>
      <c r="P395" s="55" t="str">
        <f>IFERROR(VLOOKUP(C:C,'Results Data'!A:L,12,FALSE), "Not Found")</f>
        <v>Not Found</v>
      </c>
      <c r="Q395" s="55" t="b">
        <f>AND('RIDE DATA'!$A$5&lt;'Registration Data'!$P395,'RIDE DATA'!$B$5&gt;'Registration Data'!$P395)</f>
        <v>0</v>
      </c>
      <c r="R395" s="55">
        <f t="shared" si="31"/>
        <v>0</v>
      </c>
      <c r="T395" s="56" t="e">
        <f t="shared" si="33"/>
        <v>#VALUE!</v>
      </c>
      <c r="U395" s="57" t="e">
        <f t="shared" si="34"/>
        <v>#VALUE!</v>
      </c>
      <c r="V395" s="58" t="e">
        <f t="shared" si="32"/>
        <v>#VALUE!</v>
      </c>
    </row>
    <row r="396" spans="1:22" x14ac:dyDescent="0.25">
      <c r="A396" s="38"/>
      <c r="B396" s="38"/>
      <c r="C396" s="38"/>
      <c r="D396" s="38"/>
      <c r="F396" s="51">
        <f t="shared" si="29"/>
        <v>0</v>
      </c>
      <c r="G396" s="52">
        <f t="shared" si="30"/>
        <v>0</v>
      </c>
      <c r="H396" s="53"/>
      <c r="I396" s="53"/>
      <c r="J396" s="53"/>
      <c r="K396" s="53"/>
      <c r="L396" s="53"/>
      <c r="O396" s="54" t="str">
        <f>IFERROR(VLOOKUP(C:C,'Results Data'!A:F,6,FALSE), "Not Found")</f>
        <v>Not Found</v>
      </c>
      <c r="P396" s="55" t="str">
        <f>IFERROR(VLOOKUP(C:C,'Results Data'!A:L,12,FALSE), "Not Found")</f>
        <v>Not Found</v>
      </c>
      <c r="Q396" s="55" t="b">
        <f>AND('RIDE DATA'!$A$5&lt;'Registration Data'!$P396,'RIDE DATA'!$B$5&gt;'Registration Data'!$P396)</f>
        <v>0</v>
      </c>
      <c r="R396" s="55">
        <f t="shared" si="31"/>
        <v>0</v>
      </c>
      <c r="T396" s="56" t="e">
        <f t="shared" si="33"/>
        <v>#VALUE!</v>
      </c>
      <c r="U396" s="57" t="e">
        <f t="shared" si="34"/>
        <v>#VALUE!</v>
      </c>
      <c r="V396" s="58" t="e">
        <f t="shared" si="32"/>
        <v>#VALUE!</v>
      </c>
    </row>
    <row r="397" spans="1:22" x14ac:dyDescent="0.25">
      <c r="A397" s="38"/>
      <c r="B397" s="38"/>
      <c r="C397" s="38"/>
      <c r="D397" s="38"/>
      <c r="F397" s="51">
        <f t="shared" si="29"/>
        <v>0</v>
      </c>
      <c r="G397" s="52">
        <f t="shared" si="30"/>
        <v>0</v>
      </c>
      <c r="H397" s="53"/>
      <c r="I397" s="53"/>
      <c r="J397" s="53"/>
      <c r="K397" s="53"/>
      <c r="L397" s="53"/>
      <c r="O397" s="54" t="str">
        <f>IFERROR(VLOOKUP(C:C,'Results Data'!A:F,6,FALSE), "Not Found")</f>
        <v>Not Found</v>
      </c>
      <c r="P397" s="55" t="str">
        <f>IFERROR(VLOOKUP(C:C,'Results Data'!A:L,12,FALSE), "Not Found")</f>
        <v>Not Found</v>
      </c>
      <c r="Q397" s="55" t="b">
        <f>AND('RIDE DATA'!$A$5&lt;'Registration Data'!$P397,'RIDE DATA'!$B$5&gt;'Registration Data'!$P397)</f>
        <v>0</v>
      </c>
      <c r="R397" s="55">
        <f t="shared" si="31"/>
        <v>0</v>
      </c>
      <c r="T397" s="56" t="e">
        <f t="shared" si="33"/>
        <v>#VALUE!</v>
      </c>
      <c r="U397" s="57" t="e">
        <f t="shared" si="34"/>
        <v>#VALUE!</v>
      </c>
      <c r="V397" s="58" t="e">
        <f t="shared" si="32"/>
        <v>#VALUE!</v>
      </c>
    </row>
    <row r="398" spans="1:22" x14ac:dyDescent="0.25">
      <c r="A398" s="38"/>
      <c r="B398" s="38"/>
      <c r="C398" s="38"/>
      <c r="D398" s="38"/>
      <c r="F398" s="51">
        <f t="shared" si="29"/>
        <v>0</v>
      </c>
      <c r="G398" s="52">
        <f t="shared" si="30"/>
        <v>0</v>
      </c>
      <c r="H398" s="53"/>
      <c r="I398" s="53"/>
      <c r="J398" s="53"/>
      <c r="K398" s="53"/>
      <c r="L398" s="53"/>
      <c r="O398" s="54" t="str">
        <f>IFERROR(VLOOKUP(C:C,'Results Data'!A:F,6,FALSE), "Not Found")</f>
        <v>Not Found</v>
      </c>
      <c r="P398" s="55" t="str">
        <f>IFERROR(VLOOKUP(C:C,'Results Data'!A:L,12,FALSE), "Not Found")</f>
        <v>Not Found</v>
      </c>
      <c r="Q398" s="55" t="b">
        <f>AND('RIDE DATA'!$A$5&lt;'Registration Data'!$P398,'RIDE DATA'!$B$5&gt;'Registration Data'!$P398)</f>
        <v>0</v>
      </c>
      <c r="R398" s="55">
        <f t="shared" si="31"/>
        <v>0</v>
      </c>
      <c r="T398" s="56" t="e">
        <f t="shared" si="33"/>
        <v>#VALUE!</v>
      </c>
      <c r="U398" s="57" t="e">
        <f t="shared" si="34"/>
        <v>#VALUE!</v>
      </c>
      <c r="V398" s="58" t="e">
        <f t="shared" si="32"/>
        <v>#VALUE!</v>
      </c>
    </row>
    <row r="399" spans="1:22" x14ac:dyDescent="0.25">
      <c r="A399" s="38"/>
      <c r="B399" s="38"/>
      <c r="C399" s="38"/>
      <c r="D399" s="38"/>
      <c r="F399" s="51">
        <f t="shared" si="29"/>
        <v>0</v>
      </c>
      <c r="G399" s="52">
        <f t="shared" si="30"/>
        <v>0</v>
      </c>
      <c r="H399" s="53"/>
      <c r="I399" s="53"/>
      <c r="J399" s="53"/>
      <c r="K399" s="53"/>
      <c r="L399" s="53"/>
      <c r="O399" s="54" t="str">
        <f>IFERROR(VLOOKUP(C:C,'Results Data'!A:F,6,FALSE), "Not Found")</f>
        <v>Not Found</v>
      </c>
      <c r="P399" s="55" t="str">
        <f>IFERROR(VLOOKUP(C:C,'Results Data'!A:L,12,FALSE), "Not Found")</f>
        <v>Not Found</v>
      </c>
      <c r="Q399" s="55" t="b">
        <f>AND('RIDE DATA'!$A$5&lt;'Registration Data'!$P399,'RIDE DATA'!$B$5&gt;'Registration Data'!$P399)</f>
        <v>0</v>
      </c>
      <c r="R399" s="55">
        <f t="shared" si="31"/>
        <v>0</v>
      </c>
      <c r="T399" s="56" t="e">
        <f t="shared" si="33"/>
        <v>#VALUE!</v>
      </c>
      <c r="U399" s="57" t="e">
        <f t="shared" si="34"/>
        <v>#VALUE!</v>
      </c>
      <c r="V399" s="58" t="e">
        <f t="shared" si="32"/>
        <v>#VALUE!</v>
      </c>
    </row>
    <row r="400" spans="1:22" x14ac:dyDescent="0.25">
      <c r="A400" s="38"/>
      <c r="B400" s="38"/>
      <c r="C400" s="38"/>
      <c r="D400" s="38"/>
      <c r="F400" s="51">
        <f t="shared" si="29"/>
        <v>0</v>
      </c>
      <c r="G400" s="52">
        <f t="shared" si="30"/>
        <v>0</v>
      </c>
      <c r="H400" s="53"/>
      <c r="I400" s="53"/>
      <c r="J400" s="53"/>
      <c r="K400" s="53"/>
      <c r="L400" s="53"/>
      <c r="O400" s="54" t="str">
        <f>IFERROR(VLOOKUP(C:C,'Results Data'!A:F,6,FALSE), "Not Found")</f>
        <v>Not Found</v>
      </c>
      <c r="P400" s="55" t="str">
        <f>IFERROR(VLOOKUP(C:C,'Results Data'!A:L,12,FALSE), "Not Found")</f>
        <v>Not Found</v>
      </c>
      <c r="Q400" s="55" t="b">
        <f>AND('RIDE DATA'!$A$5&lt;'Registration Data'!$P400,'RIDE DATA'!$B$5&gt;'Registration Data'!$P400)</f>
        <v>0</v>
      </c>
      <c r="R400" s="55">
        <f t="shared" si="31"/>
        <v>0</v>
      </c>
      <c r="T400" s="56" t="e">
        <f t="shared" si="33"/>
        <v>#VALUE!</v>
      </c>
      <c r="U400" s="57" t="e">
        <f t="shared" si="34"/>
        <v>#VALUE!</v>
      </c>
      <c r="V400" s="58" t="e">
        <f t="shared" si="32"/>
        <v>#VALUE!</v>
      </c>
    </row>
    <row r="401" spans="1:22" x14ac:dyDescent="0.25">
      <c r="A401" s="38"/>
      <c r="B401" s="38"/>
      <c r="C401" s="38"/>
      <c r="D401" s="38"/>
      <c r="F401" s="51">
        <f t="shared" si="29"/>
        <v>0</v>
      </c>
      <c r="G401" s="52">
        <f t="shared" si="30"/>
        <v>0</v>
      </c>
      <c r="H401" s="53"/>
      <c r="I401" s="53"/>
      <c r="J401" s="53"/>
      <c r="K401" s="53"/>
      <c r="L401" s="53"/>
      <c r="O401" s="54" t="str">
        <f>IFERROR(VLOOKUP(C:C,'Results Data'!A:F,6,FALSE), "Not Found")</f>
        <v>Not Found</v>
      </c>
      <c r="P401" s="55" t="str">
        <f>IFERROR(VLOOKUP(C:C,'Results Data'!A:L,12,FALSE), "Not Found")</f>
        <v>Not Found</v>
      </c>
      <c r="Q401" s="55" t="b">
        <f>AND('RIDE DATA'!$A$5&lt;'Registration Data'!$P401,'RIDE DATA'!$B$5&gt;'Registration Data'!$P401)</f>
        <v>0</v>
      </c>
      <c r="R401" s="55">
        <f t="shared" si="31"/>
        <v>0</v>
      </c>
      <c r="T401" s="56" t="e">
        <f t="shared" si="33"/>
        <v>#VALUE!</v>
      </c>
      <c r="U401" s="57" t="e">
        <f t="shared" si="34"/>
        <v>#VALUE!</v>
      </c>
      <c r="V401" s="58" t="e">
        <f t="shared" si="32"/>
        <v>#VALUE!</v>
      </c>
    </row>
    <row r="402" spans="1:22" x14ac:dyDescent="0.25">
      <c r="A402" s="38"/>
      <c r="B402" s="38"/>
      <c r="C402" s="38"/>
      <c r="D402" s="38"/>
      <c r="F402" s="51">
        <f t="shared" si="29"/>
        <v>0</v>
      </c>
      <c r="G402" s="52">
        <f t="shared" si="30"/>
        <v>0</v>
      </c>
      <c r="H402" s="53"/>
      <c r="I402" s="53"/>
      <c r="J402" s="53"/>
      <c r="K402" s="53"/>
      <c r="L402" s="53"/>
      <c r="O402" s="54" t="str">
        <f>IFERROR(VLOOKUP(C:C,'Results Data'!A:F,6,FALSE), "Not Found")</f>
        <v>Not Found</v>
      </c>
      <c r="P402" s="55" t="str">
        <f>IFERROR(VLOOKUP(C:C,'Results Data'!A:L,12,FALSE), "Not Found")</f>
        <v>Not Found</v>
      </c>
      <c r="Q402" s="55" t="b">
        <f>AND('RIDE DATA'!$A$5&lt;'Registration Data'!$P402,'RIDE DATA'!$B$5&gt;'Registration Data'!$P402)</f>
        <v>0</v>
      </c>
      <c r="R402" s="55">
        <f t="shared" si="31"/>
        <v>0</v>
      </c>
      <c r="T402" s="56" t="e">
        <f t="shared" si="33"/>
        <v>#VALUE!</v>
      </c>
      <c r="U402" s="57" t="e">
        <f t="shared" si="34"/>
        <v>#VALUE!</v>
      </c>
      <c r="V402" s="58" t="e">
        <f t="shared" si="32"/>
        <v>#VALUE!</v>
      </c>
    </row>
    <row r="403" spans="1:22" x14ac:dyDescent="0.25">
      <c r="A403" s="38"/>
      <c r="B403" s="38"/>
      <c r="C403" s="38"/>
      <c r="D403" s="38"/>
      <c r="F403" s="51">
        <f t="shared" si="29"/>
        <v>0</v>
      </c>
      <c r="G403" s="52">
        <f t="shared" si="30"/>
        <v>0</v>
      </c>
      <c r="H403" s="53"/>
      <c r="I403" s="53"/>
      <c r="J403" s="53"/>
      <c r="K403" s="53"/>
      <c r="L403" s="53"/>
      <c r="O403" s="54" t="str">
        <f>IFERROR(VLOOKUP(C:C,'Results Data'!A:F,6,FALSE), "Not Found")</f>
        <v>Not Found</v>
      </c>
      <c r="P403" s="55" t="str">
        <f>IFERROR(VLOOKUP(C:C,'Results Data'!A:L,12,FALSE), "Not Found")</f>
        <v>Not Found</v>
      </c>
      <c r="Q403" s="55" t="b">
        <f>AND('RIDE DATA'!$A$5&lt;'Registration Data'!$P403,'RIDE DATA'!$B$5&gt;'Registration Data'!$P403)</f>
        <v>0</v>
      </c>
      <c r="R403" s="55">
        <f t="shared" si="31"/>
        <v>0</v>
      </c>
      <c r="T403" s="56" t="e">
        <f t="shared" si="33"/>
        <v>#VALUE!</v>
      </c>
      <c r="U403" s="57" t="e">
        <f t="shared" si="34"/>
        <v>#VALUE!</v>
      </c>
      <c r="V403" s="58" t="e">
        <f t="shared" si="32"/>
        <v>#VALUE!</v>
      </c>
    </row>
    <row r="404" spans="1:22" x14ac:dyDescent="0.25">
      <c r="A404" s="38"/>
      <c r="B404" s="38"/>
      <c r="C404" s="38"/>
      <c r="D404" s="38"/>
      <c r="F404" s="51">
        <f t="shared" si="29"/>
        <v>0</v>
      </c>
      <c r="G404" s="52">
        <f t="shared" si="30"/>
        <v>0</v>
      </c>
      <c r="H404" s="53"/>
      <c r="I404" s="53"/>
      <c r="J404" s="53"/>
      <c r="K404" s="53"/>
      <c r="L404" s="53"/>
      <c r="O404" s="54" t="str">
        <f>IFERROR(VLOOKUP(C:C,'Results Data'!A:F,6,FALSE), "Not Found")</f>
        <v>Not Found</v>
      </c>
      <c r="P404" s="55" t="str">
        <f>IFERROR(VLOOKUP(C:C,'Results Data'!A:L,12,FALSE), "Not Found")</f>
        <v>Not Found</v>
      </c>
      <c r="Q404" s="55" t="b">
        <f>AND('RIDE DATA'!$A$5&lt;'Registration Data'!$P404,'RIDE DATA'!$B$5&gt;'Registration Data'!$P404)</f>
        <v>0</v>
      </c>
      <c r="R404" s="55">
        <f t="shared" si="31"/>
        <v>0</v>
      </c>
      <c r="T404" s="56" t="e">
        <f t="shared" si="33"/>
        <v>#VALUE!</v>
      </c>
      <c r="U404" s="57" t="e">
        <f t="shared" si="34"/>
        <v>#VALUE!</v>
      </c>
      <c r="V404" s="58" t="e">
        <f t="shared" si="32"/>
        <v>#VALUE!</v>
      </c>
    </row>
    <row r="405" spans="1:22" x14ac:dyDescent="0.25">
      <c r="A405" s="38"/>
      <c r="B405" s="38"/>
      <c r="C405" s="38"/>
      <c r="D405" s="38"/>
      <c r="F405" s="51">
        <f t="shared" si="29"/>
        <v>0</v>
      </c>
      <c r="G405" s="52">
        <f t="shared" si="30"/>
        <v>0</v>
      </c>
      <c r="H405" s="53"/>
      <c r="I405" s="53"/>
      <c r="J405" s="53"/>
      <c r="K405" s="53"/>
      <c r="L405" s="53"/>
      <c r="O405" s="54" t="str">
        <f>IFERROR(VLOOKUP(C:C,'Results Data'!A:F,6,FALSE), "Not Found")</f>
        <v>Not Found</v>
      </c>
      <c r="P405" s="55" t="str">
        <f>IFERROR(VLOOKUP(C:C,'Results Data'!A:L,12,FALSE), "Not Found")</f>
        <v>Not Found</v>
      </c>
      <c r="Q405" s="55" t="b">
        <f>AND('RIDE DATA'!$A$5&lt;'Registration Data'!$P405,'RIDE DATA'!$B$5&gt;'Registration Data'!$P405)</f>
        <v>0</v>
      </c>
      <c r="R405" s="55">
        <f t="shared" si="31"/>
        <v>0</v>
      </c>
      <c r="T405" s="56" t="e">
        <f t="shared" si="33"/>
        <v>#VALUE!</v>
      </c>
      <c r="U405" s="57" t="e">
        <f t="shared" si="34"/>
        <v>#VALUE!</v>
      </c>
      <c r="V405" s="58" t="e">
        <f t="shared" si="32"/>
        <v>#VALUE!</v>
      </c>
    </row>
    <row r="406" spans="1:22" x14ac:dyDescent="0.25">
      <c r="A406" s="38"/>
      <c r="B406" s="38"/>
      <c r="C406" s="38"/>
      <c r="D406" s="38"/>
      <c r="F406" s="51">
        <f t="shared" si="29"/>
        <v>0</v>
      </c>
      <c r="G406" s="52">
        <f t="shared" si="30"/>
        <v>0</v>
      </c>
      <c r="H406" s="53"/>
      <c r="I406" s="53"/>
      <c r="J406" s="53"/>
      <c r="K406" s="53"/>
      <c r="L406" s="53"/>
      <c r="O406" s="54" t="str">
        <f>IFERROR(VLOOKUP(C:C,'Results Data'!A:F,6,FALSE), "Not Found")</f>
        <v>Not Found</v>
      </c>
      <c r="P406" s="55" t="str">
        <f>IFERROR(VLOOKUP(C:C,'Results Data'!A:L,12,FALSE), "Not Found")</f>
        <v>Not Found</v>
      </c>
      <c r="Q406" s="55" t="b">
        <f>AND('RIDE DATA'!$A$5&lt;'Registration Data'!$P406,'RIDE DATA'!$B$5&gt;'Registration Data'!$P406)</f>
        <v>0</v>
      </c>
      <c r="R406" s="55">
        <f t="shared" si="31"/>
        <v>0</v>
      </c>
      <c r="T406" s="56" t="e">
        <f t="shared" si="33"/>
        <v>#VALUE!</v>
      </c>
      <c r="U406" s="57" t="e">
        <f t="shared" si="34"/>
        <v>#VALUE!</v>
      </c>
      <c r="V406" s="58" t="e">
        <f t="shared" si="32"/>
        <v>#VALUE!</v>
      </c>
    </row>
    <row r="407" spans="1:22" x14ac:dyDescent="0.25">
      <c r="A407" s="38"/>
      <c r="B407" s="38"/>
      <c r="C407" s="38"/>
      <c r="D407" s="38"/>
      <c r="F407" s="51">
        <f t="shared" si="29"/>
        <v>0</v>
      </c>
      <c r="G407" s="52">
        <f t="shared" si="30"/>
        <v>0</v>
      </c>
      <c r="H407" s="53"/>
      <c r="I407" s="53"/>
      <c r="J407" s="53"/>
      <c r="K407" s="53"/>
      <c r="L407" s="53"/>
      <c r="O407" s="54" t="str">
        <f>IFERROR(VLOOKUP(C:C,'Results Data'!A:F,6,FALSE), "Not Found")</f>
        <v>Not Found</v>
      </c>
      <c r="P407" s="55" t="str">
        <f>IFERROR(VLOOKUP(C:C,'Results Data'!A:L,12,FALSE), "Not Found")</f>
        <v>Not Found</v>
      </c>
      <c r="Q407" s="55" t="b">
        <f>AND('RIDE DATA'!$A$5&lt;'Registration Data'!$P407,'RIDE DATA'!$B$5&gt;'Registration Data'!$P407)</f>
        <v>0</v>
      </c>
      <c r="R407" s="55">
        <f t="shared" si="31"/>
        <v>0</v>
      </c>
      <c r="T407" s="56" t="e">
        <f t="shared" si="33"/>
        <v>#VALUE!</v>
      </c>
      <c r="U407" s="57" t="e">
        <f t="shared" si="34"/>
        <v>#VALUE!</v>
      </c>
      <c r="V407" s="58" t="e">
        <f t="shared" si="32"/>
        <v>#VALUE!</v>
      </c>
    </row>
    <row r="408" spans="1:22" x14ac:dyDescent="0.25">
      <c r="A408" s="38"/>
      <c r="B408" s="38"/>
      <c r="C408" s="38"/>
      <c r="D408" s="38"/>
      <c r="F408" s="51">
        <f t="shared" si="29"/>
        <v>0</v>
      </c>
      <c r="G408" s="52">
        <f t="shared" si="30"/>
        <v>0</v>
      </c>
      <c r="H408" s="53"/>
      <c r="I408" s="53"/>
      <c r="J408" s="53"/>
      <c r="K408" s="53"/>
      <c r="L408" s="53"/>
      <c r="O408" s="54" t="str">
        <f>IFERROR(VLOOKUP(C:C,'Results Data'!A:F,6,FALSE), "Not Found")</f>
        <v>Not Found</v>
      </c>
      <c r="P408" s="55" t="str">
        <f>IFERROR(VLOOKUP(C:C,'Results Data'!A:L,12,FALSE), "Not Found")</f>
        <v>Not Found</v>
      </c>
      <c r="Q408" s="55" t="b">
        <f>AND('RIDE DATA'!$A$5&lt;'Registration Data'!$P408,'RIDE DATA'!$B$5&gt;'Registration Data'!$P408)</f>
        <v>0</v>
      </c>
      <c r="R408" s="55">
        <f t="shared" si="31"/>
        <v>0</v>
      </c>
      <c r="T408" s="56" t="e">
        <f t="shared" si="33"/>
        <v>#VALUE!</v>
      </c>
      <c r="U408" s="57" t="e">
        <f t="shared" si="34"/>
        <v>#VALUE!</v>
      </c>
      <c r="V408" s="58" t="e">
        <f t="shared" si="32"/>
        <v>#VALUE!</v>
      </c>
    </row>
    <row r="409" spans="1:22" x14ac:dyDescent="0.25">
      <c r="A409" s="38"/>
      <c r="B409" s="38"/>
      <c r="C409" s="38"/>
      <c r="D409" s="38"/>
      <c r="F409" s="51">
        <f t="shared" si="29"/>
        <v>0</v>
      </c>
      <c r="G409" s="52">
        <f t="shared" si="30"/>
        <v>0</v>
      </c>
      <c r="H409" s="53"/>
      <c r="I409" s="53"/>
      <c r="J409" s="53"/>
      <c r="K409" s="53"/>
      <c r="L409" s="53"/>
      <c r="O409" s="54" t="str">
        <f>IFERROR(VLOOKUP(C:C,'Results Data'!A:F,6,FALSE), "Not Found")</f>
        <v>Not Found</v>
      </c>
      <c r="P409" s="55" t="str">
        <f>IFERROR(VLOOKUP(C:C,'Results Data'!A:L,12,FALSE), "Not Found")</f>
        <v>Not Found</v>
      </c>
      <c r="Q409" s="55" t="b">
        <f>AND('RIDE DATA'!$A$5&lt;'Registration Data'!$P409,'RIDE DATA'!$B$5&gt;'Registration Data'!$P409)</f>
        <v>0</v>
      </c>
      <c r="R409" s="55">
        <f t="shared" si="31"/>
        <v>0</v>
      </c>
      <c r="T409" s="56" t="e">
        <f t="shared" si="33"/>
        <v>#VALUE!</v>
      </c>
      <c r="U409" s="57" t="e">
        <f t="shared" si="34"/>
        <v>#VALUE!</v>
      </c>
      <c r="V409" s="58" t="e">
        <f t="shared" si="32"/>
        <v>#VALUE!</v>
      </c>
    </row>
    <row r="410" spans="1:22" x14ac:dyDescent="0.25">
      <c r="A410" s="38"/>
      <c r="B410" s="38"/>
      <c r="C410" s="38"/>
      <c r="D410" s="38"/>
      <c r="F410" s="51">
        <f t="shared" si="29"/>
        <v>0</v>
      </c>
      <c r="G410" s="52">
        <f t="shared" si="30"/>
        <v>0</v>
      </c>
      <c r="H410" s="53"/>
      <c r="I410" s="53"/>
      <c r="J410" s="53"/>
      <c r="K410" s="53"/>
      <c r="L410" s="53"/>
      <c r="O410" s="54" t="str">
        <f>IFERROR(VLOOKUP(C:C,'Results Data'!A:F,6,FALSE), "Not Found")</f>
        <v>Not Found</v>
      </c>
      <c r="P410" s="55" t="str">
        <f>IFERROR(VLOOKUP(C:C,'Results Data'!A:L,12,FALSE), "Not Found")</f>
        <v>Not Found</v>
      </c>
      <c r="Q410" s="55" t="b">
        <f>AND('RIDE DATA'!$A$5&lt;'Registration Data'!$P410,'RIDE DATA'!$B$5&gt;'Registration Data'!$P410)</f>
        <v>0</v>
      </c>
      <c r="R410" s="55">
        <f t="shared" si="31"/>
        <v>0</v>
      </c>
      <c r="T410" s="56" t="e">
        <f t="shared" si="33"/>
        <v>#VALUE!</v>
      </c>
      <c r="U410" s="57" t="e">
        <f t="shared" si="34"/>
        <v>#VALUE!</v>
      </c>
      <c r="V410" s="58" t="e">
        <f t="shared" si="32"/>
        <v>#VALUE!</v>
      </c>
    </row>
    <row r="411" spans="1:22" x14ac:dyDescent="0.25">
      <c r="A411" s="38"/>
      <c r="B411" s="38"/>
      <c r="C411" s="38"/>
      <c r="D411" s="38"/>
      <c r="F411" s="51">
        <f t="shared" si="29"/>
        <v>0</v>
      </c>
      <c r="G411" s="52">
        <f t="shared" si="30"/>
        <v>0</v>
      </c>
      <c r="H411" s="53"/>
      <c r="I411" s="53"/>
      <c r="J411" s="53"/>
      <c r="K411" s="53"/>
      <c r="L411" s="53"/>
      <c r="O411" s="54" t="str">
        <f>IFERROR(VLOOKUP(C:C,'Results Data'!A:F,6,FALSE), "Not Found")</f>
        <v>Not Found</v>
      </c>
      <c r="P411" s="55" t="str">
        <f>IFERROR(VLOOKUP(C:C,'Results Data'!A:L,12,FALSE), "Not Found")</f>
        <v>Not Found</v>
      </c>
      <c r="Q411" s="55" t="b">
        <f>AND('RIDE DATA'!$A$5&lt;'Registration Data'!$P411,'RIDE DATA'!$B$5&gt;'Registration Data'!$P411)</f>
        <v>0</v>
      </c>
      <c r="R411" s="55">
        <f t="shared" si="31"/>
        <v>0</v>
      </c>
      <c r="T411" s="56" t="e">
        <f t="shared" si="33"/>
        <v>#VALUE!</v>
      </c>
      <c r="U411" s="57" t="e">
        <f t="shared" si="34"/>
        <v>#VALUE!</v>
      </c>
      <c r="V411" s="58" t="e">
        <f t="shared" si="32"/>
        <v>#VALUE!</v>
      </c>
    </row>
    <row r="412" spans="1:22" x14ac:dyDescent="0.25">
      <c r="A412" s="38"/>
      <c r="B412" s="38"/>
      <c r="C412" s="38"/>
      <c r="D412" s="38"/>
      <c r="F412" s="51">
        <f t="shared" si="29"/>
        <v>0</v>
      </c>
      <c r="G412" s="52">
        <f t="shared" si="30"/>
        <v>0</v>
      </c>
      <c r="H412" s="53"/>
      <c r="I412" s="53"/>
      <c r="J412" s="53"/>
      <c r="K412" s="53"/>
      <c r="L412" s="53"/>
      <c r="O412" s="54" t="str">
        <f>IFERROR(VLOOKUP(C:C,'Results Data'!A:F,6,FALSE), "Not Found")</f>
        <v>Not Found</v>
      </c>
      <c r="P412" s="55" t="str">
        <f>IFERROR(VLOOKUP(C:C,'Results Data'!A:L,12,FALSE), "Not Found")</f>
        <v>Not Found</v>
      </c>
      <c r="Q412" s="55" t="b">
        <f>AND('RIDE DATA'!$A$5&lt;'Registration Data'!$P412,'RIDE DATA'!$B$5&gt;'Registration Data'!$P412)</f>
        <v>0</v>
      </c>
      <c r="R412" s="55">
        <f t="shared" si="31"/>
        <v>0</v>
      </c>
      <c r="T412" s="56" t="e">
        <f t="shared" si="33"/>
        <v>#VALUE!</v>
      </c>
      <c r="U412" s="57" t="e">
        <f t="shared" si="34"/>
        <v>#VALUE!</v>
      </c>
      <c r="V412" s="58" t="e">
        <f t="shared" si="32"/>
        <v>#VALUE!</v>
      </c>
    </row>
    <row r="413" spans="1:22" x14ac:dyDescent="0.25">
      <c r="A413" s="38"/>
      <c r="B413" s="38"/>
      <c r="C413" s="38"/>
      <c r="D413" s="38"/>
      <c r="F413" s="51">
        <f t="shared" si="29"/>
        <v>0</v>
      </c>
      <c r="G413" s="52">
        <f t="shared" si="30"/>
        <v>0</v>
      </c>
      <c r="H413" s="53"/>
      <c r="I413" s="53"/>
      <c r="J413" s="53"/>
      <c r="K413" s="53"/>
      <c r="L413" s="53"/>
      <c r="O413" s="54" t="str">
        <f>IFERROR(VLOOKUP(C:C,'Results Data'!A:F,6,FALSE), "Not Found")</f>
        <v>Not Found</v>
      </c>
      <c r="P413" s="55" t="str">
        <f>IFERROR(VLOOKUP(C:C,'Results Data'!A:L,12,FALSE), "Not Found")</f>
        <v>Not Found</v>
      </c>
      <c r="Q413" s="55" t="b">
        <f>AND('RIDE DATA'!$A$5&lt;'Registration Data'!$P413,'RIDE DATA'!$B$5&gt;'Registration Data'!$P413)</f>
        <v>0</v>
      </c>
      <c r="R413" s="55">
        <f t="shared" si="31"/>
        <v>0</v>
      </c>
      <c r="T413" s="56" t="e">
        <f t="shared" si="33"/>
        <v>#VALUE!</v>
      </c>
      <c r="U413" s="57" t="e">
        <f t="shared" si="34"/>
        <v>#VALUE!</v>
      </c>
      <c r="V413" s="58" t="e">
        <f t="shared" si="32"/>
        <v>#VALUE!</v>
      </c>
    </row>
    <row r="414" spans="1:22" x14ac:dyDescent="0.25">
      <c r="A414" s="38"/>
      <c r="B414" s="38"/>
      <c r="C414" s="38"/>
      <c r="D414" s="38"/>
      <c r="F414" s="51">
        <f t="shared" si="29"/>
        <v>0</v>
      </c>
      <c r="G414" s="52">
        <f t="shared" si="30"/>
        <v>0</v>
      </c>
      <c r="H414" s="53"/>
      <c r="I414" s="53"/>
      <c r="J414" s="53"/>
      <c r="K414" s="53"/>
      <c r="L414" s="53"/>
      <c r="O414" s="54" t="str">
        <f>IFERROR(VLOOKUP(C:C,'Results Data'!A:F,6,FALSE), "Not Found")</f>
        <v>Not Found</v>
      </c>
      <c r="P414" s="55" t="str">
        <f>IFERROR(VLOOKUP(C:C,'Results Data'!A:L,12,FALSE), "Not Found")</f>
        <v>Not Found</v>
      </c>
      <c r="Q414" s="55" t="b">
        <f>AND('RIDE DATA'!$A$5&lt;'Registration Data'!$P414,'RIDE DATA'!$B$5&gt;'Registration Data'!$P414)</f>
        <v>0</v>
      </c>
      <c r="R414" s="55">
        <f t="shared" si="31"/>
        <v>0</v>
      </c>
      <c r="T414" s="56" t="e">
        <f t="shared" si="33"/>
        <v>#VALUE!</v>
      </c>
      <c r="U414" s="57" t="e">
        <f t="shared" si="34"/>
        <v>#VALUE!</v>
      </c>
      <c r="V414" s="58" t="e">
        <f t="shared" si="32"/>
        <v>#VALUE!</v>
      </c>
    </row>
    <row r="415" spans="1:22" x14ac:dyDescent="0.25">
      <c r="A415" s="38"/>
      <c r="B415" s="38"/>
      <c r="C415" s="38"/>
      <c r="D415" s="38"/>
      <c r="F415" s="51">
        <f t="shared" si="29"/>
        <v>0</v>
      </c>
      <c r="G415" s="52">
        <f t="shared" si="30"/>
        <v>0</v>
      </c>
      <c r="H415" s="53"/>
      <c r="I415" s="53"/>
      <c r="J415" s="53"/>
      <c r="K415" s="53"/>
      <c r="L415" s="53"/>
      <c r="O415" s="54" t="str">
        <f>IFERROR(VLOOKUP(C:C,'Results Data'!A:F,6,FALSE), "Not Found")</f>
        <v>Not Found</v>
      </c>
      <c r="P415" s="55" t="str">
        <f>IFERROR(VLOOKUP(C:C,'Results Data'!A:L,12,FALSE), "Not Found")</f>
        <v>Not Found</v>
      </c>
      <c r="Q415" s="55" t="b">
        <f>AND('RIDE DATA'!$A$5&lt;'Registration Data'!$P415,'RIDE DATA'!$B$5&gt;'Registration Data'!$P415)</f>
        <v>0</v>
      </c>
      <c r="R415" s="55">
        <f t="shared" si="31"/>
        <v>0</v>
      </c>
      <c r="T415" s="56" t="e">
        <f t="shared" si="33"/>
        <v>#VALUE!</v>
      </c>
      <c r="U415" s="57" t="e">
        <f t="shared" si="34"/>
        <v>#VALUE!</v>
      </c>
      <c r="V415" s="58" t="e">
        <f t="shared" si="32"/>
        <v>#VALUE!</v>
      </c>
    </row>
    <row r="416" spans="1:22" x14ac:dyDescent="0.25">
      <c r="A416" s="38"/>
      <c r="B416" s="38"/>
      <c r="C416" s="38"/>
      <c r="D416" s="38"/>
      <c r="F416" s="51">
        <f t="shared" si="29"/>
        <v>0</v>
      </c>
      <c r="G416" s="52">
        <f t="shared" si="30"/>
        <v>0</v>
      </c>
      <c r="H416" s="53"/>
      <c r="I416" s="53"/>
      <c r="J416" s="53"/>
      <c r="K416" s="53"/>
      <c r="L416" s="53"/>
      <c r="O416" s="54" t="str">
        <f>IFERROR(VLOOKUP(C:C,'Results Data'!A:F,6,FALSE), "Not Found")</f>
        <v>Not Found</v>
      </c>
      <c r="P416" s="55" t="str">
        <f>IFERROR(VLOOKUP(C:C,'Results Data'!A:L,12,FALSE), "Not Found")</f>
        <v>Not Found</v>
      </c>
      <c r="Q416" s="55" t="b">
        <f>AND('RIDE DATA'!$A$5&lt;'Registration Data'!$P416,'RIDE DATA'!$B$5&gt;'Registration Data'!$P416)</f>
        <v>0</v>
      </c>
      <c r="R416" s="55">
        <f t="shared" si="31"/>
        <v>0</v>
      </c>
      <c r="T416" s="56" t="e">
        <f t="shared" si="33"/>
        <v>#VALUE!</v>
      </c>
      <c r="U416" s="57" t="e">
        <f t="shared" si="34"/>
        <v>#VALUE!</v>
      </c>
      <c r="V416" s="58" t="e">
        <f t="shared" si="32"/>
        <v>#VALUE!</v>
      </c>
    </row>
    <row r="417" spans="1:22" x14ac:dyDescent="0.25">
      <c r="A417" s="38"/>
      <c r="B417" s="38"/>
      <c r="C417" s="38"/>
      <c r="D417" s="38"/>
      <c r="F417" s="51">
        <f t="shared" si="29"/>
        <v>0</v>
      </c>
      <c r="G417" s="52">
        <f t="shared" si="30"/>
        <v>0</v>
      </c>
      <c r="H417" s="53"/>
      <c r="I417" s="53"/>
      <c r="J417" s="53"/>
      <c r="K417" s="53"/>
      <c r="L417" s="53"/>
      <c r="O417" s="54" t="str">
        <f>IFERROR(VLOOKUP(C:C,'Results Data'!A:F,6,FALSE), "Not Found")</f>
        <v>Not Found</v>
      </c>
      <c r="P417" s="55" t="str">
        <f>IFERROR(VLOOKUP(C:C,'Results Data'!A:L,12,FALSE), "Not Found")</f>
        <v>Not Found</v>
      </c>
      <c r="Q417" s="55" t="b">
        <f>AND('RIDE DATA'!$A$5&lt;'Registration Data'!$P417,'RIDE DATA'!$B$5&gt;'Registration Data'!$P417)</f>
        <v>0</v>
      </c>
      <c r="R417" s="55">
        <f t="shared" si="31"/>
        <v>0</v>
      </c>
      <c r="T417" s="56" t="e">
        <f t="shared" si="33"/>
        <v>#VALUE!</v>
      </c>
      <c r="U417" s="57" t="e">
        <f t="shared" si="34"/>
        <v>#VALUE!</v>
      </c>
      <c r="V417" s="58" t="e">
        <f t="shared" si="32"/>
        <v>#VALUE!</v>
      </c>
    </row>
    <row r="418" spans="1:22" x14ac:dyDescent="0.25">
      <c r="A418" s="38"/>
      <c r="B418" s="38"/>
      <c r="C418" s="38"/>
      <c r="D418" s="38"/>
      <c r="F418" s="51">
        <f t="shared" si="29"/>
        <v>0</v>
      </c>
      <c r="G418" s="52">
        <f t="shared" si="30"/>
        <v>0</v>
      </c>
      <c r="H418" s="53"/>
      <c r="I418" s="53"/>
      <c r="J418" s="53"/>
      <c r="K418" s="53"/>
      <c r="L418" s="53"/>
      <c r="O418" s="54" t="str">
        <f>IFERROR(VLOOKUP(C:C,'Results Data'!A:F,6,FALSE), "Not Found")</f>
        <v>Not Found</v>
      </c>
      <c r="P418" s="55" t="str">
        <f>IFERROR(VLOOKUP(C:C,'Results Data'!A:L,12,FALSE), "Not Found")</f>
        <v>Not Found</v>
      </c>
      <c r="Q418" s="55" t="b">
        <f>AND('RIDE DATA'!$A$5&lt;'Registration Data'!$P418,'RIDE DATA'!$B$5&gt;'Registration Data'!$P418)</f>
        <v>0</v>
      </c>
      <c r="R418" s="55">
        <f t="shared" si="31"/>
        <v>0</v>
      </c>
      <c r="T418" s="56" t="e">
        <f t="shared" si="33"/>
        <v>#VALUE!</v>
      </c>
      <c r="U418" s="57" t="e">
        <f t="shared" si="34"/>
        <v>#VALUE!</v>
      </c>
      <c r="V418" s="58" t="e">
        <f t="shared" si="32"/>
        <v>#VALUE!</v>
      </c>
    </row>
    <row r="419" spans="1:22" x14ac:dyDescent="0.25">
      <c r="A419" s="38"/>
      <c r="B419" s="38"/>
      <c r="C419" s="38"/>
      <c r="D419" s="38"/>
      <c r="F419" s="51">
        <f t="shared" si="29"/>
        <v>0</v>
      </c>
      <c r="G419" s="52">
        <f t="shared" si="30"/>
        <v>0</v>
      </c>
      <c r="H419" s="53"/>
      <c r="I419" s="53"/>
      <c r="J419" s="53"/>
      <c r="K419" s="53"/>
      <c r="L419" s="53"/>
      <c r="O419" s="54" t="str">
        <f>IFERROR(VLOOKUP(C:C,'Results Data'!A:F,6,FALSE), "Not Found")</f>
        <v>Not Found</v>
      </c>
      <c r="P419" s="55" t="str">
        <f>IFERROR(VLOOKUP(C:C,'Results Data'!A:L,12,FALSE), "Not Found")</f>
        <v>Not Found</v>
      </c>
      <c r="Q419" s="55" t="b">
        <f>AND('RIDE DATA'!$A$5&lt;'Registration Data'!$P419,'RIDE DATA'!$B$5&gt;'Registration Data'!$P419)</f>
        <v>0</v>
      </c>
      <c r="R419" s="55">
        <f t="shared" si="31"/>
        <v>0</v>
      </c>
      <c r="T419" s="56" t="e">
        <f t="shared" si="33"/>
        <v>#VALUE!</v>
      </c>
      <c r="U419" s="57" t="e">
        <f t="shared" si="34"/>
        <v>#VALUE!</v>
      </c>
      <c r="V419" s="58" t="e">
        <f t="shared" si="32"/>
        <v>#VALUE!</v>
      </c>
    </row>
    <row r="420" spans="1:22" x14ac:dyDescent="0.25">
      <c r="A420" s="38"/>
      <c r="B420" s="38"/>
      <c r="C420" s="38"/>
      <c r="D420" s="38"/>
      <c r="F420" s="51">
        <f t="shared" si="29"/>
        <v>0</v>
      </c>
      <c r="G420" s="52">
        <f t="shared" si="30"/>
        <v>0</v>
      </c>
      <c r="H420" s="53"/>
      <c r="I420" s="53"/>
      <c r="J420" s="53"/>
      <c r="K420" s="53"/>
      <c r="L420" s="53"/>
      <c r="O420" s="54" t="str">
        <f>IFERROR(VLOOKUP(C:C,'Results Data'!A:F,6,FALSE), "Not Found")</f>
        <v>Not Found</v>
      </c>
      <c r="P420" s="55" t="str">
        <f>IFERROR(VLOOKUP(C:C,'Results Data'!A:L,12,FALSE), "Not Found")</f>
        <v>Not Found</v>
      </c>
      <c r="Q420" s="55" t="b">
        <f>AND('RIDE DATA'!$A$5&lt;'Registration Data'!$P420,'RIDE DATA'!$B$5&gt;'Registration Data'!$P420)</f>
        <v>0</v>
      </c>
      <c r="R420" s="55">
        <f t="shared" si="31"/>
        <v>0</v>
      </c>
      <c r="T420" s="56" t="e">
        <f t="shared" si="33"/>
        <v>#VALUE!</v>
      </c>
      <c r="U420" s="57" t="e">
        <f t="shared" si="34"/>
        <v>#VALUE!</v>
      </c>
      <c r="V420" s="58" t="e">
        <f t="shared" si="32"/>
        <v>#VALUE!</v>
      </c>
    </row>
    <row r="421" spans="1:22" x14ac:dyDescent="0.25">
      <c r="A421" s="38"/>
      <c r="B421" s="38"/>
      <c r="C421" s="38"/>
      <c r="D421" s="38"/>
      <c r="F421" s="51">
        <f t="shared" si="29"/>
        <v>0</v>
      </c>
      <c r="G421" s="52">
        <f t="shared" si="30"/>
        <v>0</v>
      </c>
      <c r="H421" s="53"/>
      <c r="I421" s="53"/>
      <c r="J421" s="53"/>
      <c r="K421" s="53"/>
      <c r="L421" s="53"/>
      <c r="O421" s="54" t="str">
        <f>IFERROR(VLOOKUP(C:C,'Results Data'!A:F,6,FALSE), "Not Found")</f>
        <v>Not Found</v>
      </c>
      <c r="P421" s="55" t="str">
        <f>IFERROR(VLOOKUP(C:C,'Results Data'!A:L,12,FALSE), "Not Found")</f>
        <v>Not Found</v>
      </c>
      <c r="Q421" s="55" t="b">
        <f>AND('RIDE DATA'!$A$5&lt;'Registration Data'!$P421,'RIDE DATA'!$B$5&gt;'Registration Data'!$P421)</f>
        <v>0</v>
      </c>
      <c r="R421" s="55">
        <f t="shared" si="31"/>
        <v>0</v>
      </c>
      <c r="T421" s="56" t="e">
        <f t="shared" si="33"/>
        <v>#VALUE!</v>
      </c>
      <c r="U421" s="57" t="e">
        <f t="shared" si="34"/>
        <v>#VALUE!</v>
      </c>
      <c r="V421" s="58" t="e">
        <f t="shared" si="32"/>
        <v>#VALUE!</v>
      </c>
    </row>
    <row r="422" spans="1:22" x14ac:dyDescent="0.25">
      <c r="A422" s="38"/>
      <c r="B422" s="38"/>
      <c r="C422" s="38"/>
      <c r="D422" s="38"/>
      <c r="F422" s="51">
        <f t="shared" si="29"/>
        <v>0</v>
      </c>
      <c r="G422" s="52">
        <f t="shared" si="30"/>
        <v>0</v>
      </c>
      <c r="H422" s="53"/>
      <c r="I422" s="53"/>
      <c r="J422" s="53"/>
      <c r="K422" s="53"/>
      <c r="L422" s="53"/>
      <c r="O422" s="54" t="str">
        <f>IFERROR(VLOOKUP(C:C,'Results Data'!A:F,6,FALSE), "Not Found")</f>
        <v>Not Found</v>
      </c>
      <c r="P422" s="55" t="str">
        <f>IFERROR(VLOOKUP(C:C,'Results Data'!A:L,12,FALSE), "Not Found")</f>
        <v>Not Found</v>
      </c>
      <c r="Q422" s="55" t="b">
        <f>AND('RIDE DATA'!$A$5&lt;'Registration Data'!$P422,'RIDE DATA'!$B$5&gt;'Registration Data'!$P422)</f>
        <v>0</v>
      </c>
      <c r="R422" s="55">
        <f t="shared" si="31"/>
        <v>0</v>
      </c>
      <c r="T422" s="56" t="e">
        <f t="shared" si="33"/>
        <v>#VALUE!</v>
      </c>
      <c r="U422" s="57" t="e">
        <f t="shared" si="34"/>
        <v>#VALUE!</v>
      </c>
      <c r="V422" s="58" t="e">
        <f t="shared" si="32"/>
        <v>#VALUE!</v>
      </c>
    </row>
    <row r="423" spans="1:22" x14ac:dyDescent="0.25">
      <c r="A423" s="38"/>
      <c r="B423" s="38"/>
      <c r="C423" s="38"/>
      <c r="D423" s="38"/>
      <c r="F423" s="51">
        <f t="shared" si="29"/>
        <v>0</v>
      </c>
      <c r="G423" s="52">
        <f t="shared" si="30"/>
        <v>0</v>
      </c>
      <c r="H423" s="53"/>
      <c r="I423" s="53"/>
      <c r="J423" s="53"/>
      <c r="K423" s="53"/>
      <c r="L423" s="53"/>
      <c r="O423" s="54" t="str">
        <f>IFERROR(VLOOKUP(C:C,'Results Data'!A:F,6,FALSE), "Not Found")</f>
        <v>Not Found</v>
      </c>
      <c r="P423" s="55" t="str">
        <f>IFERROR(VLOOKUP(C:C,'Results Data'!A:L,12,FALSE), "Not Found")</f>
        <v>Not Found</v>
      </c>
      <c r="Q423" s="55" t="b">
        <f>AND('RIDE DATA'!$A$5&lt;'Registration Data'!$P423,'RIDE DATA'!$B$5&gt;'Registration Data'!$P423)</f>
        <v>0</v>
      </c>
      <c r="R423" s="55">
        <f t="shared" si="31"/>
        <v>0</v>
      </c>
      <c r="T423" s="56" t="e">
        <f t="shared" si="33"/>
        <v>#VALUE!</v>
      </c>
      <c r="U423" s="57" t="e">
        <f t="shared" si="34"/>
        <v>#VALUE!</v>
      </c>
      <c r="V423" s="58" t="e">
        <f t="shared" si="32"/>
        <v>#VALUE!</v>
      </c>
    </row>
    <row r="424" spans="1:22" x14ac:dyDescent="0.25">
      <c r="A424" s="38"/>
      <c r="B424" s="38"/>
      <c r="C424" s="38"/>
      <c r="D424" s="38"/>
      <c r="F424" s="51">
        <f t="shared" si="29"/>
        <v>0</v>
      </c>
      <c r="G424" s="52">
        <f t="shared" si="30"/>
        <v>0</v>
      </c>
      <c r="H424" s="53"/>
      <c r="I424" s="53"/>
      <c r="J424" s="53"/>
      <c r="K424" s="53"/>
      <c r="L424" s="53"/>
      <c r="O424" s="54" t="str">
        <f>IFERROR(VLOOKUP(C:C,'Results Data'!A:F,6,FALSE), "Not Found")</f>
        <v>Not Found</v>
      </c>
      <c r="P424" s="55" t="str">
        <f>IFERROR(VLOOKUP(C:C,'Results Data'!A:L,12,FALSE), "Not Found")</f>
        <v>Not Found</v>
      </c>
      <c r="Q424" s="55" t="b">
        <f>AND('RIDE DATA'!$A$5&lt;'Registration Data'!$P424,'RIDE DATA'!$B$5&gt;'Registration Data'!$P424)</f>
        <v>0</v>
      </c>
      <c r="R424" s="55">
        <f t="shared" si="31"/>
        <v>0</v>
      </c>
      <c r="T424" s="56" t="e">
        <f t="shared" si="33"/>
        <v>#VALUE!</v>
      </c>
      <c r="U424" s="57" t="e">
        <f t="shared" si="34"/>
        <v>#VALUE!</v>
      </c>
      <c r="V424" s="58" t="e">
        <f t="shared" si="32"/>
        <v>#VALUE!</v>
      </c>
    </row>
    <row r="425" spans="1:22" x14ac:dyDescent="0.25">
      <c r="A425" s="38"/>
      <c r="B425" s="38"/>
      <c r="C425" s="38"/>
      <c r="D425" s="38"/>
      <c r="F425" s="51">
        <f t="shared" si="29"/>
        <v>0</v>
      </c>
      <c r="G425" s="52">
        <f t="shared" si="30"/>
        <v>0</v>
      </c>
      <c r="H425" s="53"/>
      <c r="I425" s="53"/>
      <c r="J425" s="53"/>
      <c r="K425" s="53"/>
      <c r="L425" s="53"/>
      <c r="O425" s="54" t="str">
        <f>IFERROR(VLOOKUP(C:C,'Results Data'!A:F,6,FALSE), "Not Found")</f>
        <v>Not Found</v>
      </c>
      <c r="P425" s="55" t="str">
        <f>IFERROR(VLOOKUP(C:C,'Results Data'!A:L,12,FALSE), "Not Found")</f>
        <v>Not Found</v>
      </c>
      <c r="Q425" s="55" t="b">
        <f>AND('RIDE DATA'!$A$5&lt;'Registration Data'!$P425,'RIDE DATA'!$B$5&gt;'Registration Data'!$P425)</f>
        <v>0</v>
      </c>
      <c r="R425" s="55">
        <f t="shared" si="31"/>
        <v>0</v>
      </c>
      <c r="T425" s="56" t="e">
        <f t="shared" si="33"/>
        <v>#VALUE!</v>
      </c>
      <c r="U425" s="57" t="e">
        <f t="shared" si="34"/>
        <v>#VALUE!</v>
      </c>
      <c r="V425" s="58" t="e">
        <f t="shared" si="32"/>
        <v>#VALUE!</v>
      </c>
    </row>
    <row r="426" spans="1:22" x14ac:dyDescent="0.25">
      <c r="A426" s="38"/>
      <c r="B426" s="38"/>
      <c r="C426" s="38"/>
      <c r="D426" s="38"/>
      <c r="F426" s="51">
        <f t="shared" si="29"/>
        <v>0</v>
      </c>
      <c r="G426" s="52">
        <f t="shared" si="30"/>
        <v>0</v>
      </c>
      <c r="H426" s="53"/>
      <c r="I426" s="53"/>
      <c r="J426" s="53"/>
      <c r="K426" s="53"/>
      <c r="L426" s="53"/>
      <c r="O426" s="54" t="str">
        <f>IFERROR(VLOOKUP(C:C,'Results Data'!A:F,6,FALSE), "Not Found")</f>
        <v>Not Found</v>
      </c>
      <c r="P426" s="55" t="str">
        <f>IFERROR(VLOOKUP(C:C,'Results Data'!A:L,12,FALSE), "Not Found")</f>
        <v>Not Found</v>
      </c>
      <c r="Q426" s="55" t="b">
        <f>AND('RIDE DATA'!$A$5&lt;'Registration Data'!$P426,'RIDE DATA'!$B$5&gt;'Registration Data'!$P426)</f>
        <v>0</v>
      </c>
      <c r="R426" s="55">
        <f t="shared" si="31"/>
        <v>0</v>
      </c>
      <c r="T426" s="56" t="e">
        <f t="shared" si="33"/>
        <v>#VALUE!</v>
      </c>
      <c r="U426" s="57" t="e">
        <f t="shared" si="34"/>
        <v>#VALUE!</v>
      </c>
      <c r="V426" s="58" t="e">
        <f t="shared" si="32"/>
        <v>#VALUE!</v>
      </c>
    </row>
    <row r="427" spans="1:22" x14ac:dyDescent="0.25">
      <c r="A427" s="38"/>
      <c r="B427" s="38"/>
      <c r="C427" s="38"/>
      <c r="D427" s="38"/>
      <c r="F427" s="51">
        <f t="shared" si="29"/>
        <v>0</v>
      </c>
      <c r="G427" s="52">
        <f t="shared" si="30"/>
        <v>0</v>
      </c>
      <c r="H427" s="53"/>
      <c r="I427" s="53"/>
      <c r="J427" s="53"/>
      <c r="K427" s="53"/>
      <c r="L427" s="53"/>
      <c r="O427" s="54" t="str">
        <f>IFERROR(VLOOKUP(C:C,'Results Data'!A:F,6,FALSE), "Not Found")</f>
        <v>Not Found</v>
      </c>
      <c r="P427" s="55" t="str">
        <f>IFERROR(VLOOKUP(C:C,'Results Data'!A:L,12,FALSE), "Not Found")</f>
        <v>Not Found</v>
      </c>
      <c r="Q427" s="55" t="b">
        <f>AND('RIDE DATA'!$A$5&lt;'Registration Data'!$P427,'RIDE DATA'!$B$5&gt;'Registration Data'!$P427)</f>
        <v>0</v>
      </c>
      <c r="R427" s="55">
        <f t="shared" si="31"/>
        <v>0</v>
      </c>
      <c r="T427" s="56" t="e">
        <f t="shared" si="33"/>
        <v>#VALUE!</v>
      </c>
      <c r="U427" s="57" t="e">
        <f t="shared" si="34"/>
        <v>#VALUE!</v>
      </c>
      <c r="V427" s="58" t="e">
        <f t="shared" si="32"/>
        <v>#VALUE!</v>
      </c>
    </row>
    <row r="428" spans="1:22" x14ac:dyDescent="0.25">
      <c r="A428" s="38"/>
      <c r="B428" s="38"/>
      <c r="C428" s="38"/>
      <c r="D428" s="38"/>
      <c r="F428" s="51">
        <f t="shared" si="29"/>
        <v>0</v>
      </c>
      <c r="G428" s="52">
        <f t="shared" si="30"/>
        <v>0</v>
      </c>
      <c r="H428" s="53"/>
      <c r="I428" s="53"/>
      <c r="J428" s="53"/>
      <c r="K428" s="53"/>
      <c r="L428" s="53"/>
      <c r="O428" s="54" t="str">
        <f>IFERROR(VLOOKUP(C:C,'Results Data'!A:F,6,FALSE), "Not Found")</f>
        <v>Not Found</v>
      </c>
      <c r="P428" s="55" t="str">
        <f>IFERROR(VLOOKUP(C:C,'Results Data'!A:L,12,FALSE), "Not Found")</f>
        <v>Not Found</v>
      </c>
      <c r="Q428" s="55" t="b">
        <f>AND('RIDE DATA'!$A$5&lt;'Registration Data'!$P428,'RIDE DATA'!$B$5&gt;'Registration Data'!$P428)</f>
        <v>0</v>
      </c>
      <c r="R428" s="55">
        <f t="shared" si="31"/>
        <v>0</v>
      </c>
      <c r="T428" s="56" t="e">
        <f t="shared" si="33"/>
        <v>#VALUE!</v>
      </c>
      <c r="U428" s="57" t="e">
        <f t="shared" si="34"/>
        <v>#VALUE!</v>
      </c>
      <c r="V428" s="58" t="e">
        <f t="shared" si="32"/>
        <v>#VALUE!</v>
      </c>
    </row>
    <row r="429" spans="1:22" x14ac:dyDescent="0.25">
      <c r="A429" s="38"/>
      <c r="B429" s="38"/>
      <c r="C429" s="38"/>
      <c r="D429" s="38"/>
      <c r="F429" s="51">
        <f t="shared" si="29"/>
        <v>0</v>
      </c>
      <c r="G429" s="52">
        <f t="shared" si="30"/>
        <v>0</v>
      </c>
      <c r="H429" s="53"/>
      <c r="I429" s="53"/>
      <c r="J429" s="53"/>
      <c r="K429" s="53"/>
      <c r="L429" s="53"/>
      <c r="O429" s="54" t="str">
        <f>IFERROR(VLOOKUP(C:C,'Results Data'!A:F,6,FALSE), "Not Found")</f>
        <v>Not Found</v>
      </c>
      <c r="P429" s="55" t="str">
        <f>IFERROR(VLOOKUP(C:C,'Results Data'!A:L,12,FALSE), "Not Found")</f>
        <v>Not Found</v>
      </c>
      <c r="Q429" s="55" t="b">
        <f>AND('RIDE DATA'!$A$5&lt;'Registration Data'!$P429,'RIDE DATA'!$B$5&gt;'Registration Data'!$P429)</f>
        <v>0</v>
      </c>
      <c r="R429" s="55">
        <f t="shared" si="31"/>
        <v>0</v>
      </c>
      <c r="T429" s="56" t="e">
        <f t="shared" si="33"/>
        <v>#VALUE!</v>
      </c>
      <c r="U429" s="57" t="e">
        <f t="shared" si="34"/>
        <v>#VALUE!</v>
      </c>
      <c r="V429" s="58" t="e">
        <f t="shared" si="32"/>
        <v>#VALUE!</v>
      </c>
    </row>
    <row r="430" spans="1:22" x14ac:dyDescent="0.25">
      <c r="A430" s="38"/>
      <c r="B430" s="38"/>
      <c r="C430" s="38"/>
      <c r="D430" s="38"/>
      <c r="F430" s="51">
        <f t="shared" si="29"/>
        <v>0</v>
      </c>
      <c r="G430" s="52">
        <f t="shared" si="30"/>
        <v>0</v>
      </c>
      <c r="H430" s="53"/>
      <c r="I430" s="53"/>
      <c r="J430" s="53"/>
      <c r="K430" s="53"/>
      <c r="L430" s="53"/>
      <c r="O430" s="54" t="str">
        <f>IFERROR(VLOOKUP(C:C,'Results Data'!A:F,6,FALSE), "Not Found")</f>
        <v>Not Found</v>
      </c>
      <c r="P430" s="55" t="str">
        <f>IFERROR(VLOOKUP(C:C,'Results Data'!A:L,12,FALSE), "Not Found")</f>
        <v>Not Found</v>
      </c>
      <c r="Q430" s="55" t="b">
        <f>AND('RIDE DATA'!$A$5&lt;'Registration Data'!$P430,'RIDE DATA'!$B$5&gt;'Registration Data'!$P430)</f>
        <v>0</v>
      </c>
      <c r="R430" s="55">
        <f t="shared" si="31"/>
        <v>0</v>
      </c>
      <c r="T430" s="56" t="e">
        <f t="shared" si="33"/>
        <v>#VALUE!</v>
      </c>
      <c r="U430" s="57" t="e">
        <f t="shared" si="34"/>
        <v>#VALUE!</v>
      </c>
      <c r="V430" s="58" t="e">
        <f t="shared" si="32"/>
        <v>#VALUE!</v>
      </c>
    </row>
    <row r="431" spans="1:22" x14ac:dyDescent="0.25">
      <c r="A431" s="38"/>
      <c r="B431" s="38"/>
      <c r="C431" s="38"/>
      <c r="D431" s="38"/>
      <c r="F431" s="51">
        <f t="shared" si="29"/>
        <v>0</v>
      </c>
      <c r="G431" s="52">
        <f t="shared" si="30"/>
        <v>0</v>
      </c>
      <c r="H431" s="53"/>
      <c r="I431" s="53"/>
      <c r="J431" s="53"/>
      <c r="K431" s="53"/>
      <c r="L431" s="53"/>
      <c r="O431" s="54" t="str">
        <f>IFERROR(VLOOKUP(C:C,'Results Data'!A:F,6,FALSE), "Not Found")</f>
        <v>Not Found</v>
      </c>
      <c r="P431" s="55" t="str">
        <f>IFERROR(VLOOKUP(C:C,'Results Data'!A:L,12,FALSE), "Not Found")</f>
        <v>Not Found</v>
      </c>
      <c r="Q431" s="55" t="b">
        <f>AND('RIDE DATA'!$A$5&lt;'Registration Data'!$P431,'RIDE DATA'!$B$5&gt;'Registration Data'!$P431)</f>
        <v>0</v>
      </c>
      <c r="R431" s="55">
        <f t="shared" si="31"/>
        <v>0</v>
      </c>
      <c r="T431" s="56" t="e">
        <f t="shared" si="33"/>
        <v>#VALUE!</v>
      </c>
      <c r="U431" s="57" t="e">
        <f t="shared" si="34"/>
        <v>#VALUE!</v>
      </c>
      <c r="V431" s="58" t="e">
        <f t="shared" si="32"/>
        <v>#VALUE!</v>
      </c>
    </row>
    <row r="432" spans="1:22" x14ac:dyDescent="0.25">
      <c r="A432" s="38"/>
      <c r="B432" s="38"/>
      <c r="C432" s="38"/>
      <c r="D432" s="38"/>
      <c r="F432" s="51">
        <f t="shared" si="29"/>
        <v>0</v>
      </c>
      <c r="G432" s="52">
        <f t="shared" si="30"/>
        <v>0</v>
      </c>
      <c r="H432" s="53"/>
      <c r="I432" s="53"/>
      <c r="J432" s="53"/>
      <c r="K432" s="53"/>
      <c r="L432" s="53"/>
      <c r="O432" s="54" t="str">
        <f>IFERROR(VLOOKUP(C:C,'Results Data'!A:F,6,FALSE), "Not Found")</f>
        <v>Not Found</v>
      </c>
      <c r="P432" s="55" t="str">
        <f>IFERROR(VLOOKUP(C:C,'Results Data'!A:L,12,FALSE), "Not Found")</f>
        <v>Not Found</v>
      </c>
      <c r="Q432" s="55" t="b">
        <f>AND('RIDE DATA'!$A$5&lt;'Registration Data'!$P432,'RIDE DATA'!$B$5&gt;'Registration Data'!$P432)</f>
        <v>0</v>
      </c>
      <c r="R432" s="55">
        <f t="shared" si="31"/>
        <v>0</v>
      </c>
      <c r="T432" s="56" t="e">
        <f t="shared" si="33"/>
        <v>#VALUE!</v>
      </c>
      <c r="U432" s="57" t="e">
        <f t="shared" si="34"/>
        <v>#VALUE!</v>
      </c>
      <c r="V432" s="58" t="e">
        <f t="shared" si="32"/>
        <v>#VALUE!</v>
      </c>
    </row>
    <row r="433" spans="1:22" x14ac:dyDescent="0.25">
      <c r="A433" s="38"/>
      <c r="B433" s="38"/>
      <c r="C433" s="38"/>
      <c r="D433" s="38"/>
      <c r="F433" s="51">
        <f t="shared" si="29"/>
        <v>0</v>
      </c>
      <c r="G433" s="52">
        <f t="shared" si="30"/>
        <v>0</v>
      </c>
      <c r="H433" s="53"/>
      <c r="I433" s="53"/>
      <c r="J433" s="53"/>
      <c r="K433" s="53"/>
      <c r="L433" s="53"/>
      <c r="O433" s="54" t="str">
        <f>IFERROR(VLOOKUP(C:C,'Results Data'!A:F,6,FALSE), "Not Found")</f>
        <v>Not Found</v>
      </c>
      <c r="P433" s="55" t="str">
        <f>IFERROR(VLOOKUP(C:C,'Results Data'!A:L,12,FALSE), "Not Found")</f>
        <v>Not Found</v>
      </c>
      <c r="Q433" s="55" t="b">
        <f>AND('RIDE DATA'!$A$5&lt;'Registration Data'!$P433,'RIDE DATA'!$B$5&gt;'Registration Data'!$P433)</f>
        <v>0</v>
      </c>
      <c r="R433" s="55">
        <f t="shared" si="31"/>
        <v>0</v>
      </c>
      <c r="T433" s="56" t="e">
        <f t="shared" si="33"/>
        <v>#VALUE!</v>
      </c>
      <c r="U433" s="57" t="e">
        <f t="shared" si="34"/>
        <v>#VALUE!</v>
      </c>
      <c r="V433" s="58" t="e">
        <f t="shared" si="32"/>
        <v>#VALUE!</v>
      </c>
    </row>
    <row r="434" spans="1:22" x14ac:dyDescent="0.25">
      <c r="A434" s="38"/>
      <c r="B434" s="38"/>
      <c r="C434" s="38"/>
      <c r="D434" s="38"/>
      <c r="F434" s="51">
        <f t="shared" si="29"/>
        <v>0</v>
      </c>
      <c r="G434" s="52">
        <f t="shared" si="30"/>
        <v>0</v>
      </c>
      <c r="H434" s="53"/>
      <c r="I434" s="53"/>
      <c r="J434" s="53"/>
      <c r="K434" s="53"/>
      <c r="L434" s="53"/>
      <c r="O434" s="54" t="str">
        <f>IFERROR(VLOOKUP(C:C,'Results Data'!A:F,6,FALSE), "Not Found")</f>
        <v>Not Found</v>
      </c>
      <c r="P434" s="55" t="str">
        <f>IFERROR(VLOOKUP(C:C,'Results Data'!A:L,12,FALSE), "Not Found")</f>
        <v>Not Found</v>
      </c>
      <c r="Q434" s="55" t="b">
        <f>AND('RIDE DATA'!$A$5&lt;'Registration Data'!$P434,'RIDE DATA'!$B$5&gt;'Registration Data'!$P434)</f>
        <v>0</v>
      </c>
      <c r="R434" s="55">
        <f t="shared" si="31"/>
        <v>0</v>
      </c>
      <c r="T434" s="56" t="e">
        <f t="shared" si="33"/>
        <v>#VALUE!</v>
      </c>
      <c r="U434" s="57" t="e">
        <f t="shared" si="34"/>
        <v>#VALUE!</v>
      </c>
      <c r="V434" s="58" t="e">
        <f t="shared" si="32"/>
        <v>#VALUE!</v>
      </c>
    </row>
    <row r="435" spans="1:22" x14ac:dyDescent="0.25">
      <c r="A435" s="38"/>
      <c r="B435" s="38"/>
      <c r="C435" s="38"/>
      <c r="D435" s="38"/>
      <c r="F435" s="51">
        <f t="shared" si="29"/>
        <v>0</v>
      </c>
      <c r="G435" s="52">
        <f t="shared" si="30"/>
        <v>0</v>
      </c>
      <c r="H435" s="53"/>
      <c r="I435" s="53"/>
      <c r="J435" s="53"/>
      <c r="K435" s="53"/>
      <c r="L435" s="53"/>
      <c r="O435" s="54" t="str">
        <f>IFERROR(VLOOKUP(C:C,'Results Data'!A:F,6,FALSE), "Not Found")</f>
        <v>Not Found</v>
      </c>
      <c r="P435" s="55" t="str">
        <f>IFERROR(VLOOKUP(C:C,'Results Data'!A:L,12,FALSE), "Not Found")</f>
        <v>Not Found</v>
      </c>
      <c r="Q435" s="55" t="b">
        <f>AND('RIDE DATA'!$A$5&lt;'Registration Data'!$P435,'RIDE DATA'!$B$5&gt;'Registration Data'!$P435)</f>
        <v>0</v>
      </c>
      <c r="R435" s="55">
        <f t="shared" si="31"/>
        <v>0</v>
      </c>
      <c r="T435" s="56" t="e">
        <f t="shared" si="33"/>
        <v>#VALUE!</v>
      </c>
      <c r="U435" s="57" t="e">
        <f t="shared" si="34"/>
        <v>#VALUE!</v>
      </c>
      <c r="V435" s="58" t="e">
        <f t="shared" si="32"/>
        <v>#VALUE!</v>
      </c>
    </row>
    <row r="436" spans="1:22" x14ac:dyDescent="0.25">
      <c r="A436" s="38"/>
      <c r="B436" s="38"/>
      <c r="C436" s="38"/>
      <c r="D436" s="38"/>
      <c r="F436" s="51">
        <f t="shared" si="29"/>
        <v>0</v>
      </c>
      <c r="G436" s="52">
        <f t="shared" si="30"/>
        <v>0</v>
      </c>
      <c r="H436" s="53"/>
      <c r="I436" s="53"/>
      <c r="J436" s="53"/>
      <c r="K436" s="53"/>
      <c r="L436" s="53"/>
      <c r="O436" s="54" t="str">
        <f>IFERROR(VLOOKUP(C:C,'Results Data'!A:F,6,FALSE), "Not Found")</f>
        <v>Not Found</v>
      </c>
      <c r="P436" s="55" t="str">
        <f>IFERROR(VLOOKUP(C:C,'Results Data'!A:L,12,FALSE), "Not Found")</f>
        <v>Not Found</v>
      </c>
      <c r="Q436" s="55" t="b">
        <f>AND('RIDE DATA'!$A$5&lt;'Registration Data'!$P436,'RIDE DATA'!$B$5&gt;'Registration Data'!$P436)</f>
        <v>0</v>
      </c>
      <c r="R436" s="55">
        <f t="shared" si="31"/>
        <v>0</v>
      </c>
      <c r="T436" s="56" t="e">
        <f t="shared" si="33"/>
        <v>#VALUE!</v>
      </c>
      <c r="U436" s="57" t="e">
        <f t="shared" si="34"/>
        <v>#VALUE!</v>
      </c>
      <c r="V436" s="58" t="e">
        <f t="shared" si="32"/>
        <v>#VALUE!</v>
      </c>
    </row>
    <row r="437" spans="1:22" x14ac:dyDescent="0.25">
      <c r="A437" s="38"/>
      <c r="B437" s="38"/>
      <c r="C437" s="38"/>
      <c r="D437" s="38"/>
      <c r="F437" s="51">
        <f t="shared" si="29"/>
        <v>0</v>
      </c>
      <c r="G437" s="52">
        <f t="shared" si="30"/>
        <v>0</v>
      </c>
      <c r="H437" s="53"/>
      <c r="I437" s="53"/>
      <c r="J437" s="53"/>
      <c r="K437" s="53"/>
      <c r="L437" s="53"/>
      <c r="O437" s="54" t="str">
        <f>IFERROR(VLOOKUP(C:C,'Results Data'!A:F,6,FALSE), "Not Found")</f>
        <v>Not Found</v>
      </c>
      <c r="P437" s="55" t="str">
        <f>IFERROR(VLOOKUP(C:C,'Results Data'!A:L,12,FALSE), "Not Found")</f>
        <v>Not Found</v>
      </c>
      <c r="Q437" s="55" t="b">
        <f>AND('RIDE DATA'!$A$5&lt;'Registration Data'!$P437,'RIDE DATA'!$B$5&gt;'Registration Data'!$P437)</f>
        <v>0</v>
      </c>
      <c r="R437" s="55">
        <f t="shared" si="31"/>
        <v>0</v>
      </c>
      <c r="T437" s="56" t="e">
        <f t="shared" si="33"/>
        <v>#VALUE!</v>
      </c>
      <c r="U437" s="57" t="e">
        <f t="shared" si="34"/>
        <v>#VALUE!</v>
      </c>
      <c r="V437" s="58" t="e">
        <f t="shared" si="32"/>
        <v>#VALUE!</v>
      </c>
    </row>
    <row r="438" spans="1:22" x14ac:dyDescent="0.25">
      <c r="A438" s="38"/>
      <c r="B438" s="38"/>
      <c r="C438" s="38"/>
      <c r="D438" s="38"/>
      <c r="F438" s="51">
        <f t="shared" si="29"/>
        <v>0</v>
      </c>
      <c r="G438" s="52">
        <f t="shared" si="30"/>
        <v>0</v>
      </c>
      <c r="H438" s="53"/>
      <c r="I438" s="53"/>
      <c r="J438" s="53"/>
      <c r="K438" s="53"/>
      <c r="L438" s="53"/>
      <c r="O438" s="54" t="str">
        <f>IFERROR(VLOOKUP(C:C,'Results Data'!A:F,6,FALSE), "Not Found")</f>
        <v>Not Found</v>
      </c>
      <c r="P438" s="55" t="str">
        <f>IFERROR(VLOOKUP(C:C,'Results Data'!A:L,12,FALSE), "Not Found")</f>
        <v>Not Found</v>
      </c>
      <c r="Q438" s="55" t="b">
        <f>AND('RIDE DATA'!$A$5&lt;'Registration Data'!$P438,'RIDE DATA'!$B$5&gt;'Registration Data'!$P438)</f>
        <v>0</v>
      </c>
      <c r="R438" s="55">
        <f t="shared" si="31"/>
        <v>0</v>
      </c>
      <c r="T438" s="56" t="e">
        <f t="shared" si="33"/>
        <v>#VALUE!</v>
      </c>
      <c r="U438" s="57" t="e">
        <f t="shared" si="34"/>
        <v>#VALUE!</v>
      </c>
      <c r="V438" s="58" t="e">
        <f t="shared" si="32"/>
        <v>#VALUE!</v>
      </c>
    </row>
    <row r="439" spans="1:22" x14ac:dyDescent="0.25">
      <c r="A439" s="38"/>
      <c r="B439" s="38"/>
      <c r="C439" s="38"/>
      <c r="D439" s="38"/>
      <c r="F439" s="51">
        <f t="shared" si="29"/>
        <v>0</v>
      </c>
      <c r="G439" s="52">
        <f t="shared" si="30"/>
        <v>0</v>
      </c>
      <c r="H439" s="53"/>
      <c r="I439" s="53"/>
      <c r="J439" s="53"/>
      <c r="K439" s="53"/>
      <c r="L439" s="53"/>
      <c r="O439" s="54" t="str">
        <f>IFERROR(VLOOKUP(C:C,'Results Data'!A:F,6,FALSE), "Not Found")</f>
        <v>Not Found</v>
      </c>
      <c r="P439" s="55" t="str">
        <f>IFERROR(VLOOKUP(C:C,'Results Data'!A:L,12,FALSE), "Not Found")</f>
        <v>Not Found</v>
      </c>
      <c r="Q439" s="55" t="b">
        <f>AND('RIDE DATA'!$A$5&lt;'Registration Data'!$P439,'RIDE DATA'!$B$5&gt;'Registration Data'!$P439)</f>
        <v>0</v>
      </c>
      <c r="R439" s="55">
        <f t="shared" si="31"/>
        <v>0</v>
      </c>
      <c r="T439" s="56" t="e">
        <f t="shared" si="33"/>
        <v>#VALUE!</v>
      </c>
      <c r="U439" s="57" t="e">
        <f t="shared" si="34"/>
        <v>#VALUE!</v>
      </c>
      <c r="V439" s="58" t="e">
        <f t="shared" si="32"/>
        <v>#VALUE!</v>
      </c>
    </row>
    <row r="440" spans="1:22" x14ac:dyDescent="0.25">
      <c r="A440" s="38"/>
      <c r="B440" s="38"/>
      <c r="C440" s="38"/>
      <c r="D440" s="38"/>
      <c r="F440" s="51">
        <f t="shared" si="29"/>
        <v>0</v>
      </c>
      <c r="G440" s="52">
        <f t="shared" si="30"/>
        <v>0</v>
      </c>
      <c r="H440" s="53"/>
      <c r="I440" s="53"/>
      <c r="J440" s="53"/>
      <c r="K440" s="53"/>
      <c r="L440" s="53"/>
      <c r="O440" s="54" t="str">
        <f>IFERROR(VLOOKUP(C:C,'Results Data'!A:F,6,FALSE), "Not Found")</f>
        <v>Not Found</v>
      </c>
      <c r="P440" s="55" t="str">
        <f>IFERROR(VLOOKUP(C:C,'Results Data'!A:L,12,FALSE), "Not Found")</f>
        <v>Not Found</v>
      </c>
      <c r="Q440" s="55" t="b">
        <f>AND('RIDE DATA'!$A$5&lt;'Registration Data'!$P440,'RIDE DATA'!$B$5&gt;'Registration Data'!$P440)</f>
        <v>0</v>
      </c>
      <c r="R440" s="55">
        <f t="shared" si="31"/>
        <v>0</v>
      </c>
      <c r="T440" s="56" t="e">
        <f t="shared" si="33"/>
        <v>#VALUE!</v>
      </c>
      <c r="U440" s="57" t="e">
        <f t="shared" si="34"/>
        <v>#VALUE!</v>
      </c>
      <c r="V440" s="58" t="e">
        <f t="shared" si="32"/>
        <v>#VALUE!</v>
      </c>
    </row>
    <row r="441" spans="1:22" x14ac:dyDescent="0.25">
      <c r="A441" s="38"/>
      <c r="B441" s="38"/>
      <c r="C441" s="38"/>
      <c r="D441" s="38"/>
      <c r="F441" s="51">
        <f t="shared" si="29"/>
        <v>0</v>
      </c>
      <c r="G441" s="52">
        <f t="shared" si="30"/>
        <v>0</v>
      </c>
      <c r="H441" s="53"/>
      <c r="I441" s="53"/>
      <c r="J441" s="53"/>
      <c r="K441" s="53"/>
      <c r="L441" s="53"/>
      <c r="O441" s="54" t="str">
        <f>IFERROR(VLOOKUP(C:C,'Results Data'!A:F,6,FALSE), "Not Found")</f>
        <v>Not Found</v>
      </c>
      <c r="P441" s="55" t="str">
        <f>IFERROR(VLOOKUP(C:C,'Results Data'!A:L,12,FALSE), "Not Found")</f>
        <v>Not Found</v>
      </c>
      <c r="Q441" s="55" t="b">
        <f>AND('RIDE DATA'!$A$5&lt;'Registration Data'!$P441,'RIDE DATA'!$B$5&gt;'Registration Data'!$P441)</f>
        <v>0</v>
      </c>
      <c r="R441" s="55">
        <f t="shared" si="31"/>
        <v>0</v>
      </c>
      <c r="T441" s="56" t="e">
        <f t="shared" si="33"/>
        <v>#VALUE!</v>
      </c>
      <c r="U441" s="57" t="e">
        <f t="shared" si="34"/>
        <v>#VALUE!</v>
      </c>
      <c r="V441" s="58" t="e">
        <f t="shared" si="32"/>
        <v>#VALUE!</v>
      </c>
    </row>
    <row r="442" spans="1:22" x14ac:dyDescent="0.25">
      <c r="A442" s="38"/>
      <c r="B442" s="38"/>
      <c r="C442" s="38"/>
      <c r="D442" s="38"/>
      <c r="F442" s="51">
        <f t="shared" si="29"/>
        <v>0</v>
      </c>
      <c r="G442" s="52">
        <f t="shared" si="30"/>
        <v>0</v>
      </c>
      <c r="H442" s="53"/>
      <c r="I442" s="53"/>
      <c r="J442" s="53"/>
      <c r="K442" s="53"/>
      <c r="L442" s="53"/>
      <c r="O442" s="54" t="str">
        <f>IFERROR(VLOOKUP(C:C,'Results Data'!A:F,6,FALSE), "Not Found")</f>
        <v>Not Found</v>
      </c>
      <c r="P442" s="55" t="str">
        <f>IFERROR(VLOOKUP(C:C,'Results Data'!A:L,12,FALSE), "Not Found")</f>
        <v>Not Found</v>
      </c>
      <c r="Q442" s="55" t="b">
        <f>AND('RIDE DATA'!$A$5&lt;'Registration Data'!$P442,'RIDE DATA'!$B$5&gt;'Registration Data'!$P442)</f>
        <v>0</v>
      </c>
      <c r="R442" s="55">
        <f t="shared" si="31"/>
        <v>0</v>
      </c>
      <c r="T442" s="56" t="e">
        <f t="shared" si="33"/>
        <v>#VALUE!</v>
      </c>
      <c r="U442" s="57" t="e">
        <f t="shared" si="34"/>
        <v>#VALUE!</v>
      </c>
      <c r="V442" s="58" t="e">
        <f t="shared" si="32"/>
        <v>#VALUE!</v>
      </c>
    </row>
    <row r="443" spans="1:22" x14ac:dyDescent="0.25">
      <c r="A443" s="38"/>
      <c r="B443" s="38"/>
      <c r="C443" s="38"/>
      <c r="D443" s="38"/>
      <c r="F443" s="51">
        <f t="shared" ref="F443:F506" si="35">D443*0.94</f>
        <v>0</v>
      </c>
      <c r="G443" s="52">
        <f t="shared" ref="G443:G506" si="36">IF(O443="Not Found",0,F443)</f>
        <v>0</v>
      </c>
      <c r="H443" s="53"/>
      <c r="I443" s="53"/>
      <c r="J443" s="53"/>
      <c r="K443" s="53"/>
      <c r="L443" s="53"/>
      <c r="O443" s="54" t="str">
        <f>IFERROR(VLOOKUP(C:C,'Results Data'!A:F,6,FALSE), "Not Found")</f>
        <v>Not Found</v>
      </c>
      <c r="P443" s="55" t="str">
        <f>IFERROR(VLOOKUP(C:C,'Results Data'!A:L,12,FALSE), "Not Found")</f>
        <v>Not Found</v>
      </c>
      <c r="Q443" s="55" t="b">
        <f>AND('RIDE DATA'!$A$5&lt;'Registration Data'!$P443,'RIDE DATA'!$B$5&gt;'Registration Data'!$P443)</f>
        <v>0</v>
      </c>
      <c r="R443" s="55">
        <f t="shared" ref="R443:R506" si="37">IF(Q443=TRUE,O443*0.03,0)</f>
        <v>0</v>
      </c>
      <c r="T443" s="56" t="e">
        <f t="shared" si="33"/>
        <v>#VALUE!</v>
      </c>
      <c r="U443" s="57" t="e">
        <f t="shared" si="34"/>
        <v>#VALUE!</v>
      </c>
      <c r="V443" s="58" t="e">
        <f t="shared" ref="V443:V506" si="38">IF(U443&gt;100%,((U443-1)*10000),0)</f>
        <v>#VALUE!</v>
      </c>
    </row>
    <row r="444" spans="1:22" x14ac:dyDescent="0.25">
      <c r="A444" s="38"/>
      <c r="B444" s="38"/>
      <c r="C444" s="38"/>
      <c r="D444" s="38"/>
      <c r="F444" s="51">
        <f t="shared" si="35"/>
        <v>0</v>
      </c>
      <c r="G444" s="52">
        <f t="shared" si="36"/>
        <v>0</v>
      </c>
      <c r="H444" s="53"/>
      <c r="I444" s="53"/>
      <c r="J444" s="53"/>
      <c r="K444" s="53"/>
      <c r="L444" s="53"/>
      <c r="O444" s="54" t="str">
        <f>IFERROR(VLOOKUP(C:C,'Results Data'!A:F,6,FALSE), "Not Found")</f>
        <v>Not Found</v>
      </c>
      <c r="P444" s="55" t="str">
        <f>IFERROR(VLOOKUP(C:C,'Results Data'!A:L,12,FALSE), "Not Found")</f>
        <v>Not Found</v>
      </c>
      <c r="Q444" s="55" t="b">
        <f>AND('RIDE DATA'!$A$5&lt;'Registration Data'!$P444,'RIDE DATA'!$B$5&gt;'Registration Data'!$P444)</f>
        <v>0</v>
      </c>
      <c r="R444" s="55">
        <f t="shared" si="37"/>
        <v>0</v>
      </c>
      <c r="T444" s="56" t="e">
        <f t="shared" si="33"/>
        <v>#VALUE!</v>
      </c>
      <c r="U444" s="57" t="e">
        <f t="shared" si="34"/>
        <v>#VALUE!</v>
      </c>
      <c r="V444" s="58" t="e">
        <f t="shared" si="38"/>
        <v>#VALUE!</v>
      </c>
    </row>
    <row r="445" spans="1:22" x14ac:dyDescent="0.25">
      <c r="A445" s="38"/>
      <c r="B445" s="38"/>
      <c r="C445" s="38"/>
      <c r="D445" s="38"/>
      <c r="F445" s="51">
        <f t="shared" si="35"/>
        <v>0</v>
      </c>
      <c r="G445" s="52">
        <f t="shared" si="36"/>
        <v>0</v>
      </c>
      <c r="H445" s="53"/>
      <c r="I445" s="53"/>
      <c r="J445" s="53"/>
      <c r="K445" s="53"/>
      <c r="L445" s="53"/>
      <c r="O445" s="54" t="str">
        <f>IFERROR(VLOOKUP(C:C,'Results Data'!A:F,6,FALSE), "Not Found")</f>
        <v>Not Found</v>
      </c>
      <c r="P445" s="55" t="str">
        <f>IFERROR(VLOOKUP(C:C,'Results Data'!A:L,12,FALSE), "Not Found")</f>
        <v>Not Found</v>
      </c>
      <c r="Q445" s="55" t="b">
        <f>AND('RIDE DATA'!$A$5&lt;'Registration Data'!$P445,'RIDE DATA'!$B$5&gt;'Registration Data'!$P445)</f>
        <v>0</v>
      </c>
      <c r="R445" s="55">
        <f t="shared" si="37"/>
        <v>0</v>
      </c>
      <c r="T445" s="56" t="e">
        <f t="shared" si="33"/>
        <v>#VALUE!</v>
      </c>
      <c r="U445" s="57" t="e">
        <f t="shared" si="34"/>
        <v>#VALUE!</v>
      </c>
      <c r="V445" s="58" t="e">
        <f t="shared" si="38"/>
        <v>#VALUE!</v>
      </c>
    </row>
    <row r="446" spans="1:22" x14ac:dyDescent="0.25">
      <c r="A446" s="38"/>
      <c r="B446" s="38"/>
      <c r="C446" s="38"/>
      <c r="D446" s="38"/>
      <c r="F446" s="51">
        <f t="shared" si="35"/>
        <v>0</v>
      </c>
      <c r="G446" s="52">
        <f t="shared" si="36"/>
        <v>0</v>
      </c>
      <c r="H446" s="53"/>
      <c r="I446" s="53"/>
      <c r="J446" s="53"/>
      <c r="K446" s="53"/>
      <c r="L446" s="53"/>
      <c r="O446" s="54" t="str">
        <f>IFERROR(VLOOKUP(C:C,'Results Data'!A:F,6,FALSE), "Not Found")</f>
        <v>Not Found</v>
      </c>
      <c r="P446" s="55" t="str">
        <f>IFERROR(VLOOKUP(C:C,'Results Data'!A:L,12,FALSE), "Not Found")</f>
        <v>Not Found</v>
      </c>
      <c r="Q446" s="55" t="b">
        <f>AND('RIDE DATA'!$A$5&lt;'Registration Data'!$P446,'RIDE DATA'!$B$5&gt;'Registration Data'!$P446)</f>
        <v>0</v>
      </c>
      <c r="R446" s="55">
        <f t="shared" si="37"/>
        <v>0</v>
      </c>
      <c r="T446" s="56" t="e">
        <f t="shared" si="33"/>
        <v>#VALUE!</v>
      </c>
      <c r="U446" s="57" t="e">
        <f t="shared" si="34"/>
        <v>#VALUE!</v>
      </c>
      <c r="V446" s="58" t="e">
        <f t="shared" si="38"/>
        <v>#VALUE!</v>
      </c>
    </row>
    <row r="447" spans="1:22" x14ac:dyDescent="0.25">
      <c r="A447" s="38"/>
      <c r="B447" s="38"/>
      <c r="C447" s="38"/>
      <c r="D447" s="38"/>
      <c r="F447" s="51">
        <f t="shared" si="35"/>
        <v>0</v>
      </c>
      <c r="G447" s="52">
        <f t="shared" si="36"/>
        <v>0</v>
      </c>
      <c r="H447" s="53"/>
      <c r="I447" s="53"/>
      <c r="J447" s="53"/>
      <c r="K447" s="53"/>
      <c r="L447" s="53"/>
      <c r="O447" s="54" t="str">
        <f>IFERROR(VLOOKUP(C:C,'Results Data'!A:F,6,FALSE), "Not Found")</f>
        <v>Not Found</v>
      </c>
      <c r="P447" s="55" t="str">
        <f>IFERROR(VLOOKUP(C:C,'Results Data'!A:L,12,FALSE), "Not Found")</f>
        <v>Not Found</v>
      </c>
      <c r="Q447" s="55" t="b">
        <f>AND('RIDE DATA'!$A$5&lt;'Registration Data'!$P447,'RIDE DATA'!$B$5&gt;'Registration Data'!$P447)</f>
        <v>0</v>
      </c>
      <c r="R447" s="55">
        <f t="shared" si="37"/>
        <v>0</v>
      </c>
      <c r="T447" s="56" t="e">
        <f t="shared" si="33"/>
        <v>#VALUE!</v>
      </c>
      <c r="U447" s="57" t="e">
        <f t="shared" si="34"/>
        <v>#VALUE!</v>
      </c>
      <c r="V447" s="58" t="e">
        <f t="shared" si="38"/>
        <v>#VALUE!</v>
      </c>
    </row>
    <row r="448" spans="1:22" x14ac:dyDescent="0.25">
      <c r="A448" s="38"/>
      <c r="B448" s="38"/>
      <c r="C448" s="38"/>
      <c r="D448" s="38"/>
      <c r="F448" s="51">
        <f t="shared" si="35"/>
        <v>0</v>
      </c>
      <c r="G448" s="52">
        <f t="shared" si="36"/>
        <v>0</v>
      </c>
      <c r="H448" s="53"/>
      <c r="I448" s="53"/>
      <c r="J448" s="53"/>
      <c r="K448" s="53"/>
      <c r="L448" s="53"/>
      <c r="O448" s="54" t="str">
        <f>IFERROR(VLOOKUP(C:C,'Results Data'!A:F,6,FALSE), "Not Found")</f>
        <v>Not Found</v>
      </c>
      <c r="P448" s="55" t="str">
        <f>IFERROR(VLOOKUP(C:C,'Results Data'!A:L,12,FALSE), "Not Found")</f>
        <v>Not Found</v>
      </c>
      <c r="Q448" s="55" t="b">
        <f>AND('RIDE DATA'!$A$5&lt;'Registration Data'!$P448,'RIDE DATA'!$B$5&gt;'Registration Data'!$P448)</f>
        <v>0</v>
      </c>
      <c r="R448" s="55">
        <f t="shared" si="37"/>
        <v>0</v>
      </c>
      <c r="T448" s="56" t="e">
        <f t="shared" si="33"/>
        <v>#VALUE!</v>
      </c>
      <c r="U448" s="57" t="e">
        <f t="shared" si="34"/>
        <v>#VALUE!</v>
      </c>
      <c r="V448" s="58" t="e">
        <f t="shared" si="38"/>
        <v>#VALUE!</v>
      </c>
    </row>
    <row r="449" spans="1:22" x14ac:dyDescent="0.25">
      <c r="A449" s="38"/>
      <c r="B449" s="38"/>
      <c r="C449" s="38"/>
      <c r="D449" s="38"/>
      <c r="F449" s="51">
        <f t="shared" si="35"/>
        <v>0</v>
      </c>
      <c r="G449" s="52">
        <f t="shared" si="36"/>
        <v>0</v>
      </c>
      <c r="H449" s="53"/>
      <c r="I449" s="53"/>
      <c r="J449" s="53"/>
      <c r="K449" s="53"/>
      <c r="L449" s="53"/>
      <c r="O449" s="54" t="str">
        <f>IFERROR(VLOOKUP(C:C,'Results Data'!A:F,6,FALSE), "Not Found")</f>
        <v>Not Found</v>
      </c>
      <c r="P449" s="55" t="str">
        <f>IFERROR(VLOOKUP(C:C,'Results Data'!A:L,12,FALSE), "Not Found")</f>
        <v>Not Found</v>
      </c>
      <c r="Q449" s="55" t="b">
        <f>AND('RIDE DATA'!$A$5&lt;'Registration Data'!$P449,'RIDE DATA'!$B$5&gt;'Registration Data'!$P449)</f>
        <v>0</v>
      </c>
      <c r="R449" s="55">
        <f t="shared" si="37"/>
        <v>0</v>
      </c>
      <c r="T449" s="56" t="e">
        <f t="shared" si="33"/>
        <v>#VALUE!</v>
      </c>
      <c r="U449" s="57" t="e">
        <f t="shared" si="34"/>
        <v>#VALUE!</v>
      </c>
      <c r="V449" s="58" t="e">
        <f t="shared" si="38"/>
        <v>#VALUE!</v>
      </c>
    </row>
    <row r="450" spans="1:22" x14ac:dyDescent="0.25">
      <c r="A450" s="38"/>
      <c r="B450" s="38"/>
      <c r="C450" s="38"/>
      <c r="D450" s="38"/>
      <c r="F450" s="51">
        <f t="shared" si="35"/>
        <v>0</v>
      </c>
      <c r="G450" s="52">
        <f t="shared" si="36"/>
        <v>0</v>
      </c>
      <c r="H450" s="53"/>
      <c r="I450" s="53"/>
      <c r="J450" s="53"/>
      <c r="K450" s="53"/>
      <c r="L450" s="53"/>
      <c r="O450" s="54" t="str">
        <f>IFERROR(VLOOKUP(C:C,'Results Data'!A:F,6,FALSE), "Not Found")</f>
        <v>Not Found</v>
      </c>
      <c r="P450" s="55" t="str">
        <f>IFERROR(VLOOKUP(C:C,'Results Data'!A:L,12,FALSE), "Not Found")</f>
        <v>Not Found</v>
      </c>
      <c r="Q450" s="55" t="b">
        <f>AND('RIDE DATA'!$A$5&lt;'Registration Data'!$P450,'RIDE DATA'!$B$5&gt;'Registration Data'!$P450)</f>
        <v>0</v>
      </c>
      <c r="R450" s="55">
        <f t="shared" si="37"/>
        <v>0</v>
      </c>
      <c r="T450" s="56" t="e">
        <f t="shared" ref="T450:T513" si="39">R450+O450</f>
        <v>#VALUE!</v>
      </c>
      <c r="U450" s="57" t="e">
        <f t="shared" ref="U450:U513" si="40">T450/F450</f>
        <v>#VALUE!</v>
      </c>
      <c r="V450" s="58" t="e">
        <f t="shared" si="38"/>
        <v>#VALUE!</v>
      </c>
    </row>
    <row r="451" spans="1:22" x14ac:dyDescent="0.25">
      <c r="A451" s="38"/>
      <c r="B451" s="38"/>
      <c r="C451" s="38"/>
      <c r="D451" s="38"/>
      <c r="F451" s="51">
        <f t="shared" si="35"/>
        <v>0</v>
      </c>
      <c r="G451" s="52">
        <f t="shared" si="36"/>
        <v>0</v>
      </c>
      <c r="H451" s="53"/>
      <c r="I451" s="53"/>
      <c r="J451" s="53"/>
      <c r="K451" s="53"/>
      <c r="L451" s="53"/>
      <c r="O451" s="54" t="str">
        <f>IFERROR(VLOOKUP(C:C,'Results Data'!A:F,6,FALSE), "Not Found")</f>
        <v>Not Found</v>
      </c>
      <c r="P451" s="55" t="str">
        <f>IFERROR(VLOOKUP(C:C,'Results Data'!A:L,12,FALSE), "Not Found")</f>
        <v>Not Found</v>
      </c>
      <c r="Q451" s="55" t="b">
        <f>AND('RIDE DATA'!$A$5&lt;'Registration Data'!$P451,'RIDE DATA'!$B$5&gt;'Registration Data'!$P451)</f>
        <v>0</v>
      </c>
      <c r="R451" s="55">
        <f t="shared" si="37"/>
        <v>0</v>
      </c>
      <c r="T451" s="56" t="e">
        <f t="shared" si="39"/>
        <v>#VALUE!</v>
      </c>
      <c r="U451" s="57" t="e">
        <f t="shared" si="40"/>
        <v>#VALUE!</v>
      </c>
      <c r="V451" s="58" t="e">
        <f t="shared" si="38"/>
        <v>#VALUE!</v>
      </c>
    </row>
    <row r="452" spans="1:22" x14ac:dyDescent="0.25">
      <c r="A452" s="38"/>
      <c r="B452" s="38"/>
      <c r="C452" s="38"/>
      <c r="D452" s="38"/>
      <c r="F452" s="51">
        <f t="shared" si="35"/>
        <v>0</v>
      </c>
      <c r="G452" s="52">
        <f t="shared" si="36"/>
        <v>0</v>
      </c>
      <c r="H452" s="53"/>
      <c r="I452" s="53"/>
      <c r="J452" s="53"/>
      <c r="K452" s="53"/>
      <c r="L452" s="53"/>
      <c r="O452" s="54" t="str">
        <f>IFERROR(VLOOKUP(C:C,'Results Data'!A:F,6,FALSE), "Not Found")</f>
        <v>Not Found</v>
      </c>
      <c r="P452" s="55" t="str">
        <f>IFERROR(VLOOKUP(C:C,'Results Data'!A:L,12,FALSE), "Not Found")</f>
        <v>Not Found</v>
      </c>
      <c r="Q452" s="55" t="b">
        <f>AND('RIDE DATA'!$A$5&lt;'Registration Data'!$P452,'RIDE DATA'!$B$5&gt;'Registration Data'!$P452)</f>
        <v>0</v>
      </c>
      <c r="R452" s="55">
        <f t="shared" si="37"/>
        <v>0</v>
      </c>
      <c r="T452" s="56" t="e">
        <f t="shared" si="39"/>
        <v>#VALUE!</v>
      </c>
      <c r="U452" s="57" t="e">
        <f t="shared" si="40"/>
        <v>#VALUE!</v>
      </c>
      <c r="V452" s="58" t="e">
        <f t="shared" si="38"/>
        <v>#VALUE!</v>
      </c>
    </row>
    <row r="453" spans="1:22" x14ac:dyDescent="0.25">
      <c r="A453" s="38"/>
      <c r="B453" s="38"/>
      <c r="C453" s="38"/>
      <c r="D453" s="38"/>
      <c r="F453" s="51">
        <f t="shared" si="35"/>
        <v>0</v>
      </c>
      <c r="G453" s="52">
        <f t="shared" si="36"/>
        <v>0</v>
      </c>
      <c r="H453" s="53"/>
      <c r="I453" s="53"/>
      <c r="J453" s="53"/>
      <c r="K453" s="53"/>
      <c r="L453" s="53"/>
      <c r="O453" s="54" t="str">
        <f>IFERROR(VLOOKUP(C:C,'Results Data'!A:F,6,FALSE), "Not Found")</f>
        <v>Not Found</v>
      </c>
      <c r="P453" s="55" t="str">
        <f>IFERROR(VLOOKUP(C:C,'Results Data'!A:L,12,FALSE), "Not Found")</f>
        <v>Not Found</v>
      </c>
      <c r="Q453" s="55" t="b">
        <f>AND('RIDE DATA'!$A$5&lt;'Registration Data'!$P453,'RIDE DATA'!$B$5&gt;'Registration Data'!$P453)</f>
        <v>0</v>
      </c>
      <c r="R453" s="55">
        <f t="shared" si="37"/>
        <v>0</v>
      </c>
      <c r="T453" s="56" t="e">
        <f t="shared" si="39"/>
        <v>#VALUE!</v>
      </c>
      <c r="U453" s="57" t="e">
        <f t="shared" si="40"/>
        <v>#VALUE!</v>
      </c>
      <c r="V453" s="58" t="e">
        <f t="shared" si="38"/>
        <v>#VALUE!</v>
      </c>
    </row>
    <row r="454" spans="1:22" x14ac:dyDescent="0.25">
      <c r="A454" s="38"/>
      <c r="B454" s="38"/>
      <c r="C454" s="38"/>
      <c r="D454" s="38"/>
      <c r="F454" s="51">
        <f t="shared" si="35"/>
        <v>0</v>
      </c>
      <c r="G454" s="52">
        <f t="shared" si="36"/>
        <v>0</v>
      </c>
      <c r="H454" s="53"/>
      <c r="I454" s="53"/>
      <c r="J454" s="53"/>
      <c r="K454" s="53"/>
      <c r="L454" s="53"/>
      <c r="O454" s="54" t="str">
        <f>IFERROR(VLOOKUP(C:C,'Results Data'!A:F,6,FALSE), "Not Found")</f>
        <v>Not Found</v>
      </c>
      <c r="P454" s="55" t="str">
        <f>IFERROR(VLOOKUP(C:C,'Results Data'!A:L,12,FALSE), "Not Found")</f>
        <v>Not Found</v>
      </c>
      <c r="Q454" s="55" t="b">
        <f>AND('RIDE DATA'!$A$5&lt;'Registration Data'!$P454,'RIDE DATA'!$B$5&gt;'Registration Data'!$P454)</f>
        <v>0</v>
      </c>
      <c r="R454" s="55">
        <f t="shared" si="37"/>
        <v>0</v>
      </c>
      <c r="T454" s="56" t="e">
        <f t="shared" si="39"/>
        <v>#VALUE!</v>
      </c>
      <c r="U454" s="57" t="e">
        <f t="shared" si="40"/>
        <v>#VALUE!</v>
      </c>
      <c r="V454" s="58" t="e">
        <f t="shared" si="38"/>
        <v>#VALUE!</v>
      </c>
    </row>
    <row r="455" spans="1:22" x14ac:dyDescent="0.25">
      <c r="A455" s="38"/>
      <c r="B455" s="38"/>
      <c r="C455" s="38"/>
      <c r="D455" s="38"/>
      <c r="F455" s="51">
        <f t="shared" si="35"/>
        <v>0</v>
      </c>
      <c r="G455" s="52">
        <f t="shared" si="36"/>
        <v>0</v>
      </c>
      <c r="H455" s="53"/>
      <c r="I455" s="53"/>
      <c r="J455" s="53"/>
      <c r="K455" s="53"/>
      <c r="L455" s="53"/>
      <c r="O455" s="54" t="str">
        <f>IFERROR(VLOOKUP(C:C,'Results Data'!A:F,6,FALSE), "Not Found")</f>
        <v>Not Found</v>
      </c>
      <c r="P455" s="55" t="str">
        <f>IFERROR(VLOOKUP(C:C,'Results Data'!A:L,12,FALSE), "Not Found")</f>
        <v>Not Found</v>
      </c>
      <c r="Q455" s="55" t="b">
        <f>AND('RIDE DATA'!$A$5&lt;'Registration Data'!$P455,'RIDE DATA'!$B$5&gt;'Registration Data'!$P455)</f>
        <v>0</v>
      </c>
      <c r="R455" s="55">
        <f t="shared" si="37"/>
        <v>0</v>
      </c>
      <c r="T455" s="56" t="e">
        <f t="shared" si="39"/>
        <v>#VALUE!</v>
      </c>
      <c r="U455" s="57" t="e">
        <f t="shared" si="40"/>
        <v>#VALUE!</v>
      </c>
      <c r="V455" s="58" t="e">
        <f t="shared" si="38"/>
        <v>#VALUE!</v>
      </c>
    </row>
    <row r="456" spans="1:22" x14ac:dyDescent="0.25">
      <c r="A456" s="38"/>
      <c r="B456" s="38"/>
      <c r="C456" s="38"/>
      <c r="D456" s="38"/>
      <c r="F456" s="51">
        <f t="shared" si="35"/>
        <v>0</v>
      </c>
      <c r="G456" s="52">
        <f t="shared" si="36"/>
        <v>0</v>
      </c>
      <c r="H456" s="53"/>
      <c r="I456" s="53"/>
      <c r="J456" s="53"/>
      <c r="K456" s="53"/>
      <c r="L456" s="53"/>
      <c r="O456" s="54" t="str">
        <f>IFERROR(VLOOKUP(C:C,'Results Data'!A:F,6,FALSE), "Not Found")</f>
        <v>Not Found</v>
      </c>
      <c r="P456" s="55" t="str">
        <f>IFERROR(VLOOKUP(C:C,'Results Data'!A:L,12,FALSE), "Not Found")</f>
        <v>Not Found</v>
      </c>
      <c r="Q456" s="55" t="b">
        <f>AND('RIDE DATA'!$A$5&lt;'Registration Data'!$P456,'RIDE DATA'!$B$5&gt;'Registration Data'!$P456)</f>
        <v>0</v>
      </c>
      <c r="R456" s="55">
        <f t="shared" si="37"/>
        <v>0</v>
      </c>
      <c r="T456" s="56" t="e">
        <f t="shared" si="39"/>
        <v>#VALUE!</v>
      </c>
      <c r="U456" s="57" t="e">
        <f t="shared" si="40"/>
        <v>#VALUE!</v>
      </c>
      <c r="V456" s="58" t="e">
        <f t="shared" si="38"/>
        <v>#VALUE!</v>
      </c>
    </row>
    <row r="457" spans="1:22" x14ac:dyDescent="0.25">
      <c r="A457" s="38"/>
      <c r="B457" s="38"/>
      <c r="C457" s="38"/>
      <c r="D457" s="38"/>
      <c r="F457" s="51">
        <f t="shared" si="35"/>
        <v>0</v>
      </c>
      <c r="G457" s="52">
        <f t="shared" si="36"/>
        <v>0</v>
      </c>
      <c r="H457" s="53"/>
      <c r="I457" s="53"/>
      <c r="J457" s="53"/>
      <c r="K457" s="53"/>
      <c r="L457" s="53"/>
      <c r="O457" s="54" t="str">
        <f>IFERROR(VLOOKUP(C:C,'Results Data'!A:F,6,FALSE), "Not Found")</f>
        <v>Not Found</v>
      </c>
      <c r="P457" s="55" t="str">
        <f>IFERROR(VLOOKUP(C:C,'Results Data'!A:L,12,FALSE), "Not Found")</f>
        <v>Not Found</v>
      </c>
      <c r="Q457" s="55" t="b">
        <f>AND('RIDE DATA'!$A$5&lt;'Registration Data'!$P457,'RIDE DATA'!$B$5&gt;'Registration Data'!$P457)</f>
        <v>0</v>
      </c>
      <c r="R457" s="55">
        <f t="shared" si="37"/>
        <v>0</v>
      </c>
      <c r="T457" s="56" t="e">
        <f t="shared" si="39"/>
        <v>#VALUE!</v>
      </c>
      <c r="U457" s="57" t="e">
        <f t="shared" si="40"/>
        <v>#VALUE!</v>
      </c>
      <c r="V457" s="58" t="e">
        <f t="shared" si="38"/>
        <v>#VALUE!</v>
      </c>
    </row>
    <row r="458" spans="1:22" x14ac:dyDescent="0.25">
      <c r="A458" s="38"/>
      <c r="B458" s="38"/>
      <c r="C458" s="38"/>
      <c r="D458" s="38"/>
      <c r="F458" s="51">
        <f t="shared" si="35"/>
        <v>0</v>
      </c>
      <c r="G458" s="52">
        <f t="shared" si="36"/>
        <v>0</v>
      </c>
      <c r="H458" s="53"/>
      <c r="I458" s="53"/>
      <c r="J458" s="53"/>
      <c r="K458" s="53"/>
      <c r="L458" s="53"/>
      <c r="O458" s="54" t="str">
        <f>IFERROR(VLOOKUP(C:C,'Results Data'!A:F,6,FALSE), "Not Found")</f>
        <v>Not Found</v>
      </c>
      <c r="P458" s="55" t="str">
        <f>IFERROR(VLOOKUP(C:C,'Results Data'!A:L,12,FALSE), "Not Found")</f>
        <v>Not Found</v>
      </c>
      <c r="Q458" s="55" t="b">
        <f>AND('RIDE DATA'!$A$5&lt;'Registration Data'!$P458,'RIDE DATA'!$B$5&gt;'Registration Data'!$P458)</f>
        <v>0</v>
      </c>
      <c r="R458" s="55">
        <f t="shared" si="37"/>
        <v>0</v>
      </c>
      <c r="T458" s="56" t="e">
        <f t="shared" si="39"/>
        <v>#VALUE!</v>
      </c>
      <c r="U458" s="57" t="e">
        <f t="shared" si="40"/>
        <v>#VALUE!</v>
      </c>
      <c r="V458" s="58" t="e">
        <f t="shared" si="38"/>
        <v>#VALUE!</v>
      </c>
    </row>
    <row r="459" spans="1:22" x14ac:dyDescent="0.25">
      <c r="A459" s="38"/>
      <c r="B459" s="38"/>
      <c r="C459" s="38"/>
      <c r="D459" s="38"/>
      <c r="F459" s="51">
        <f t="shared" si="35"/>
        <v>0</v>
      </c>
      <c r="G459" s="52">
        <f t="shared" si="36"/>
        <v>0</v>
      </c>
      <c r="H459" s="53"/>
      <c r="I459" s="53"/>
      <c r="J459" s="53"/>
      <c r="K459" s="53"/>
      <c r="L459" s="53"/>
      <c r="O459" s="54" t="str">
        <f>IFERROR(VLOOKUP(C:C,'Results Data'!A:F,6,FALSE), "Not Found")</f>
        <v>Not Found</v>
      </c>
      <c r="P459" s="55" t="str">
        <f>IFERROR(VLOOKUP(C:C,'Results Data'!A:L,12,FALSE), "Not Found")</f>
        <v>Not Found</v>
      </c>
      <c r="Q459" s="55" t="b">
        <f>AND('RIDE DATA'!$A$5&lt;'Registration Data'!$P459,'RIDE DATA'!$B$5&gt;'Registration Data'!$P459)</f>
        <v>0</v>
      </c>
      <c r="R459" s="55">
        <f t="shared" si="37"/>
        <v>0</v>
      </c>
      <c r="T459" s="56" t="e">
        <f t="shared" si="39"/>
        <v>#VALUE!</v>
      </c>
      <c r="U459" s="57" t="e">
        <f t="shared" si="40"/>
        <v>#VALUE!</v>
      </c>
      <c r="V459" s="58" t="e">
        <f t="shared" si="38"/>
        <v>#VALUE!</v>
      </c>
    </row>
    <row r="460" spans="1:22" x14ac:dyDescent="0.25">
      <c r="A460" s="38"/>
      <c r="B460" s="38"/>
      <c r="C460" s="38"/>
      <c r="D460" s="38"/>
      <c r="F460" s="51">
        <f t="shared" si="35"/>
        <v>0</v>
      </c>
      <c r="G460" s="52">
        <f t="shared" si="36"/>
        <v>0</v>
      </c>
      <c r="H460" s="53"/>
      <c r="I460" s="53"/>
      <c r="J460" s="53"/>
      <c r="K460" s="53"/>
      <c r="L460" s="53"/>
      <c r="O460" s="54" t="str">
        <f>IFERROR(VLOOKUP(C:C,'Results Data'!A:F,6,FALSE), "Not Found")</f>
        <v>Not Found</v>
      </c>
      <c r="P460" s="55" t="str">
        <f>IFERROR(VLOOKUP(C:C,'Results Data'!A:L,12,FALSE), "Not Found")</f>
        <v>Not Found</v>
      </c>
      <c r="Q460" s="55" t="b">
        <f>AND('RIDE DATA'!$A$5&lt;'Registration Data'!$P460,'RIDE DATA'!$B$5&gt;'Registration Data'!$P460)</f>
        <v>0</v>
      </c>
      <c r="R460" s="55">
        <f t="shared" si="37"/>
        <v>0</v>
      </c>
      <c r="T460" s="56" t="e">
        <f t="shared" si="39"/>
        <v>#VALUE!</v>
      </c>
      <c r="U460" s="57" t="e">
        <f t="shared" si="40"/>
        <v>#VALUE!</v>
      </c>
      <c r="V460" s="58" t="e">
        <f t="shared" si="38"/>
        <v>#VALUE!</v>
      </c>
    </row>
    <row r="461" spans="1:22" x14ac:dyDescent="0.25">
      <c r="A461" s="38"/>
      <c r="B461" s="38"/>
      <c r="C461" s="38"/>
      <c r="D461" s="38"/>
      <c r="F461" s="51">
        <f t="shared" si="35"/>
        <v>0</v>
      </c>
      <c r="G461" s="52">
        <f t="shared" si="36"/>
        <v>0</v>
      </c>
      <c r="H461" s="53"/>
      <c r="I461" s="53"/>
      <c r="J461" s="53"/>
      <c r="K461" s="53"/>
      <c r="L461" s="53"/>
      <c r="O461" s="54" t="str">
        <f>IFERROR(VLOOKUP(C:C,'Results Data'!A:F,6,FALSE), "Not Found")</f>
        <v>Not Found</v>
      </c>
      <c r="P461" s="55" t="str">
        <f>IFERROR(VLOOKUP(C:C,'Results Data'!A:L,12,FALSE), "Not Found")</f>
        <v>Not Found</v>
      </c>
      <c r="Q461" s="55" t="b">
        <f>AND('RIDE DATA'!$A$5&lt;'Registration Data'!$P461,'RIDE DATA'!$B$5&gt;'Registration Data'!$P461)</f>
        <v>0</v>
      </c>
      <c r="R461" s="55">
        <f t="shared" si="37"/>
        <v>0</v>
      </c>
      <c r="T461" s="56" t="e">
        <f t="shared" si="39"/>
        <v>#VALUE!</v>
      </c>
      <c r="U461" s="57" t="e">
        <f t="shared" si="40"/>
        <v>#VALUE!</v>
      </c>
      <c r="V461" s="58" t="e">
        <f t="shared" si="38"/>
        <v>#VALUE!</v>
      </c>
    </row>
    <row r="462" spans="1:22" x14ac:dyDescent="0.25">
      <c r="A462" s="38"/>
      <c r="B462" s="38"/>
      <c r="C462" s="38"/>
      <c r="D462" s="38"/>
      <c r="F462" s="51">
        <f t="shared" si="35"/>
        <v>0</v>
      </c>
      <c r="G462" s="52">
        <f t="shared" si="36"/>
        <v>0</v>
      </c>
      <c r="H462" s="53"/>
      <c r="I462" s="53"/>
      <c r="J462" s="53"/>
      <c r="K462" s="53"/>
      <c r="L462" s="53"/>
      <c r="O462" s="54" t="str">
        <f>IFERROR(VLOOKUP(C:C,'Results Data'!A:F,6,FALSE), "Not Found")</f>
        <v>Not Found</v>
      </c>
      <c r="P462" s="55" t="str">
        <f>IFERROR(VLOOKUP(C:C,'Results Data'!A:L,12,FALSE), "Not Found")</f>
        <v>Not Found</v>
      </c>
      <c r="Q462" s="55" t="b">
        <f>AND('RIDE DATA'!$A$5&lt;'Registration Data'!$P462,'RIDE DATA'!$B$5&gt;'Registration Data'!$P462)</f>
        <v>0</v>
      </c>
      <c r="R462" s="55">
        <f t="shared" si="37"/>
        <v>0</v>
      </c>
      <c r="T462" s="56" t="e">
        <f t="shared" si="39"/>
        <v>#VALUE!</v>
      </c>
      <c r="U462" s="57" t="e">
        <f t="shared" si="40"/>
        <v>#VALUE!</v>
      </c>
      <c r="V462" s="58" t="e">
        <f t="shared" si="38"/>
        <v>#VALUE!</v>
      </c>
    </row>
    <row r="463" spans="1:22" x14ac:dyDescent="0.25">
      <c r="A463" s="38"/>
      <c r="B463" s="38"/>
      <c r="C463" s="38"/>
      <c r="D463" s="38"/>
      <c r="F463" s="51">
        <f t="shared" si="35"/>
        <v>0</v>
      </c>
      <c r="G463" s="52">
        <f t="shared" si="36"/>
        <v>0</v>
      </c>
      <c r="H463" s="53"/>
      <c r="I463" s="53"/>
      <c r="J463" s="53"/>
      <c r="K463" s="53"/>
      <c r="L463" s="53"/>
      <c r="O463" s="54" t="str">
        <f>IFERROR(VLOOKUP(C:C,'Results Data'!A:F,6,FALSE), "Not Found")</f>
        <v>Not Found</v>
      </c>
      <c r="P463" s="55" t="str">
        <f>IFERROR(VLOOKUP(C:C,'Results Data'!A:L,12,FALSE), "Not Found")</f>
        <v>Not Found</v>
      </c>
      <c r="Q463" s="55" t="b">
        <f>AND('RIDE DATA'!$A$5&lt;'Registration Data'!$P463,'RIDE DATA'!$B$5&gt;'Registration Data'!$P463)</f>
        <v>0</v>
      </c>
      <c r="R463" s="55">
        <f t="shared" si="37"/>
        <v>0</v>
      </c>
      <c r="T463" s="56" t="e">
        <f t="shared" si="39"/>
        <v>#VALUE!</v>
      </c>
      <c r="U463" s="57" t="e">
        <f t="shared" si="40"/>
        <v>#VALUE!</v>
      </c>
      <c r="V463" s="58" t="e">
        <f t="shared" si="38"/>
        <v>#VALUE!</v>
      </c>
    </row>
    <row r="464" spans="1:22" x14ac:dyDescent="0.25">
      <c r="A464" s="38"/>
      <c r="B464" s="38"/>
      <c r="C464" s="38"/>
      <c r="D464" s="38"/>
      <c r="F464" s="51">
        <f t="shared" si="35"/>
        <v>0</v>
      </c>
      <c r="G464" s="52">
        <f t="shared" si="36"/>
        <v>0</v>
      </c>
      <c r="H464" s="53"/>
      <c r="I464" s="53"/>
      <c r="J464" s="53"/>
      <c r="K464" s="53"/>
      <c r="L464" s="53"/>
      <c r="O464" s="54" t="str">
        <f>IFERROR(VLOOKUP(C:C,'Results Data'!A:F,6,FALSE), "Not Found")</f>
        <v>Not Found</v>
      </c>
      <c r="P464" s="55" t="str">
        <f>IFERROR(VLOOKUP(C:C,'Results Data'!A:L,12,FALSE), "Not Found")</f>
        <v>Not Found</v>
      </c>
      <c r="Q464" s="55" t="b">
        <f>AND('RIDE DATA'!$A$5&lt;'Registration Data'!$P464,'RIDE DATA'!$B$5&gt;'Registration Data'!$P464)</f>
        <v>0</v>
      </c>
      <c r="R464" s="55">
        <f t="shared" si="37"/>
        <v>0</v>
      </c>
      <c r="T464" s="56" t="e">
        <f t="shared" si="39"/>
        <v>#VALUE!</v>
      </c>
      <c r="U464" s="57" t="e">
        <f t="shared" si="40"/>
        <v>#VALUE!</v>
      </c>
      <c r="V464" s="58" t="e">
        <f t="shared" si="38"/>
        <v>#VALUE!</v>
      </c>
    </row>
    <row r="465" spans="1:22" x14ac:dyDescent="0.25">
      <c r="A465" s="38"/>
      <c r="B465" s="38"/>
      <c r="C465" s="38"/>
      <c r="D465" s="38"/>
      <c r="F465" s="51">
        <f t="shared" si="35"/>
        <v>0</v>
      </c>
      <c r="G465" s="52">
        <f t="shared" si="36"/>
        <v>0</v>
      </c>
      <c r="H465" s="53"/>
      <c r="I465" s="53"/>
      <c r="J465" s="53"/>
      <c r="K465" s="53"/>
      <c r="L465" s="53"/>
      <c r="O465" s="54" t="str">
        <f>IFERROR(VLOOKUP(C:C,'Results Data'!A:F,6,FALSE), "Not Found")</f>
        <v>Not Found</v>
      </c>
      <c r="P465" s="55" t="str">
        <f>IFERROR(VLOOKUP(C:C,'Results Data'!A:L,12,FALSE), "Not Found")</f>
        <v>Not Found</v>
      </c>
      <c r="Q465" s="55" t="b">
        <f>AND('RIDE DATA'!$A$5&lt;'Registration Data'!$P465,'RIDE DATA'!$B$5&gt;'Registration Data'!$P465)</f>
        <v>0</v>
      </c>
      <c r="R465" s="55">
        <f t="shared" si="37"/>
        <v>0</v>
      </c>
      <c r="T465" s="56" t="e">
        <f t="shared" si="39"/>
        <v>#VALUE!</v>
      </c>
      <c r="U465" s="57" t="e">
        <f t="shared" si="40"/>
        <v>#VALUE!</v>
      </c>
      <c r="V465" s="58" t="e">
        <f t="shared" si="38"/>
        <v>#VALUE!</v>
      </c>
    </row>
    <row r="466" spans="1:22" x14ac:dyDescent="0.25">
      <c r="A466" s="38"/>
      <c r="B466" s="38"/>
      <c r="C466" s="38"/>
      <c r="D466" s="38"/>
      <c r="F466" s="51">
        <f t="shared" si="35"/>
        <v>0</v>
      </c>
      <c r="G466" s="52">
        <f t="shared" si="36"/>
        <v>0</v>
      </c>
      <c r="H466" s="53"/>
      <c r="I466" s="53"/>
      <c r="J466" s="53"/>
      <c r="K466" s="53"/>
      <c r="L466" s="53"/>
      <c r="O466" s="54" t="str">
        <f>IFERROR(VLOOKUP(C:C,'Results Data'!A:F,6,FALSE), "Not Found")</f>
        <v>Not Found</v>
      </c>
      <c r="P466" s="55" t="str">
        <f>IFERROR(VLOOKUP(C:C,'Results Data'!A:L,12,FALSE), "Not Found")</f>
        <v>Not Found</v>
      </c>
      <c r="Q466" s="55" t="b">
        <f>AND('RIDE DATA'!$A$5&lt;'Registration Data'!$P466,'RIDE DATA'!$B$5&gt;'Registration Data'!$P466)</f>
        <v>0</v>
      </c>
      <c r="R466" s="55">
        <f t="shared" si="37"/>
        <v>0</v>
      </c>
      <c r="T466" s="56" t="e">
        <f t="shared" si="39"/>
        <v>#VALUE!</v>
      </c>
      <c r="U466" s="57" t="e">
        <f t="shared" si="40"/>
        <v>#VALUE!</v>
      </c>
      <c r="V466" s="58" t="e">
        <f t="shared" si="38"/>
        <v>#VALUE!</v>
      </c>
    </row>
    <row r="467" spans="1:22" x14ac:dyDescent="0.25">
      <c r="A467" s="38"/>
      <c r="B467" s="38"/>
      <c r="C467" s="38"/>
      <c r="D467" s="38"/>
      <c r="F467" s="51">
        <f t="shared" si="35"/>
        <v>0</v>
      </c>
      <c r="G467" s="52">
        <f t="shared" si="36"/>
        <v>0</v>
      </c>
      <c r="H467" s="53"/>
      <c r="I467" s="53"/>
      <c r="J467" s="53"/>
      <c r="K467" s="53"/>
      <c r="L467" s="53"/>
      <c r="O467" s="54" t="str">
        <f>IFERROR(VLOOKUP(C:C,'Results Data'!A:F,6,FALSE), "Not Found")</f>
        <v>Not Found</v>
      </c>
      <c r="P467" s="55" t="str">
        <f>IFERROR(VLOOKUP(C:C,'Results Data'!A:L,12,FALSE), "Not Found")</f>
        <v>Not Found</v>
      </c>
      <c r="Q467" s="55" t="b">
        <f>AND('RIDE DATA'!$A$5&lt;'Registration Data'!$P467,'RIDE DATA'!$B$5&gt;'Registration Data'!$P467)</f>
        <v>0</v>
      </c>
      <c r="R467" s="55">
        <f t="shared" si="37"/>
        <v>0</v>
      </c>
      <c r="T467" s="56" t="e">
        <f t="shared" si="39"/>
        <v>#VALUE!</v>
      </c>
      <c r="U467" s="57" t="e">
        <f t="shared" si="40"/>
        <v>#VALUE!</v>
      </c>
      <c r="V467" s="58" t="e">
        <f t="shared" si="38"/>
        <v>#VALUE!</v>
      </c>
    </row>
    <row r="468" spans="1:22" x14ac:dyDescent="0.25">
      <c r="A468" s="38"/>
      <c r="B468" s="38"/>
      <c r="C468" s="38"/>
      <c r="D468" s="38"/>
      <c r="F468" s="51">
        <f t="shared" si="35"/>
        <v>0</v>
      </c>
      <c r="G468" s="52">
        <f t="shared" si="36"/>
        <v>0</v>
      </c>
      <c r="H468" s="53"/>
      <c r="I468" s="53"/>
      <c r="J468" s="53"/>
      <c r="K468" s="53"/>
      <c r="L468" s="53"/>
      <c r="O468" s="54" t="str">
        <f>IFERROR(VLOOKUP(C:C,'Results Data'!A:F,6,FALSE), "Not Found")</f>
        <v>Not Found</v>
      </c>
      <c r="P468" s="55" t="str">
        <f>IFERROR(VLOOKUP(C:C,'Results Data'!A:L,12,FALSE), "Not Found")</f>
        <v>Not Found</v>
      </c>
      <c r="Q468" s="55" t="b">
        <f>AND('RIDE DATA'!$A$5&lt;'Registration Data'!$P468,'RIDE DATA'!$B$5&gt;'Registration Data'!$P468)</f>
        <v>0</v>
      </c>
      <c r="R468" s="55">
        <f t="shared" si="37"/>
        <v>0</v>
      </c>
      <c r="T468" s="56" t="e">
        <f t="shared" si="39"/>
        <v>#VALUE!</v>
      </c>
      <c r="U468" s="57" t="e">
        <f t="shared" si="40"/>
        <v>#VALUE!</v>
      </c>
      <c r="V468" s="58" t="e">
        <f t="shared" si="38"/>
        <v>#VALUE!</v>
      </c>
    </row>
    <row r="469" spans="1:22" x14ac:dyDescent="0.25">
      <c r="A469" s="38"/>
      <c r="B469" s="38"/>
      <c r="C469" s="38"/>
      <c r="D469" s="38"/>
      <c r="F469" s="51">
        <f t="shared" si="35"/>
        <v>0</v>
      </c>
      <c r="G469" s="52">
        <f t="shared" si="36"/>
        <v>0</v>
      </c>
      <c r="H469" s="53"/>
      <c r="I469" s="53"/>
      <c r="J469" s="53"/>
      <c r="K469" s="53"/>
      <c r="L469" s="53"/>
      <c r="O469" s="54" t="str">
        <f>IFERROR(VLOOKUP(C:C,'Results Data'!A:F,6,FALSE), "Not Found")</f>
        <v>Not Found</v>
      </c>
      <c r="P469" s="55" t="str">
        <f>IFERROR(VLOOKUP(C:C,'Results Data'!A:L,12,FALSE), "Not Found")</f>
        <v>Not Found</v>
      </c>
      <c r="Q469" s="55" t="b">
        <f>AND('RIDE DATA'!$A$5&lt;'Registration Data'!$P469,'RIDE DATA'!$B$5&gt;'Registration Data'!$P469)</f>
        <v>0</v>
      </c>
      <c r="R469" s="55">
        <f t="shared" si="37"/>
        <v>0</v>
      </c>
      <c r="T469" s="56" t="e">
        <f t="shared" si="39"/>
        <v>#VALUE!</v>
      </c>
      <c r="U469" s="57" t="e">
        <f t="shared" si="40"/>
        <v>#VALUE!</v>
      </c>
      <c r="V469" s="58" t="e">
        <f t="shared" si="38"/>
        <v>#VALUE!</v>
      </c>
    </row>
    <row r="470" spans="1:22" x14ac:dyDescent="0.25">
      <c r="A470" s="38"/>
      <c r="B470" s="38"/>
      <c r="C470" s="38"/>
      <c r="D470" s="38"/>
      <c r="F470" s="51">
        <f t="shared" si="35"/>
        <v>0</v>
      </c>
      <c r="G470" s="52">
        <f t="shared" si="36"/>
        <v>0</v>
      </c>
      <c r="H470" s="53"/>
      <c r="I470" s="53"/>
      <c r="J470" s="53"/>
      <c r="K470" s="53"/>
      <c r="L470" s="53"/>
      <c r="O470" s="54" t="str">
        <f>IFERROR(VLOOKUP(C:C,'Results Data'!A:F,6,FALSE), "Not Found")</f>
        <v>Not Found</v>
      </c>
      <c r="P470" s="55" t="str">
        <f>IFERROR(VLOOKUP(C:C,'Results Data'!A:L,12,FALSE), "Not Found")</f>
        <v>Not Found</v>
      </c>
      <c r="Q470" s="55" t="b">
        <f>AND('RIDE DATA'!$A$5&lt;'Registration Data'!$P470,'RIDE DATA'!$B$5&gt;'Registration Data'!$P470)</f>
        <v>0</v>
      </c>
      <c r="R470" s="55">
        <f t="shared" si="37"/>
        <v>0</v>
      </c>
      <c r="T470" s="56" t="e">
        <f t="shared" si="39"/>
        <v>#VALUE!</v>
      </c>
      <c r="U470" s="57" t="e">
        <f t="shared" si="40"/>
        <v>#VALUE!</v>
      </c>
      <c r="V470" s="58" t="e">
        <f t="shared" si="38"/>
        <v>#VALUE!</v>
      </c>
    </row>
    <row r="471" spans="1:22" x14ac:dyDescent="0.25">
      <c r="A471" s="38"/>
      <c r="B471" s="38"/>
      <c r="C471" s="38"/>
      <c r="D471" s="38"/>
      <c r="F471" s="51">
        <f t="shared" si="35"/>
        <v>0</v>
      </c>
      <c r="G471" s="52">
        <f t="shared" si="36"/>
        <v>0</v>
      </c>
      <c r="H471" s="53"/>
      <c r="I471" s="53"/>
      <c r="J471" s="53"/>
      <c r="K471" s="53"/>
      <c r="L471" s="53"/>
      <c r="O471" s="54" t="str">
        <f>IFERROR(VLOOKUP(C:C,'Results Data'!A:F,6,FALSE), "Not Found")</f>
        <v>Not Found</v>
      </c>
      <c r="P471" s="55" t="str">
        <f>IFERROR(VLOOKUP(C:C,'Results Data'!A:L,12,FALSE), "Not Found")</f>
        <v>Not Found</v>
      </c>
      <c r="Q471" s="55" t="b">
        <f>AND('RIDE DATA'!$A$5&lt;'Registration Data'!$P471,'RIDE DATA'!$B$5&gt;'Registration Data'!$P471)</f>
        <v>0</v>
      </c>
      <c r="R471" s="55">
        <f t="shared" si="37"/>
        <v>0</v>
      </c>
      <c r="T471" s="56" t="e">
        <f t="shared" si="39"/>
        <v>#VALUE!</v>
      </c>
      <c r="U471" s="57" t="e">
        <f t="shared" si="40"/>
        <v>#VALUE!</v>
      </c>
      <c r="V471" s="58" t="e">
        <f t="shared" si="38"/>
        <v>#VALUE!</v>
      </c>
    </row>
    <row r="472" spans="1:22" x14ac:dyDescent="0.25">
      <c r="A472" s="38"/>
      <c r="B472" s="38"/>
      <c r="C472" s="38"/>
      <c r="D472" s="38"/>
      <c r="F472" s="51">
        <f t="shared" si="35"/>
        <v>0</v>
      </c>
      <c r="G472" s="52">
        <f t="shared" si="36"/>
        <v>0</v>
      </c>
      <c r="H472" s="53"/>
      <c r="I472" s="53"/>
      <c r="J472" s="53"/>
      <c r="K472" s="53"/>
      <c r="L472" s="53"/>
      <c r="O472" s="54" t="str">
        <f>IFERROR(VLOOKUP(C:C,'Results Data'!A:F,6,FALSE), "Not Found")</f>
        <v>Not Found</v>
      </c>
      <c r="P472" s="55" t="str">
        <f>IFERROR(VLOOKUP(C:C,'Results Data'!A:L,12,FALSE), "Not Found")</f>
        <v>Not Found</v>
      </c>
      <c r="Q472" s="55" t="b">
        <f>AND('RIDE DATA'!$A$5&lt;'Registration Data'!$P472,'RIDE DATA'!$B$5&gt;'Registration Data'!$P472)</f>
        <v>0</v>
      </c>
      <c r="R472" s="55">
        <f t="shared" si="37"/>
        <v>0</v>
      </c>
      <c r="T472" s="56" t="e">
        <f t="shared" si="39"/>
        <v>#VALUE!</v>
      </c>
      <c r="U472" s="57" t="e">
        <f t="shared" si="40"/>
        <v>#VALUE!</v>
      </c>
      <c r="V472" s="58" t="e">
        <f t="shared" si="38"/>
        <v>#VALUE!</v>
      </c>
    </row>
    <row r="473" spans="1:22" x14ac:dyDescent="0.25">
      <c r="A473" s="38"/>
      <c r="B473" s="38"/>
      <c r="C473" s="38"/>
      <c r="D473" s="38"/>
      <c r="F473" s="51">
        <f t="shared" si="35"/>
        <v>0</v>
      </c>
      <c r="G473" s="52">
        <f t="shared" si="36"/>
        <v>0</v>
      </c>
      <c r="H473" s="53"/>
      <c r="I473" s="53"/>
      <c r="J473" s="53"/>
      <c r="K473" s="53"/>
      <c r="L473" s="53"/>
      <c r="O473" s="54" t="str">
        <f>IFERROR(VLOOKUP(C:C,'Results Data'!A:F,6,FALSE), "Not Found")</f>
        <v>Not Found</v>
      </c>
      <c r="P473" s="55" t="str">
        <f>IFERROR(VLOOKUP(C:C,'Results Data'!A:L,12,FALSE), "Not Found")</f>
        <v>Not Found</v>
      </c>
      <c r="Q473" s="55" t="b">
        <f>AND('RIDE DATA'!$A$5&lt;'Registration Data'!$P473,'RIDE DATA'!$B$5&gt;'Registration Data'!$P473)</f>
        <v>0</v>
      </c>
      <c r="R473" s="55">
        <f t="shared" si="37"/>
        <v>0</v>
      </c>
      <c r="T473" s="56" t="e">
        <f t="shared" si="39"/>
        <v>#VALUE!</v>
      </c>
      <c r="U473" s="57" t="e">
        <f t="shared" si="40"/>
        <v>#VALUE!</v>
      </c>
      <c r="V473" s="58" t="e">
        <f t="shared" si="38"/>
        <v>#VALUE!</v>
      </c>
    </row>
    <row r="474" spans="1:22" x14ac:dyDescent="0.25">
      <c r="A474" s="38"/>
      <c r="B474" s="38"/>
      <c r="C474" s="38"/>
      <c r="D474" s="38"/>
      <c r="F474" s="51">
        <f t="shared" si="35"/>
        <v>0</v>
      </c>
      <c r="G474" s="52">
        <f t="shared" si="36"/>
        <v>0</v>
      </c>
      <c r="H474" s="53"/>
      <c r="I474" s="53"/>
      <c r="J474" s="53"/>
      <c r="K474" s="53"/>
      <c r="L474" s="53"/>
      <c r="O474" s="54" t="str">
        <f>IFERROR(VLOOKUP(C:C,'Results Data'!A:F,6,FALSE), "Not Found")</f>
        <v>Not Found</v>
      </c>
      <c r="P474" s="55" t="str">
        <f>IFERROR(VLOOKUP(C:C,'Results Data'!A:L,12,FALSE), "Not Found")</f>
        <v>Not Found</v>
      </c>
      <c r="Q474" s="55" t="b">
        <f>AND('RIDE DATA'!$A$5&lt;'Registration Data'!$P474,'RIDE DATA'!$B$5&gt;'Registration Data'!$P474)</f>
        <v>0</v>
      </c>
      <c r="R474" s="55">
        <f t="shared" si="37"/>
        <v>0</v>
      </c>
      <c r="T474" s="56" t="e">
        <f t="shared" si="39"/>
        <v>#VALUE!</v>
      </c>
      <c r="U474" s="57" t="e">
        <f t="shared" si="40"/>
        <v>#VALUE!</v>
      </c>
      <c r="V474" s="58" t="e">
        <f t="shared" si="38"/>
        <v>#VALUE!</v>
      </c>
    </row>
    <row r="475" spans="1:22" x14ac:dyDescent="0.25">
      <c r="A475" s="38"/>
      <c r="B475" s="38"/>
      <c r="C475" s="38"/>
      <c r="D475" s="38"/>
      <c r="F475" s="51">
        <f t="shared" si="35"/>
        <v>0</v>
      </c>
      <c r="G475" s="52">
        <f t="shared" si="36"/>
        <v>0</v>
      </c>
      <c r="H475" s="53"/>
      <c r="I475" s="53"/>
      <c r="J475" s="53"/>
      <c r="K475" s="53"/>
      <c r="L475" s="53"/>
      <c r="O475" s="54" t="str">
        <f>IFERROR(VLOOKUP(C:C,'Results Data'!A:F,6,FALSE), "Not Found")</f>
        <v>Not Found</v>
      </c>
      <c r="P475" s="55" t="str">
        <f>IFERROR(VLOOKUP(C:C,'Results Data'!A:L,12,FALSE), "Not Found")</f>
        <v>Not Found</v>
      </c>
      <c r="Q475" s="55" t="b">
        <f>AND('RIDE DATA'!$A$5&lt;'Registration Data'!$P475,'RIDE DATA'!$B$5&gt;'Registration Data'!$P475)</f>
        <v>0</v>
      </c>
      <c r="R475" s="55">
        <f t="shared" si="37"/>
        <v>0</v>
      </c>
      <c r="T475" s="56" t="e">
        <f t="shared" si="39"/>
        <v>#VALUE!</v>
      </c>
      <c r="U475" s="57" t="e">
        <f t="shared" si="40"/>
        <v>#VALUE!</v>
      </c>
      <c r="V475" s="58" t="e">
        <f t="shared" si="38"/>
        <v>#VALUE!</v>
      </c>
    </row>
    <row r="476" spans="1:22" x14ac:dyDescent="0.25">
      <c r="A476" s="38"/>
      <c r="B476" s="38"/>
      <c r="C476" s="38"/>
      <c r="D476" s="38"/>
      <c r="F476" s="51">
        <f t="shared" si="35"/>
        <v>0</v>
      </c>
      <c r="G476" s="52">
        <f t="shared" si="36"/>
        <v>0</v>
      </c>
      <c r="H476" s="53"/>
      <c r="I476" s="53"/>
      <c r="J476" s="53"/>
      <c r="K476" s="53"/>
      <c r="L476" s="53"/>
      <c r="O476" s="54" t="str">
        <f>IFERROR(VLOOKUP(C:C,'Results Data'!A:F,6,FALSE), "Not Found")</f>
        <v>Not Found</v>
      </c>
      <c r="P476" s="55" t="str">
        <f>IFERROR(VLOOKUP(C:C,'Results Data'!A:L,12,FALSE), "Not Found")</f>
        <v>Not Found</v>
      </c>
      <c r="Q476" s="55" t="b">
        <f>AND('RIDE DATA'!$A$5&lt;'Registration Data'!$P476,'RIDE DATA'!$B$5&gt;'Registration Data'!$P476)</f>
        <v>0</v>
      </c>
      <c r="R476" s="55">
        <f t="shared" si="37"/>
        <v>0</v>
      </c>
      <c r="T476" s="56" t="e">
        <f t="shared" si="39"/>
        <v>#VALUE!</v>
      </c>
      <c r="U476" s="57" t="e">
        <f t="shared" si="40"/>
        <v>#VALUE!</v>
      </c>
      <c r="V476" s="58" t="e">
        <f t="shared" si="38"/>
        <v>#VALUE!</v>
      </c>
    </row>
    <row r="477" spans="1:22" x14ac:dyDescent="0.25">
      <c r="A477" s="38"/>
      <c r="B477" s="38"/>
      <c r="C477" s="38"/>
      <c r="D477" s="38"/>
      <c r="F477" s="51">
        <f t="shared" si="35"/>
        <v>0</v>
      </c>
      <c r="G477" s="52">
        <f t="shared" si="36"/>
        <v>0</v>
      </c>
      <c r="H477" s="53"/>
      <c r="I477" s="53"/>
      <c r="J477" s="53"/>
      <c r="K477" s="53"/>
      <c r="L477" s="53"/>
      <c r="O477" s="54" t="str">
        <f>IFERROR(VLOOKUP(C:C,'Results Data'!A:F,6,FALSE), "Not Found")</f>
        <v>Not Found</v>
      </c>
      <c r="P477" s="55" t="str">
        <f>IFERROR(VLOOKUP(C:C,'Results Data'!A:L,12,FALSE), "Not Found")</f>
        <v>Not Found</v>
      </c>
      <c r="Q477" s="55" t="b">
        <f>AND('RIDE DATA'!$A$5&lt;'Registration Data'!$P477,'RIDE DATA'!$B$5&gt;'Registration Data'!$P477)</f>
        <v>0</v>
      </c>
      <c r="R477" s="55">
        <f t="shared" si="37"/>
        <v>0</v>
      </c>
      <c r="T477" s="56" t="e">
        <f t="shared" si="39"/>
        <v>#VALUE!</v>
      </c>
      <c r="U477" s="57" t="e">
        <f t="shared" si="40"/>
        <v>#VALUE!</v>
      </c>
      <c r="V477" s="58" t="e">
        <f t="shared" si="38"/>
        <v>#VALUE!</v>
      </c>
    </row>
    <row r="478" spans="1:22" x14ac:dyDescent="0.25">
      <c r="A478" s="38"/>
      <c r="B478" s="38"/>
      <c r="C478" s="38"/>
      <c r="D478" s="38"/>
      <c r="F478" s="51">
        <f t="shared" si="35"/>
        <v>0</v>
      </c>
      <c r="G478" s="52">
        <f t="shared" si="36"/>
        <v>0</v>
      </c>
      <c r="H478" s="53"/>
      <c r="I478" s="53"/>
      <c r="J478" s="53"/>
      <c r="K478" s="53"/>
      <c r="L478" s="53"/>
      <c r="O478" s="54" t="str">
        <f>IFERROR(VLOOKUP(C:C,'Results Data'!A:F,6,FALSE), "Not Found")</f>
        <v>Not Found</v>
      </c>
      <c r="P478" s="55" t="str">
        <f>IFERROR(VLOOKUP(C:C,'Results Data'!A:L,12,FALSE), "Not Found")</f>
        <v>Not Found</v>
      </c>
      <c r="Q478" s="55" t="b">
        <f>AND('RIDE DATA'!$A$5&lt;'Registration Data'!$P478,'RIDE DATA'!$B$5&gt;'Registration Data'!$P478)</f>
        <v>0</v>
      </c>
      <c r="R478" s="55">
        <f t="shared" si="37"/>
        <v>0</v>
      </c>
      <c r="T478" s="56" t="e">
        <f t="shared" si="39"/>
        <v>#VALUE!</v>
      </c>
      <c r="U478" s="57" t="e">
        <f t="shared" si="40"/>
        <v>#VALUE!</v>
      </c>
      <c r="V478" s="58" t="e">
        <f t="shared" si="38"/>
        <v>#VALUE!</v>
      </c>
    </row>
    <row r="479" spans="1:22" x14ac:dyDescent="0.25">
      <c r="A479" s="38"/>
      <c r="B479" s="38"/>
      <c r="C479" s="38"/>
      <c r="D479" s="38"/>
      <c r="F479" s="51">
        <f t="shared" si="35"/>
        <v>0</v>
      </c>
      <c r="G479" s="52">
        <f t="shared" si="36"/>
        <v>0</v>
      </c>
      <c r="H479" s="53"/>
      <c r="I479" s="53"/>
      <c r="J479" s="53"/>
      <c r="K479" s="53"/>
      <c r="L479" s="53"/>
      <c r="O479" s="54" t="str">
        <f>IFERROR(VLOOKUP(C:C,'Results Data'!A:F,6,FALSE), "Not Found")</f>
        <v>Not Found</v>
      </c>
      <c r="P479" s="55" t="str">
        <f>IFERROR(VLOOKUP(C:C,'Results Data'!A:L,12,FALSE), "Not Found")</f>
        <v>Not Found</v>
      </c>
      <c r="Q479" s="55" t="b">
        <f>AND('RIDE DATA'!$A$5&lt;'Registration Data'!$P479,'RIDE DATA'!$B$5&gt;'Registration Data'!$P479)</f>
        <v>0</v>
      </c>
      <c r="R479" s="55">
        <f t="shared" si="37"/>
        <v>0</v>
      </c>
      <c r="T479" s="56" t="e">
        <f t="shared" si="39"/>
        <v>#VALUE!</v>
      </c>
      <c r="U479" s="57" t="e">
        <f t="shared" si="40"/>
        <v>#VALUE!</v>
      </c>
      <c r="V479" s="58" t="e">
        <f t="shared" si="38"/>
        <v>#VALUE!</v>
      </c>
    </row>
    <row r="480" spans="1:22" x14ac:dyDescent="0.25">
      <c r="A480" s="38"/>
      <c r="B480" s="38"/>
      <c r="C480" s="38"/>
      <c r="D480" s="38"/>
      <c r="F480" s="51">
        <f t="shared" si="35"/>
        <v>0</v>
      </c>
      <c r="G480" s="52">
        <f t="shared" si="36"/>
        <v>0</v>
      </c>
      <c r="H480" s="53"/>
      <c r="I480" s="53"/>
      <c r="J480" s="53"/>
      <c r="K480" s="53"/>
      <c r="L480" s="53"/>
      <c r="O480" s="54" t="str">
        <f>IFERROR(VLOOKUP(C:C,'Results Data'!A:F,6,FALSE), "Not Found")</f>
        <v>Not Found</v>
      </c>
      <c r="P480" s="55" t="str">
        <f>IFERROR(VLOOKUP(C:C,'Results Data'!A:L,12,FALSE), "Not Found")</f>
        <v>Not Found</v>
      </c>
      <c r="Q480" s="55" t="b">
        <f>AND('RIDE DATA'!$A$5&lt;'Registration Data'!$P480,'RIDE DATA'!$B$5&gt;'Registration Data'!$P480)</f>
        <v>0</v>
      </c>
      <c r="R480" s="55">
        <f t="shared" si="37"/>
        <v>0</v>
      </c>
      <c r="T480" s="56" t="e">
        <f t="shared" si="39"/>
        <v>#VALUE!</v>
      </c>
      <c r="U480" s="57" t="e">
        <f t="shared" si="40"/>
        <v>#VALUE!</v>
      </c>
      <c r="V480" s="58" t="e">
        <f t="shared" si="38"/>
        <v>#VALUE!</v>
      </c>
    </row>
    <row r="481" spans="1:22" x14ac:dyDescent="0.25">
      <c r="A481" s="38"/>
      <c r="B481" s="38"/>
      <c r="C481" s="38"/>
      <c r="D481" s="38"/>
      <c r="F481" s="51">
        <f t="shared" si="35"/>
        <v>0</v>
      </c>
      <c r="G481" s="52">
        <f t="shared" si="36"/>
        <v>0</v>
      </c>
      <c r="H481" s="53"/>
      <c r="I481" s="53"/>
      <c r="J481" s="53"/>
      <c r="K481" s="53"/>
      <c r="L481" s="53"/>
      <c r="O481" s="54" t="str">
        <f>IFERROR(VLOOKUP(C:C,'Results Data'!A:F,6,FALSE), "Not Found")</f>
        <v>Not Found</v>
      </c>
      <c r="P481" s="55" t="str">
        <f>IFERROR(VLOOKUP(C:C,'Results Data'!A:L,12,FALSE), "Not Found")</f>
        <v>Not Found</v>
      </c>
      <c r="Q481" s="55" t="b">
        <f>AND('RIDE DATA'!$A$5&lt;'Registration Data'!$P481,'RIDE DATA'!$B$5&gt;'Registration Data'!$P481)</f>
        <v>0</v>
      </c>
      <c r="R481" s="55">
        <f t="shared" si="37"/>
        <v>0</v>
      </c>
      <c r="T481" s="56" t="e">
        <f t="shared" si="39"/>
        <v>#VALUE!</v>
      </c>
      <c r="U481" s="57" t="e">
        <f t="shared" si="40"/>
        <v>#VALUE!</v>
      </c>
      <c r="V481" s="58" t="e">
        <f t="shared" si="38"/>
        <v>#VALUE!</v>
      </c>
    </row>
    <row r="482" spans="1:22" x14ac:dyDescent="0.25">
      <c r="A482" s="38"/>
      <c r="B482" s="38"/>
      <c r="C482" s="38"/>
      <c r="D482" s="38"/>
      <c r="F482" s="51">
        <f t="shared" si="35"/>
        <v>0</v>
      </c>
      <c r="G482" s="52">
        <f t="shared" si="36"/>
        <v>0</v>
      </c>
      <c r="H482" s="53"/>
      <c r="I482" s="53"/>
      <c r="J482" s="53"/>
      <c r="K482" s="53"/>
      <c r="L482" s="53"/>
      <c r="O482" s="54" t="str">
        <f>IFERROR(VLOOKUP(C:C,'Results Data'!A:F,6,FALSE), "Not Found")</f>
        <v>Not Found</v>
      </c>
      <c r="P482" s="55" t="str">
        <f>IFERROR(VLOOKUP(C:C,'Results Data'!A:L,12,FALSE), "Not Found")</f>
        <v>Not Found</v>
      </c>
      <c r="Q482" s="55" t="b">
        <f>AND('RIDE DATA'!$A$5&lt;'Registration Data'!$P482,'RIDE DATA'!$B$5&gt;'Registration Data'!$P482)</f>
        <v>0</v>
      </c>
      <c r="R482" s="55">
        <f t="shared" si="37"/>
        <v>0</v>
      </c>
      <c r="T482" s="56" t="e">
        <f t="shared" si="39"/>
        <v>#VALUE!</v>
      </c>
      <c r="U482" s="57" t="e">
        <f t="shared" si="40"/>
        <v>#VALUE!</v>
      </c>
      <c r="V482" s="58" t="e">
        <f t="shared" si="38"/>
        <v>#VALUE!</v>
      </c>
    </row>
    <row r="483" spans="1:22" x14ac:dyDescent="0.25">
      <c r="A483" s="38"/>
      <c r="B483" s="38"/>
      <c r="C483" s="38"/>
      <c r="D483" s="38"/>
      <c r="F483" s="51">
        <f t="shared" si="35"/>
        <v>0</v>
      </c>
      <c r="G483" s="52">
        <f t="shared" si="36"/>
        <v>0</v>
      </c>
      <c r="H483" s="53"/>
      <c r="I483" s="53"/>
      <c r="J483" s="53"/>
      <c r="K483" s="53"/>
      <c r="L483" s="53"/>
      <c r="O483" s="54" t="str">
        <f>IFERROR(VLOOKUP(C:C,'Results Data'!A:F,6,FALSE), "Not Found")</f>
        <v>Not Found</v>
      </c>
      <c r="P483" s="55" t="str">
        <f>IFERROR(VLOOKUP(C:C,'Results Data'!A:L,12,FALSE), "Not Found")</f>
        <v>Not Found</v>
      </c>
      <c r="Q483" s="55" t="b">
        <f>AND('RIDE DATA'!$A$5&lt;'Registration Data'!$P483,'RIDE DATA'!$B$5&gt;'Registration Data'!$P483)</f>
        <v>0</v>
      </c>
      <c r="R483" s="55">
        <f t="shared" si="37"/>
        <v>0</v>
      </c>
      <c r="T483" s="56" t="e">
        <f t="shared" si="39"/>
        <v>#VALUE!</v>
      </c>
      <c r="U483" s="57" t="e">
        <f t="shared" si="40"/>
        <v>#VALUE!</v>
      </c>
      <c r="V483" s="58" t="e">
        <f t="shared" si="38"/>
        <v>#VALUE!</v>
      </c>
    </row>
    <row r="484" spans="1:22" x14ac:dyDescent="0.25">
      <c r="A484" s="38"/>
      <c r="B484" s="38"/>
      <c r="C484" s="38"/>
      <c r="D484" s="38"/>
      <c r="F484" s="51">
        <f t="shared" si="35"/>
        <v>0</v>
      </c>
      <c r="G484" s="52">
        <f t="shared" si="36"/>
        <v>0</v>
      </c>
      <c r="H484" s="53"/>
      <c r="I484" s="53"/>
      <c r="J484" s="53"/>
      <c r="K484" s="53"/>
      <c r="L484" s="53"/>
      <c r="O484" s="54" t="str">
        <f>IFERROR(VLOOKUP(C:C,'Results Data'!A:F,6,FALSE), "Not Found")</f>
        <v>Not Found</v>
      </c>
      <c r="P484" s="55" t="str">
        <f>IFERROR(VLOOKUP(C:C,'Results Data'!A:L,12,FALSE), "Not Found")</f>
        <v>Not Found</v>
      </c>
      <c r="Q484" s="55" t="b">
        <f>AND('RIDE DATA'!$A$5&lt;'Registration Data'!$P484,'RIDE DATA'!$B$5&gt;'Registration Data'!$P484)</f>
        <v>0</v>
      </c>
      <c r="R484" s="55">
        <f t="shared" si="37"/>
        <v>0</v>
      </c>
      <c r="T484" s="56" t="e">
        <f t="shared" si="39"/>
        <v>#VALUE!</v>
      </c>
      <c r="U484" s="57" t="e">
        <f t="shared" si="40"/>
        <v>#VALUE!</v>
      </c>
      <c r="V484" s="58" t="e">
        <f t="shared" si="38"/>
        <v>#VALUE!</v>
      </c>
    </row>
    <row r="485" spans="1:22" x14ac:dyDescent="0.25">
      <c r="A485" s="38"/>
      <c r="B485" s="38"/>
      <c r="C485" s="38"/>
      <c r="D485" s="38"/>
      <c r="F485" s="51">
        <f t="shared" si="35"/>
        <v>0</v>
      </c>
      <c r="G485" s="52">
        <f t="shared" si="36"/>
        <v>0</v>
      </c>
      <c r="H485" s="53"/>
      <c r="I485" s="53"/>
      <c r="J485" s="53"/>
      <c r="K485" s="53"/>
      <c r="L485" s="53"/>
      <c r="O485" s="54" t="str">
        <f>IFERROR(VLOOKUP(C:C,'Results Data'!A:F,6,FALSE), "Not Found")</f>
        <v>Not Found</v>
      </c>
      <c r="P485" s="55" t="str">
        <f>IFERROR(VLOOKUP(C:C,'Results Data'!A:L,12,FALSE), "Not Found")</f>
        <v>Not Found</v>
      </c>
      <c r="Q485" s="55" t="b">
        <f>AND('RIDE DATA'!$A$5&lt;'Registration Data'!$P485,'RIDE DATA'!$B$5&gt;'Registration Data'!$P485)</f>
        <v>0</v>
      </c>
      <c r="R485" s="55">
        <f t="shared" si="37"/>
        <v>0</v>
      </c>
      <c r="T485" s="56" t="e">
        <f t="shared" si="39"/>
        <v>#VALUE!</v>
      </c>
      <c r="U485" s="57" t="e">
        <f t="shared" si="40"/>
        <v>#VALUE!</v>
      </c>
      <c r="V485" s="58" t="e">
        <f t="shared" si="38"/>
        <v>#VALUE!</v>
      </c>
    </row>
    <row r="486" spans="1:22" x14ac:dyDescent="0.25">
      <c r="A486" s="38"/>
      <c r="B486" s="38"/>
      <c r="C486" s="38"/>
      <c r="D486" s="38"/>
      <c r="F486" s="51">
        <f t="shared" si="35"/>
        <v>0</v>
      </c>
      <c r="G486" s="52">
        <f t="shared" si="36"/>
        <v>0</v>
      </c>
      <c r="H486" s="53"/>
      <c r="I486" s="53"/>
      <c r="J486" s="53"/>
      <c r="K486" s="53"/>
      <c r="L486" s="53"/>
      <c r="O486" s="54" t="str">
        <f>IFERROR(VLOOKUP(C:C,'Results Data'!A:F,6,FALSE), "Not Found")</f>
        <v>Not Found</v>
      </c>
      <c r="P486" s="55" t="str">
        <f>IFERROR(VLOOKUP(C:C,'Results Data'!A:L,12,FALSE), "Not Found")</f>
        <v>Not Found</v>
      </c>
      <c r="Q486" s="55" t="b">
        <f>AND('RIDE DATA'!$A$5&lt;'Registration Data'!$P486,'RIDE DATA'!$B$5&gt;'Registration Data'!$P486)</f>
        <v>0</v>
      </c>
      <c r="R486" s="55">
        <f t="shared" si="37"/>
        <v>0</v>
      </c>
      <c r="T486" s="56" t="e">
        <f t="shared" si="39"/>
        <v>#VALUE!</v>
      </c>
      <c r="U486" s="57" t="e">
        <f t="shared" si="40"/>
        <v>#VALUE!</v>
      </c>
      <c r="V486" s="58" t="e">
        <f t="shared" si="38"/>
        <v>#VALUE!</v>
      </c>
    </row>
    <row r="487" spans="1:22" x14ac:dyDescent="0.25">
      <c r="A487" s="38"/>
      <c r="B487" s="38"/>
      <c r="C487" s="38"/>
      <c r="D487" s="38"/>
      <c r="F487" s="51">
        <f t="shared" si="35"/>
        <v>0</v>
      </c>
      <c r="G487" s="52">
        <f t="shared" si="36"/>
        <v>0</v>
      </c>
      <c r="H487" s="53"/>
      <c r="I487" s="53"/>
      <c r="J487" s="53"/>
      <c r="K487" s="53"/>
      <c r="L487" s="53"/>
      <c r="O487" s="54" t="str">
        <f>IFERROR(VLOOKUP(C:C,'Results Data'!A:F,6,FALSE), "Not Found")</f>
        <v>Not Found</v>
      </c>
      <c r="P487" s="55" t="str">
        <f>IFERROR(VLOOKUP(C:C,'Results Data'!A:L,12,FALSE), "Not Found")</f>
        <v>Not Found</v>
      </c>
      <c r="Q487" s="55" t="b">
        <f>AND('RIDE DATA'!$A$5&lt;'Registration Data'!$P487,'RIDE DATA'!$B$5&gt;'Registration Data'!$P487)</f>
        <v>0</v>
      </c>
      <c r="R487" s="55">
        <f t="shared" si="37"/>
        <v>0</v>
      </c>
      <c r="T487" s="56" t="e">
        <f t="shared" si="39"/>
        <v>#VALUE!</v>
      </c>
      <c r="U487" s="57" t="e">
        <f t="shared" si="40"/>
        <v>#VALUE!</v>
      </c>
      <c r="V487" s="58" t="e">
        <f t="shared" si="38"/>
        <v>#VALUE!</v>
      </c>
    </row>
    <row r="488" spans="1:22" x14ac:dyDescent="0.25">
      <c r="A488" s="38"/>
      <c r="B488" s="38"/>
      <c r="C488" s="38"/>
      <c r="D488" s="38"/>
      <c r="F488" s="51">
        <f t="shared" si="35"/>
        <v>0</v>
      </c>
      <c r="G488" s="52">
        <f t="shared" si="36"/>
        <v>0</v>
      </c>
      <c r="H488" s="53"/>
      <c r="I488" s="53"/>
      <c r="J488" s="53"/>
      <c r="K488" s="53"/>
      <c r="L488" s="53"/>
      <c r="O488" s="54" t="str">
        <f>IFERROR(VLOOKUP(C:C,'Results Data'!A:F,6,FALSE), "Not Found")</f>
        <v>Not Found</v>
      </c>
      <c r="P488" s="55" t="str">
        <f>IFERROR(VLOOKUP(C:C,'Results Data'!A:L,12,FALSE), "Not Found")</f>
        <v>Not Found</v>
      </c>
      <c r="Q488" s="55" t="b">
        <f>AND('RIDE DATA'!$A$5&lt;'Registration Data'!$P488,'RIDE DATA'!$B$5&gt;'Registration Data'!$P488)</f>
        <v>0</v>
      </c>
      <c r="R488" s="55">
        <f t="shared" si="37"/>
        <v>0</v>
      </c>
      <c r="T488" s="56" t="e">
        <f t="shared" si="39"/>
        <v>#VALUE!</v>
      </c>
      <c r="U488" s="57" t="e">
        <f t="shared" si="40"/>
        <v>#VALUE!</v>
      </c>
      <c r="V488" s="58" t="e">
        <f t="shared" si="38"/>
        <v>#VALUE!</v>
      </c>
    </row>
    <row r="489" spans="1:22" x14ac:dyDescent="0.25">
      <c r="A489" s="38"/>
      <c r="B489" s="38"/>
      <c r="C489" s="38"/>
      <c r="D489" s="38"/>
      <c r="F489" s="51">
        <f t="shared" si="35"/>
        <v>0</v>
      </c>
      <c r="G489" s="52">
        <f t="shared" si="36"/>
        <v>0</v>
      </c>
      <c r="H489" s="53"/>
      <c r="I489" s="53"/>
      <c r="J489" s="53"/>
      <c r="K489" s="53"/>
      <c r="L489" s="53"/>
      <c r="O489" s="54" t="str">
        <f>IFERROR(VLOOKUP(C:C,'Results Data'!A:F,6,FALSE), "Not Found")</f>
        <v>Not Found</v>
      </c>
      <c r="P489" s="55" t="str">
        <f>IFERROR(VLOOKUP(C:C,'Results Data'!A:L,12,FALSE), "Not Found")</f>
        <v>Not Found</v>
      </c>
      <c r="Q489" s="55" t="b">
        <f>AND('RIDE DATA'!$A$5&lt;'Registration Data'!$P489,'RIDE DATA'!$B$5&gt;'Registration Data'!$P489)</f>
        <v>0</v>
      </c>
      <c r="R489" s="55">
        <f t="shared" si="37"/>
        <v>0</v>
      </c>
      <c r="T489" s="56" t="e">
        <f t="shared" si="39"/>
        <v>#VALUE!</v>
      </c>
      <c r="U489" s="57" t="e">
        <f t="shared" si="40"/>
        <v>#VALUE!</v>
      </c>
      <c r="V489" s="58" t="e">
        <f t="shared" si="38"/>
        <v>#VALUE!</v>
      </c>
    </row>
    <row r="490" spans="1:22" x14ac:dyDescent="0.25">
      <c r="A490" s="38"/>
      <c r="B490" s="38"/>
      <c r="C490" s="38"/>
      <c r="D490" s="38"/>
      <c r="F490" s="51">
        <f t="shared" si="35"/>
        <v>0</v>
      </c>
      <c r="G490" s="52">
        <f t="shared" si="36"/>
        <v>0</v>
      </c>
      <c r="H490" s="53"/>
      <c r="I490" s="53"/>
      <c r="J490" s="53"/>
      <c r="K490" s="53"/>
      <c r="L490" s="53"/>
      <c r="O490" s="54" t="str">
        <f>IFERROR(VLOOKUP(C:C,'Results Data'!A:F,6,FALSE), "Not Found")</f>
        <v>Not Found</v>
      </c>
      <c r="P490" s="55" t="str">
        <f>IFERROR(VLOOKUP(C:C,'Results Data'!A:L,12,FALSE), "Not Found")</f>
        <v>Not Found</v>
      </c>
      <c r="Q490" s="55" t="b">
        <f>AND('RIDE DATA'!$A$5&lt;'Registration Data'!$P490,'RIDE DATA'!$B$5&gt;'Registration Data'!$P490)</f>
        <v>0</v>
      </c>
      <c r="R490" s="55">
        <f t="shared" si="37"/>
        <v>0</v>
      </c>
      <c r="T490" s="56" t="e">
        <f t="shared" si="39"/>
        <v>#VALUE!</v>
      </c>
      <c r="U490" s="57" t="e">
        <f t="shared" si="40"/>
        <v>#VALUE!</v>
      </c>
      <c r="V490" s="58" t="e">
        <f t="shared" si="38"/>
        <v>#VALUE!</v>
      </c>
    </row>
    <row r="491" spans="1:22" x14ac:dyDescent="0.25">
      <c r="A491" s="38"/>
      <c r="B491" s="38"/>
      <c r="C491" s="38"/>
      <c r="D491" s="38"/>
      <c r="F491" s="51">
        <f t="shared" si="35"/>
        <v>0</v>
      </c>
      <c r="G491" s="52">
        <f t="shared" si="36"/>
        <v>0</v>
      </c>
      <c r="H491" s="53"/>
      <c r="I491" s="53"/>
      <c r="J491" s="53"/>
      <c r="K491" s="53"/>
      <c r="L491" s="53"/>
      <c r="O491" s="54" t="str">
        <f>IFERROR(VLOOKUP(C:C,'Results Data'!A:F,6,FALSE), "Not Found")</f>
        <v>Not Found</v>
      </c>
      <c r="P491" s="55" t="str">
        <f>IFERROR(VLOOKUP(C:C,'Results Data'!A:L,12,FALSE), "Not Found")</f>
        <v>Not Found</v>
      </c>
      <c r="Q491" s="55" t="b">
        <f>AND('RIDE DATA'!$A$5&lt;'Registration Data'!$P491,'RIDE DATA'!$B$5&gt;'Registration Data'!$P491)</f>
        <v>0</v>
      </c>
      <c r="R491" s="55">
        <f t="shared" si="37"/>
        <v>0</v>
      </c>
      <c r="T491" s="56" t="e">
        <f t="shared" si="39"/>
        <v>#VALUE!</v>
      </c>
      <c r="U491" s="57" t="e">
        <f t="shared" si="40"/>
        <v>#VALUE!</v>
      </c>
      <c r="V491" s="58" t="e">
        <f t="shared" si="38"/>
        <v>#VALUE!</v>
      </c>
    </row>
    <row r="492" spans="1:22" x14ac:dyDescent="0.25">
      <c r="A492" s="38"/>
      <c r="B492" s="38"/>
      <c r="C492" s="38"/>
      <c r="D492" s="38"/>
      <c r="F492" s="51">
        <f t="shared" si="35"/>
        <v>0</v>
      </c>
      <c r="G492" s="52">
        <f t="shared" si="36"/>
        <v>0</v>
      </c>
      <c r="H492" s="53"/>
      <c r="I492" s="53"/>
      <c r="J492" s="53"/>
      <c r="K492" s="53"/>
      <c r="L492" s="53"/>
      <c r="O492" s="54" t="str">
        <f>IFERROR(VLOOKUP(C:C,'Results Data'!A:F,6,FALSE), "Not Found")</f>
        <v>Not Found</v>
      </c>
      <c r="P492" s="55" t="str">
        <f>IFERROR(VLOOKUP(C:C,'Results Data'!A:L,12,FALSE), "Not Found")</f>
        <v>Not Found</v>
      </c>
      <c r="Q492" s="55" t="b">
        <f>AND('RIDE DATA'!$A$5&lt;'Registration Data'!$P492,'RIDE DATA'!$B$5&gt;'Registration Data'!$P492)</f>
        <v>0</v>
      </c>
      <c r="R492" s="55">
        <f t="shared" si="37"/>
        <v>0</v>
      </c>
      <c r="T492" s="56" t="e">
        <f t="shared" si="39"/>
        <v>#VALUE!</v>
      </c>
      <c r="U492" s="57" t="e">
        <f t="shared" si="40"/>
        <v>#VALUE!</v>
      </c>
      <c r="V492" s="58" t="e">
        <f t="shared" si="38"/>
        <v>#VALUE!</v>
      </c>
    </row>
    <row r="493" spans="1:22" x14ac:dyDescent="0.25">
      <c r="A493" s="38"/>
      <c r="B493" s="38"/>
      <c r="C493" s="38"/>
      <c r="D493" s="38"/>
      <c r="F493" s="51">
        <f t="shared" si="35"/>
        <v>0</v>
      </c>
      <c r="G493" s="52">
        <f t="shared" si="36"/>
        <v>0</v>
      </c>
      <c r="H493" s="53"/>
      <c r="I493" s="53"/>
      <c r="J493" s="53"/>
      <c r="K493" s="53"/>
      <c r="L493" s="53"/>
      <c r="O493" s="54" t="str">
        <f>IFERROR(VLOOKUP(C:C,'Results Data'!A:F,6,FALSE), "Not Found")</f>
        <v>Not Found</v>
      </c>
      <c r="P493" s="55" t="str">
        <f>IFERROR(VLOOKUP(C:C,'Results Data'!A:L,12,FALSE), "Not Found")</f>
        <v>Not Found</v>
      </c>
      <c r="Q493" s="55" t="b">
        <f>AND('RIDE DATA'!$A$5&lt;'Registration Data'!$P493,'RIDE DATA'!$B$5&gt;'Registration Data'!$P493)</f>
        <v>0</v>
      </c>
      <c r="R493" s="55">
        <f t="shared" si="37"/>
        <v>0</v>
      </c>
      <c r="T493" s="56" t="e">
        <f t="shared" si="39"/>
        <v>#VALUE!</v>
      </c>
      <c r="U493" s="57" t="e">
        <f t="shared" si="40"/>
        <v>#VALUE!</v>
      </c>
      <c r="V493" s="58" t="e">
        <f t="shared" si="38"/>
        <v>#VALUE!</v>
      </c>
    </row>
    <row r="494" spans="1:22" x14ac:dyDescent="0.25">
      <c r="A494" s="38"/>
      <c r="B494" s="38"/>
      <c r="C494" s="38"/>
      <c r="D494" s="38"/>
      <c r="F494" s="51">
        <f t="shared" si="35"/>
        <v>0</v>
      </c>
      <c r="G494" s="52">
        <f t="shared" si="36"/>
        <v>0</v>
      </c>
      <c r="H494" s="53"/>
      <c r="I494" s="53"/>
      <c r="J494" s="53"/>
      <c r="K494" s="53"/>
      <c r="L494" s="53"/>
      <c r="O494" s="54" t="str">
        <f>IFERROR(VLOOKUP(C:C,'Results Data'!A:F,6,FALSE), "Not Found")</f>
        <v>Not Found</v>
      </c>
      <c r="P494" s="55" t="str">
        <f>IFERROR(VLOOKUP(C:C,'Results Data'!A:L,12,FALSE), "Not Found")</f>
        <v>Not Found</v>
      </c>
      <c r="Q494" s="55" t="b">
        <f>AND('RIDE DATA'!$A$5&lt;'Registration Data'!$P494,'RIDE DATA'!$B$5&gt;'Registration Data'!$P494)</f>
        <v>0</v>
      </c>
      <c r="R494" s="55">
        <f t="shared" si="37"/>
        <v>0</v>
      </c>
      <c r="T494" s="56" t="e">
        <f t="shared" si="39"/>
        <v>#VALUE!</v>
      </c>
      <c r="U494" s="57" t="e">
        <f t="shared" si="40"/>
        <v>#VALUE!</v>
      </c>
      <c r="V494" s="58" t="e">
        <f t="shared" si="38"/>
        <v>#VALUE!</v>
      </c>
    </row>
    <row r="495" spans="1:22" x14ac:dyDescent="0.25">
      <c r="A495" s="38"/>
      <c r="B495" s="38"/>
      <c r="C495" s="38"/>
      <c r="D495" s="38"/>
      <c r="F495" s="51">
        <f t="shared" si="35"/>
        <v>0</v>
      </c>
      <c r="G495" s="52">
        <f t="shared" si="36"/>
        <v>0</v>
      </c>
      <c r="H495" s="53"/>
      <c r="I495" s="53"/>
      <c r="J495" s="53"/>
      <c r="K495" s="53"/>
      <c r="L495" s="53"/>
      <c r="O495" s="54" t="str">
        <f>IFERROR(VLOOKUP(C:C,'Results Data'!A:F,6,FALSE), "Not Found")</f>
        <v>Not Found</v>
      </c>
      <c r="P495" s="55" t="str">
        <f>IFERROR(VLOOKUP(C:C,'Results Data'!A:L,12,FALSE), "Not Found")</f>
        <v>Not Found</v>
      </c>
      <c r="Q495" s="55" t="b">
        <f>AND('RIDE DATA'!$A$5&lt;'Registration Data'!$P495,'RIDE DATA'!$B$5&gt;'Registration Data'!$P495)</f>
        <v>0</v>
      </c>
      <c r="R495" s="55">
        <f t="shared" si="37"/>
        <v>0</v>
      </c>
      <c r="T495" s="56" t="e">
        <f t="shared" si="39"/>
        <v>#VALUE!</v>
      </c>
      <c r="U495" s="57" t="e">
        <f t="shared" si="40"/>
        <v>#VALUE!</v>
      </c>
      <c r="V495" s="58" t="e">
        <f t="shared" si="38"/>
        <v>#VALUE!</v>
      </c>
    </row>
    <row r="496" spans="1:22" x14ac:dyDescent="0.25">
      <c r="A496" s="38"/>
      <c r="B496" s="38"/>
      <c r="C496" s="38"/>
      <c r="D496" s="38"/>
      <c r="F496" s="51">
        <f t="shared" si="35"/>
        <v>0</v>
      </c>
      <c r="G496" s="52">
        <f t="shared" si="36"/>
        <v>0</v>
      </c>
      <c r="H496" s="53"/>
      <c r="I496" s="53"/>
      <c r="J496" s="53"/>
      <c r="K496" s="53"/>
      <c r="L496" s="53"/>
      <c r="O496" s="54" t="str">
        <f>IFERROR(VLOOKUP(C:C,'Results Data'!A:F,6,FALSE), "Not Found")</f>
        <v>Not Found</v>
      </c>
      <c r="P496" s="55" t="str">
        <f>IFERROR(VLOOKUP(C:C,'Results Data'!A:L,12,FALSE), "Not Found")</f>
        <v>Not Found</v>
      </c>
      <c r="Q496" s="55" t="b">
        <f>AND('RIDE DATA'!$A$5&lt;'Registration Data'!$P496,'RIDE DATA'!$B$5&gt;'Registration Data'!$P496)</f>
        <v>0</v>
      </c>
      <c r="R496" s="55">
        <f t="shared" si="37"/>
        <v>0</v>
      </c>
      <c r="T496" s="56" t="e">
        <f t="shared" si="39"/>
        <v>#VALUE!</v>
      </c>
      <c r="U496" s="57" t="e">
        <f t="shared" si="40"/>
        <v>#VALUE!</v>
      </c>
      <c r="V496" s="58" t="e">
        <f t="shared" si="38"/>
        <v>#VALUE!</v>
      </c>
    </row>
    <row r="497" spans="1:22" x14ac:dyDescent="0.25">
      <c r="A497" s="38"/>
      <c r="B497" s="38"/>
      <c r="C497" s="38"/>
      <c r="D497" s="38"/>
      <c r="F497" s="51">
        <f t="shared" si="35"/>
        <v>0</v>
      </c>
      <c r="G497" s="52">
        <f t="shared" si="36"/>
        <v>0</v>
      </c>
      <c r="H497" s="53"/>
      <c r="I497" s="53"/>
      <c r="J497" s="53"/>
      <c r="K497" s="53"/>
      <c r="L497" s="53"/>
      <c r="O497" s="54" t="str">
        <f>IFERROR(VLOOKUP(C:C,'Results Data'!A:F,6,FALSE), "Not Found")</f>
        <v>Not Found</v>
      </c>
      <c r="P497" s="55" t="str">
        <f>IFERROR(VLOOKUP(C:C,'Results Data'!A:L,12,FALSE), "Not Found")</f>
        <v>Not Found</v>
      </c>
      <c r="Q497" s="55" t="b">
        <f>AND('RIDE DATA'!$A$5&lt;'Registration Data'!$P497,'RIDE DATA'!$B$5&gt;'Registration Data'!$P497)</f>
        <v>0</v>
      </c>
      <c r="R497" s="55">
        <f t="shared" si="37"/>
        <v>0</v>
      </c>
      <c r="T497" s="56" t="e">
        <f t="shared" si="39"/>
        <v>#VALUE!</v>
      </c>
      <c r="U497" s="57" t="e">
        <f t="shared" si="40"/>
        <v>#VALUE!</v>
      </c>
      <c r="V497" s="58" t="e">
        <f t="shared" si="38"/>
        <v>#VALUE!</v>
      </c>
    </row>
    <row r="498" spans="1:22" x14ac:dyDescent="0.25">
      <c r="A498" s="38"/>
      <c r="B498" s="38"/>
      <c r="C498" s="38"/>
      <c r="D498" s="38"/>
      <c r="F498" s="51">
        <f t="shared" si="35"/>
        <v>0</v>
      </c>
      <c r="G498" s="52">
        <f t="shared" si="36"/>
        <v>0</v>
      </c>
      <c r="H498" s="53"/>
      <c r="I498" s="53"/>
      <c r="J498" s="53"/>
      <c r="K498" s="53"/>
      <c r="L498" s="53"/>
      <c r="O498" s="54" t="str">
        <f>IFERROR(VLOOKUP(C:C,'Results Data'!A:F,6,FALSE), "Not Found")</f>
        <v>Not Found</v>
      </c>
      <c r="P498" s="55" t="str">
        <f>IFERROR(VLOOKUP(C:C,'Results Data'!A:L,12,FALSE), "Not Found")</f>
        <v>Not Found</v>
      </c>
      <c r="Q498" s="55" t="b">
        <f>AND('RIDE DATA'!$A$5&lt;'Registration Data'!$P498,'RIDE DATA'!$B$5&gt;'Registration Data'!$P498)</f>
        <v>0</v>
      </c>
      <c r="R498" s="55">
        <f t="shared" si="37"/>
        <v>0</v>
      </c>
      <c r="T498" s="56" t="e">
        <f t="shared" si="39"/>
        <v>#VALUE!</v>
      </c>
      <c r="U498" s="57" t="e">
        <f t="shared" si="40"/>
        <v>#VALUE!</v>
      </c>
      <c r="V498" s="58" t="e">
        <f t="shared" si="38"/>
        <v>#VALUE!</v>
      </c>
    </row>
    <row r="499" spans="1:22" x14ac:dyDescent="0.25">
      <c r="A499" s="38"/>
      <c r="B499" s="38"/>
      <c r="C499" s="38"/>
      <c r="D499" s="38"/>
      <c r="F499" s="51">
        <f t="shared" si="35"/>
        <v>0</v>
      </c>
      <c r="G499" s="52">
        <f t="shared" si="36"/>
        <v>0</v>
      </c>
      <c r="H499" s="53"/>
      <c r="I499" s="53"/>
      <c r="J499" s="53"/>
      <c r="K499" s="53"/>
      <c r="L499" s="53"/>
      <c r="O499" s="54" t="str">
        <f>IFERROR(VLOOKUP(C:C,'Results Data'!A:F,6,FALSE), "Not Found")</f>
        <v>Not Found</v>
      </c>
      <c r="P499" s="55" t="str">
        <f>IFERROR(VLOOKUP(C:C,'Results Data'!A:L,12,FALSE), "Not Found")</f>
        <v>Not Found</v>
      </c>
      <c r="Q499" s="55" t="b">
        <f>AND('RIDE DATA'!$A$5&lt;'Registration Data'!$P499,'RIDE DATA'!$B$5&gt;'Registration Data'!$P499)</f>
        <v>0</v>
      </c>
      <c r="R499" s="55">
        <f t="shared" si="37"/>
        <v>0</v>
      </c>
      <c r="T499" s="56" t="e">
        <f t="shared" si="39"/>
        <v>#VALUE!</v>
      </c>
      <c r="U499" s="57" t="e">
        <f t="shared" si="40"/>
        <v>#VALUE!</v>
      </c>
      <c r="V499" s="58" t="e">
        <f t="shared" si="38"/>
        <v>#VALUE!</v>
      </c>
    </row>
    <row r="500" spans="1:22" x14ac:dyDescent="0.25">
      <c r="A500" s="38"/>
      <c r="B500" s="38"/>
      <c r="C500" s="38"/>
      <c r="D500" s="38"/>
      <c r="F500" s="51">
        <f t="shared" si="35"/>
        <v>0</v>
      </c>
      <c r="G500" s="52">
        <f t="shared" si="36"/>
        <v>0</v>
      </c>
      <c r="H500" s="53"/>
      <c r="I500" s="53"/>
      <c r="J500" s="53"/>
      <c r="K500" s="53"/>
      <c r="L500" s="53"/>
      <c r="O500" s="54" t="str">
        <f>IFERROR(VLOOKUP(C:C,'Results Data'!A:F,6,FALSE), "Not Found")</f>
        <v>Not Found</v>
      </c>
      <c r="P500" s="55" t="str">
        <f>IFERROR(VLOOKUP(C:C,'Results Data'!A:L,12,FALSE), "Not Found")</f>
        <v>Not Found</v>
      </c>
      <c r="Q500" s="55" t="b">
        <f>AND('RIDE DATA'!$A$5&lt;'Registration Data'!$P500,'RIDE DATA'!$B$5&gt;'Registration Data'!$P500)</f>
        <v>0</v>
      </c>
      <c r="R500" s="55">
        <f t="shared" si="37"/>
        <v>0</v>
      </c>
      <c r="T500" s="56" t="e">
        <f t="shared" si="39"/>
        <v>#VALUE!</v>
      </c>
      <c r="U500" s="57" t="e">
        <f t="shared" si="40"/>
        <v>#VALUE!</v>
      </c>
      <c r="V500" s="58" t="e">
        <f t="shared" si="38"/>
        <v>#VALUE!</v>
      </c>
    </row>
    <row r="501" spans="1:22" x14ac:dyDescent="0.25">
      <c r="A501" s="38"/>
      <c r="B501" s="38"/>
      <c r="C501" s="38"/>
      <c r="D501" s="38"/>
      <c r="F501" s="51">
        <f t="shared" si="35"/>
        <v>0</v>
      </c>
      <c r="G501" s="52">
        <f t="shared" si="36"/>
        <v>0</v>
      </c>
      <c r="H501" s="53"/>
      <c r="I501" s="53"/>
      <c r="J501" s="53"/>
      <c r="K501" s="53"/>
      <c r="L501" s="53"/>
      <c r="O501" s="54" t="str">
        <f>IFERROR(VLOOKUP(C:C,'Results Data'!A:F,6,FALSE), "Not Found")</f>
        <v>Not Found</v>
      </c>
      <c r="P501" s="55" t="str">
        <f>IFERROR(VLOOKUP(C:C,'Results Data'!A:L,12,FALSE), "Not Found")</f>
        <v>Not Found</v>
      </c>
      <c r="Q501" s="55" t="b">
        <f>AND('RIDE DATA'!$A$5&lt;'Registration Data'!$P501,'RIDE DATA'!$B$5&gt;'Registration Data'!$P501)</f>
        <v>0</v>
      </c>
      <c r="R501" s="55">
        <f t="shared" si="37"/>
        <v>0</v>
      </c>
      <c r="T501" s="56" t="e">
        <f t="shared" si="39"/>
        <v>#VALUE!</v>
      </c>
      <c r="U501" s="57" t="e">
        <f t="shared" si="40"/>
        <v>#VALUE!</v>
      </c>
      <c r="V501" s="58" t="e">
        <f t="shared" si="38"/>
        <v>#VALUE!</v>
      </c>
    </row>
    <row r="502" spans="1:22" x14ac:dyDescent="0.25">
      <c r="A502" s="38"/>
      <c r="B502" s="38"/>
      <c r="C502" s="38"/>
      <c r="D502" s="38"/>
      <c r="F502" s="51">
        <f t="shared" si="35"/>
        <v>0</v>
      </c>
      <c r="G502" s="52">
        <f t="shared" si="36"/>
        <v>0</v>
      </c>
      <c r="H502" s="53"/>
      <c r="I502" s="53"/>
      <c r="J502" s="53"/>
      <c r="K502" s="53"/>
      <c r="L502" s="53"/>
      <c r="O502" s="54" t="str">
        <f>IFERROR(VLOOKUP(C:C,'Results Data'!A:F,6,FALSE), "Not Found")</f>
        <v>Not Found</v>
      </c>
      <c r="P502" s="55" t="str">
        <f>IFERROR(VLOOKUP(C:C,'Results Data'!A:L,12,FALSE), "Not Found")</f>
        <v>Not Found</v>
      </c>
      <c r="Q502" s="55" t="b">
        <f>AND('RIDE DATA'!$A$5&lt;'Registration Data'!$P502,'RIDE DATA'!$B$5&gt;'Registration Data'!$P502)</f>
        <v>0</v>
      </c>
      <c r="R502" s="55">
        <f t="shared" si="37"/>
        <v>0</v>
      </c>
      <c r="T502" s="56" t="e">
        <f t="shared" si="39"/>
        <v>#VALUE!</v>
      </c>
      <c r="U502" s="57" t="e">
        <f t="shared" si="40"/>
        <v>#VALUE!</v>
      </c>
      <c r="V502" s="58" t="e">
        <f t="shared" si="38"/>
        <v>#VALUE!</v>
      </c>
    </row>
    <row r="503" spans="1:22" x14ac:dyDescent="0.25">
      <c r="A503" s="38"/>
      <c r="B503" s="38"/>
      <c r="C503" s="38"/>
      <c r="D503" s="38"/>
      <c r="F503" s="51">
        <f t="shared" si="35"/>
        <v>0</v>
      </c>
      <c r="G503" s="52">
        <f t="shared" si="36"/>
        <v>0</v>
      </c>
      <c r="H503" s="53"/>
      <c r="I503" s="53"/>
      <c r="J503" s="53"/>
      <c r="K503" s="53"/>
      <c r="L503" s="53"/>
      <c r="O503" s="54" t="str">
        <f>IFERROR(VLOOKUP(C:C,'Results Data'!A:F,6,FALSE), "Not Found")</f>
        <v>Not Found</v>
      </c>
      <c r="P503" s="55" t="str">
        <f>IFERROR(VLOOKUP(C:C,'Results Data'!A:L,12,FALSE), "Not Found")</f>
        <v>Not Found</v>
      </c>
      <c r="Q503" s="55" t="b">
        <f>AND('RIDE DATA'!$A$5&lt;'Registration Data'!$P503,'RIDE DATA'!$B$5&gt;'Registration Data'!$P503)</f>
        <v>0</v>
      </c>
      <c r="R503" s="55">
        <f t="shared" si="37"/>
        <v>0</v>
      </c>
      <c r="T503" s="56" t="e">
        <f t="shared" si="39"/>
        <v>#VALUE!</v>
      </c>
      <c r="U503" s="57" t="e">
        <f t="shared" si="40"/>
        <v>#VALUE!</v>
      </c>
      <c r="V503" s="58" t="e">
        <f t="shared" si="38"/>
        <v>#VALUE!</v>
      </c>
    </row>
    <row r="504" spans="1:22" x14ac:dyDescent="0.25">
      <c r="A504" s="38"/>
      <c r="B504" s="38"/>
      <c r="C504" s="38"/>
      <c r="D504" s="38"/>
      <c r="F504" s="51">
        <f t="shared" si="35"/>
        <v>0</v>
      </c>
      <c r="G504" s="52">
        <f t="shared" si="36"/>
        <v>0</v>
      </c>
      <c r="H504" s="53"/>
      <c r="I504" s="53"/>
      <c r="J504" s="53"/>
      <c r="K504" s="53"/>
      <c r="L504" s="53"/>
      <c r="O504" s="54" t="str">
        <f>IFERROR(VLOOKUP(C:C,'Results Data'!A:F,6,FALSE), "Not Found")</f>
        <v>Not Found</v>
      </c>
      <c r="P504" s="55" t="str">
        <f>IFERROR(VLOOKUP(C:C,'Results Data'!A:L,12,FALSE), "Not Found")</f>
        <v>Not Found</v>
      </c>
      <c r="Q504" s="55" t="b">
        <f>AND('RIDE DATA'!$A$5&lt;'Registration Data'!$P504,'RIDE DATA'!$B$5&gt;'Registration Data'!$P504)</f>
        <v>0</v>
      </c>
      <c r="R504" s="55">
        <f t="shared" si="37"/>
        <v>0</v>
      </c>
      <c r="T504" s="56" t="e">
        <f t="shared" si="39"/>
        <v>#VALUE!</v>
      </c>
      <c r="U504" s="57" t="e">
        <f t="shared" si="40"/>
        <v>#VALUE!</v>
      </c>
      <c r="V504" s="58" t="e">
        <f t="shared" si="38"/>
        <v>#VALUE!</v>
      </c>
    </row>
    <row r="505" spans="1:22" x14ac:dyDescent="0.25">
      <c r="A505" s="38"/>
      <c r="B505" s="38"/>
      <c r="C505" s="38"/>
      <c r="D505" s="38"/>
      <c r="F505" s="51">
        <f t="shared" si="35"/>
        <v>0</v>
      </c>
      <c r="G505" s="52">
        <f t="shared" si="36"/>
        <v>0</v>
      </c>
      <c r="H505" s="53"/>
      <c r="I505" s="53"/>
      <c r="J505" s="53"/>
      <c r="K505" s="53"/>
      <c r="L505" s="53"/>
      <c r="O505" s="54" t="str">
        <f>IFERROR(VLOOKUP(C:C,'Results Data'!A:F,6,FALSE), "Not Found")</f>
        <v>Not Found</v>
      </c>
      <c r="P505" s="55" t="str">
        <f>IFERROR(VLOOKUP(C:C,'Results Data'!A:L,12,FALSE), "Not Found")</f>
        <v>Not Found</v>
      </c>
      <c r="Q505" s="55" t="b">
        <f>AND('RIDE DATA'!$A$5&lt;'Registration Data'!$P505,'RIDE DATA'!$B$5&gt;'Registration Data'!$P505)</f>
        <v>0</v>
      </c>
      <c r="R505" s="55">
        <f t="shared" si="37"/>
        <v>0</v>
      </c>
      <c r="T505" s="56" t="e">
        <f t="shared" si="39"/>
        <v>#VALUE!</v>
      </c>
      <c r="U505" s="57" t="e">
        <f t="shared" si="40"/>
        <v>#VALUE!</v>
      </c>
      <c r="V505" s="58" t="e">
        <f t="shared" si="38"/>
        <v>#VALUE!</v>
      </c>
    </row>
    <row r="506" spans="1:22" x14ac:dyDescent="0.25">
      <c r="A506" s="38"/>
      <c r="B506" s="38"/>
      <c r="C506" s="38"/>
      <c r="D506" s="38"/>
      <c r="F506" s="51">
        <f t="shared" si="35"/>
        <v>0</v>
      </c>
      <c r="G506" s="52">
        <f t="shared" si="36"/>
        <v>0</v>
      </c>
      <c r="H506" s="53"/>
      <c r="I506" s="53"/>
      <c r="J506" s="53"/>
      <c r="K506" s="53"/>
      <c r="L506" s="53"/>
      <c r="O506" s="54" t="str">
        <f>IFERROR(VLOOKUP(C:C,'Results Data'!A:F,6,FALSE), "Not Found")</f>
        <v>Not Found</v>
      </c>
      <c r="P506" s="55" t="str">
        <f>IFERROR(VLOOKUP(C:C,'Results Data'!A:L,12,FALSE), "Not Found")</f>
        <v>Not Found</v>
      </c>
      <c r="Q506" s="55" t="b">
        <f>AND('RIDE DATA'!$A$5&lt;'Registration Data'!$P506,'RIDE DATA'!$B$5&gt;'Registration Data'!$P506)</f>
        <v>0</v>
      </c>
      <c r="R506" s="55">
        <f t="shared" si="37"/>
        <v>0</v>
      </c>
      <c r="T506" s="56" t="e">
        <f t="shared" si="39"/>
        <v>#VALUE!</v>
      </c>
      <c r="U506" s="57" t="e">
        <f t="shared" si="40"/>
        <v>#VALUE!</v>
      </c>
      <c r="V506" s="58" t="e">
        <f t="shared" si="38"/>
        <v>#VALUE!</v>
      </c>
    </row>
    <row r="507" spans="1:22" x14ac:dyDescent="0.25">
      <c r="A507" s="38"/>
      <c r="B507" s="38"/>
      <c r="C507" s="38"/>
      <c r="D507" s="38"/>
      <c r="F507" s="51">
        <f t="shared" ref="F507:F570" si="41">D507*0.94</f>
        <v>0</v>
      </c>
      <c r="G507" s="52">
        <f t="shared" ref="G507:G570" si="42">IF(O507="Not Found",0,F507)</f>
        <v>0</v>
      </c>
      <c r="H507" s="53"/>
      <c r="I507" s="53"/>
      <c r="J507" s="53"/>
      <c r="K507" s="53"/>
      <c r="L507" s="53"/>
      <c r="O507" s="54" t="str">
        <f>IFERROR(VLOOKUP(C:C,'Results Data'!A:F,6,FALSE), "Not Found")</f>
        <v>Not Found</v>
      </c>
      <c r="P507" s="55" t="str">
        <f>IFERROR(VLOOKUP(C:C,'Results Data'!A:L,12,FALSE), "Not Found")</f>
        <v>Not Found</v>
      </c>
      <c r="Q507" s="55" t="b">
        <f>AND('RIDE DATA'!$A$5&lt;'Registration Data'!$P507,'RIDE DATA'!$B$5&gt;'Registration Data'!$P507)</f>
        <v>0</v>
      </c>
      <c r="R507" s="55">
        <f t="shared" ref="R507:R570" si="43">IF(Q507=TRUE,O507*0.03,0)</f>
        <v>0</v>
      </c>
      <c r="T507" s="56" t="e">
        <f t="shared" si="39"/>
        <v>#VALUE!</v>
      </c>
      <c r="U507" s="57" t="e">
        <f t="shared" si="40"/>
        <v>#VALUE!</v>
      </c>
      <c r="V507" s="58" t="e">
        <f t="shared" ref="V507:V570" si="44">IF(U507&gt;100%,((U507-1)*10000),0)</f>
        <v>#VALUE!</v>
      </c>
    </row>
    <row r="508" spans="1:22" x14ac:dyDescent="0.25">
      <c r="A508" s="38"/>
      <c r="B508" s="38"/>
      <c r="C508" s="38"/>
      <c r="D508" s="38"/>
      <c r="F508" s="51">
        <f t="shared" si="41"/>
        <v>0</v>
      </c>
      <c r="G508" s="52">
        <f t="shared" si="42"/>
        <v>0</v>
      </c>
      <c r="H508" s="53"/>
      <c r="I508" s="53"/>
      <c r="J508" s="53"/>
      <c r="K508" s="53"/>
      <c r="L508" s="53"/>
      <c r="O508" s="54" t="str">
        <f>IFERROR(VLOOKUP(C:C,'Results Data'!A:F,6,FALSE), "Not Found")</f>
        <v>Not Found</v>
      </c>
      <c r="P508" s="55" t="str">
        <f>IFERROR(VLOOKUP(C:C,'Results Data'!A:L,12,FALSE), "Not Found")</f>
        <v>Not Found</v>
      </c>
      <c r="Q508" s="55" t="b">
        <f>AND('RIDE DATA'!$A$5&lt;'Registration Data'!$P508,'RIDE DATA'!$B$5&gt;'Registration Data'!$P508)</f>
        <v>0</v>
      </c>
      <c r="R508" s="55">
        <f t="shared" si="43"/>
        <v>0</v>
      </c>
      <c r="T508" s="56" t="e">
        <f t="shared" si="39"/>
        <v>#VALUE!</v>
      </c>
      <c r="U508" s="57" t="e">
        <f t="shared" si="40"/>
        <v>#VALUE!</v>
      </c>
      <c r="V508" s="58" t="e">
        <f t="shared" si="44"/>
        <v>#VALUE!</v>
      </c>
    </row>
    <row r="509" spans="1:22" x14ac:dyDescent="0.25">
      <c r="A509" s="38"/>
      <c r="B509" s="38"/>
      <c r="C509" s="38"/>
      <c r="D509" s="38"/>
      <c r="F509" s="51">
        <f t="shared" si="41"/>
        <v>0</v>
      </c>
      <c r="G509" s="52">
        <f t="shared" si="42"/>
        <v>0</v>
      </c>
      <c r="H509" s="53"/>
      <c r="I509" s="53"/>
      <c r="J509" s="53"/>
      <c r="K509" s="53"/>
      <c r="L509" s="53"/>
      <c r="O509" s="54" t="str">
        <f>IFERROR(VLOOKUP(C:C,'Results Data'!A:F,6,FALSE), "Not Found")</f>
        <v>Not Found</v>
      </c>
      <c r="P509" s="55" t="str">
        <f>IFERROR(VLOOKUP(C:C,'Results Data'!A:L,12,FALSE), "Not Found")</f>
        <v>Not Found</v>
      </c>
      <c r="Q509" s="55" t="b">
        <f>AND('RIDE DATA'!$A$5&lt;'Registration Data'!$P509,'RIDE DATA'!$B$5&gt;'Registration Data'!$P509)</f>
        <v>0</v>
      </c>
      <c r="R509" s="55">
        <f t="shared" si="43"/>
        <v>0</v>
      </c>
      <c r="T509" s="56" t="e">
        <f t="shared" si="39"/>
        <v>#VALUE!</v>
      </c>
      <c r="U509" s="57" t="e">
        <f t="shared" si="40"/>
        <v>#VALUE!</v>
      </c>
      <c r="V509" s="58" t="e">
        <f t="shared" si="44"/>
        <v>#VALUE!</v>
      </c>
    </row>
    <row r="510" spans="1:22" x14ac:dyDescent="0.25">
      <c r="A510" s="38"/>
      <c r="B510" s="38"/>
      <c r="C510" s="38"/>
      <c r="D510" s="38"/>
      <c r="F510" s="51">
        <f t="shared" si="41"/>
        <v>0</v>
      </c>
      <c r="G510" s="52">
        <f t="shared" si="42"/>
        <v>0</v>
      </c>
      <c r="H510" s="53"/>
      <c r="I510" s="53"/>
      <c r="J510" s="53"/>
      <c r="K510" s="53"/>
      <c r="L510" s="53"/>
      <c r="O510" s="54" t="str">
        <f>IFERROR(VLOOKUP(C:C,'Results Data'!A:F,6,FALSE), "Not Found")</f>
        <v>Not Found</v>
      </c>
      <c r="P510" s="55" t="str">
        <f>IFERROR(VLOOKUP(C:C,'Results Data'!A:L,12,FALSE), "Not Found")</f>
        <v>Not Found</v>
      </c>
      <c r="Q510" s="55" t="b">
        <f>AND('RIDE DATA'!$A$5&lt;'Registration Data'!$P510,'RIDE DATA'!$B$5&gt;'Registration Data'!$P510)</f>
        <v>0</v>
      </c>
      <c r="R510" s="55">
        <f t="shared" si="43"/>
        <v>0</v>
      </c>
      <c r="T510" s="56" t="e">
        <f t="shared" si="39"/>
        <v>#VALUE!</v>
      </c>
      <c r="U510" s="57" t="e">
        <f t="shared" si="40"/>
        <v>#VALUE!</v>
      </c>
      <c r="V510" s="58" t="e">
        <f t="shared" si="44"/>
        <v>#VALUE!</v>
      </c>
    </row>
    <row r="511" spans="1:22" x14ac:dyDescent="0.25">
      <c r="A511" s="38"/>
      <c r="B511" s="38"/>
      <c r="C511" s="38"/>
      <c r="D511" s="38"/>
      <c r="F511" s="51">
        <f t="shared" si="41"/>
        <v>0</v>
      </c>
      <c r="G511" s="52">
        <f t="shared" si="42"/>
        <v>0</v>
      </c>
      <c r="H511" s="53"/>
      <c r="I511" s="53"/>
      <c r="J511" s="53"/>
      <c r="K511" s="53"/>
      <c r="L511" s="53"/>
      <c r="O511" s="54" t="str">
        <f>IFERROR(VLOOKUP(C:C,'Results Data'!A:F,6,FALSE), "Not Found")</f>
        <v>Not Found</v>
      </c>
      <c r="P511" s="55" t="str">
        <f>IFERROR(VLOOKUP(C:C,'Results Data'!A:L,12,FALSE), "Not Found")</f>
        <v>Not Found</v>
      </c>
      <c r="Q511" s="55" t="b">
        <f>AND('RIDE DATA'!$A$5&lt;'Registration Data'!$P511,'RIDE DATA'!$B$5&gt;'Registration Data'!$P511)</f>
        <v>0</v>
      </c>
      <c r="R511" s="55">
        <f t="shared" si="43"/>
        <v>0</v>
      </c>
      <c r="T511" s="56" t="e">
        <f t="shared" si="39"/>
        <v>#VALUE!</v>
      </c>
      <c r="U511" s="57" t="e">
        <f t="shared" si="40"/>
        <v>#VALUE!</v>
      </c>
      <c r="V511" s="58" t="e">
        <f t="shared" si="44"/>
        <v>#VALUE!</v>
      </c>
    </row>
    <row r="512" spans="1:22" x14ac:dyDescent="0.25">
      <c r="A512" s="38"/>
      <c r="B512" s="38"/>
      <c r="C512" s="38"/>
      <c r="D512" s="38"/>
      <c r="F512" s="51">
        <f t="shared" si="41"/>
        <v>0</v>
      </c>
      <c r="G512" s="52">
        <f t="shared" si="42"/>
        <v>0</v>
      </c>
      <c r="H512" s="53"/>
      <c r="I512" s="53"/>
      <c r="J512" s="53"/>
      <c r="K512" s="53"/>
      <c r="L512" s="53"/>
      <c r="O512" s="54" t="str">
        <f>IFERROR(VLOOKUP(C:C,'Results Data'!A:F,6,FALSE), "Not Found")</f>
        <v>Not Found</v>
      </c>
      <c r="P512" s="55" t="str">
        <f>IFERROR(VLOOKUP(C:C,'Results Data'!A:L,12,FALSE), "Not Found")</f>
        <v>Not Found</v>
      </c>
      <c r="Q512" s="55" t="b">
        <f>AND('RIDE DATA'!$A$5&lt;'Registration Data'!$P512,'RIDE DATA'!$B$5&gt;'Registration Data'!$P512)</f>
        <v>0</v>
      </c>
      <c r="R512" s="55">
        <f t="shared" si="43"/>
        <v>0</v>
      </c>
      <c r="T512" s="56" t="e">
        <f t="shared" si="39"/>
        <v>#VALUE!</v>
      </c>
      <c r="U512" s="57" t="e">
        <f t="shared" si="40"/>
        <v>#VALUE!</v>
      </c>
      <c r="V512" s="58" t="e">
        <f t="shared" si="44"/>
        <v>#VALUE!</v>
      </c>
    </row>
    <row r="513" spans="1:22" x14ac:dyDescent="0.25">
      <c r="A513" s="38"/>
      <c r="B513" s="38"/>
      <c r="C513" s="38"/>
      <c r="D513" s="38"/>
      <c r="F513" s="51">
        <f t="shared" si="41"/>
        <v>0</v>
      </c>
      <c r="G513" s="52">
        <f t="shared" si="42"/>
        <v>0</v>
      </c>
      <c r="H513" s="53"/>
      <c r="I513" s="53"/>
      <c r="J513" s="53"/>
      <c r="K513" s="53"/>
      <c r="L513" s="53"/>
      <c r="O513" s="54" t="str">
        <f>IFERROR(VLOOKUP(C:C,'Results Data'!A:F,6,FALSE), "Not Found")</f>
        <v>Not Found</v>
      </c>
      <c r="P513" s="55" t="str">
        <f>IFERROR(VLOOKUP(C:C,'Results Data'!A:L,12,FALSE), "Not Found")</f>
        <v>Not Found</v>
      </c>
      <c r="Q513" s="55" t="b">
        <f>AND('RIDE DATA'!$A$5&lt;'Registration Data'!$P513,'RIDE DATA'!$B$5&gt;'Registration Data'!$P513)</f>
        <v>0</v>
      </c>
      <c r="R513" s="55">
        <f t="shared" si="43"/>
        <v>0</v>
      </c>
      <c r="T513" s="56" t="e">
        <f t="shared" si="39"/>
        <v>#VALUE!</v>
      </c>
      <c r="U513" s="57" t="e">
        <f t="shared" si="40"/>
        <v>#VALUE!</v>
      </c>
      <c r="V513" s="58" t="e">
        <f t="shared" si="44"/>
        <v>#VALUE!</v>
      </c>
    </row>
    <row r="514" spans="1:22" x14ac:dyDescent="0.25">
      <c r="A514" s="38"/>
      <c r="B514" s="38"/>
      <c r="C514" s="38"/>
      <c r="D514" s="38"/>
      <c r="F514" s="51">
        <f t="shared" si="41"/>
        <v>0</v>
      </c>
      <c r="G514" s="52">
        <f t="shared" si="42"/>
        <v>0</v>
      </c>
      <c r="H514" s="53"/>
      <c r="I514" s="53"/>
      <c r="J514" s="53"/>
      <c r="K514" s="53"/>
      <c r="L514" s="53"/>
      <c r="O514" s="54" t="str">
        <f>IFERROR(VLOOKUP(C:C,'Results Data'!A:F,6,FALSE), "Not Found")</f>
        <v>Not Found</v>
      </c>
      <c r="P514" s="55" t="str">
        <f>IFERROR(VLOOKUP(C:C,'Results Data'!A:L,12,FALSE), "Not Found")</f>
        <v>Not Found</v>
      </c>
      <c r="Q514" s="55" t="b">
        <f>AND('RIDE DATA'!$A$5&lt;'Registration Data'!$P514,'RIDE DATA'!$B$5&gt;'Registration Data'!$P514)</f>
        <v>0</v>
      </c>
      <c r="R514" s="55">
        <f t="shared" si="43"/>
        <v>0</v>
      </c>
      <c r="T514" s="56" t="e">
        <f t="shared" ref="T514:T577" si="45">R514+O514</f>
        <v>#VALUE!</v>
      </c>
      <c r="U514" s="57" t="e">
        <f t="shared" ref="U514:U577" si="46">T514/F514</f>
        <v>#VALUE!</v>
      </c>
      <c r="V514" s="58" t="e">
        <f t="shared" si="44"/>
        <v>#VALUE!</v>
      </c>
    </row>
    <row r="515" spans="1:22" x14ac:dyDescent="0.25">
      <c r="A515" s="38"/>
      <c r="B515" s="38"/>
      <c r="C515" s="38"/>
      <c r="D515" s="38"/>
      <c r="F515" s="51">
        <f t="shared" si="41"/>
        <v>0</v>
      </c>
      <c r="G515" s="52">
        <f t="shared" si="42"/>
        <v>0</v>
      </c>
      <c r="H515" s="53"/>
      <c r="I515" s="53"/>
      <c r="J515" s="53"/>
      <c r="K515" s="53"/>
      <c r="L515" s="53"/>
      <c r="O515" s="54" t="str">
        <f>IFERROR(VLOOKUP(C:C,'Results Data'!A:F,6,FALSE), "Not Found")</f>
        <v>Not Found</v>
      </c>
      <c r="P515" s="55" t="str">
        <f>IFERROR(VLOOKUP(C:C,'Results Data'!A:L,12,FALSE), "Not Found")</f>
        <v>Not Found</v>
      </c>
      <c r="Q515" s="55" t="b">
        <f>AND('RIDE DATA'!$A$5&lt;'Registration Data'!$P515,'RIDE DATA'!$B$5&gt;'Registration Data'!$P515)</f>
        <v>0</v>
      </c>
      <c r="R515" s="55">
        <f t="shared" si="43"/>
        <v>0</v>
      </c>
      <c r="T515" s="56" t="e">
        <f t="shared" si="45"/>
        <v>#VALUE!</v>
      </c>
      <c r="U515" s="57" t="e">
        <f t="shared" si="46"/>
        <v>#VALUE!</v>
      </c>
      <c r="V515" s="58" t="e">
        <f t="shared" si="44"/>
        <v>#VALUE!</v>
      </c>
    </row>
    <row r="516" spans="1:22" x14ac:dyDescent="0.25">
      <c r="A516" s="38"/>
      <c r="B516" s="38"/>
      <c r="C516" s="38"/>
      <c r="D516" s="38"/>
      <c r="F516" s="51">
        <f t="shared" si="41"/>
        <v>0</v>
      </c>
      <c r="G516" s="52">
        <f t="shared" si="42"/>
        <v>0</v>
      </c>
      <c r="H516" s="53"/>
      <c r="I516" s="53"/>
      <c r="J516" s="53"/>
      <c r="K516" s="53"/>
      <c r="L516" s="53"/>
      <c r="O516" s="54" t="str">
        <f>IFERROR(VLOOKUP(C:C,'Results Data'!A:F,6,FALSE), "Not Found")</f>
        <v>Not Found</v>
      </c>
      <c r="P516" s="55" t="str">
        <f>IFERROR(VLOOKUP(C:C,'Results Data'!A:L,12,FALSE), "Not Found")</f>
        <v>Not Found</v>
      </c>
      <c r="Q516" s="55" t="b">
        <f>AND('RIDE DATA'!$A$5&lt;'Registration Data'!$P516,'RIDE DATA'!$B$5&gt;'Registration Data'!$P516)</f>
        <v>0</v>
      </c>
      <c r="R516" s="55">
        <f t="shared" si="43"/>
        <v>0</v>
      </c>
      <c r="T516" s="56" t="e">
        <f t="shared" si="45"/>
        <v>#VALUE!</v>
      </c>
      <c r="U516" s="57" t="e">
        <f t="shared" si="46"/>
        <v>#VALUE!</v>
      </c>
      <c r="V516" s="58" t="e">
        <f t="shared" si="44"/>
        <v>#VALUE!</v>
      </c>
    </row>
    <row r="517" spans="1:22" x14ac:dyDescent="0.25">
      <c r="A517" s="38"/>
      <c r="B517" s="38"/>
      <c r="C517" s="38"/>
      <c r="D517" s="38"/>
      <c r="F517" s="51">
        <f t="shared" si="41"/>
        <v>0</v>
      </c>
      <c r="G517" s="52">
        <f t="shared" si="42"/>
        <v>0</v>
      </c>
      <c r="H517" s="53"/>
      <c r="I517" s="53"/>
      <c r="J517" s="53"/>
      <c r="K517" s="53"/>
      <c r="L517" s="53"/>
      <c r="O517" s="54" t="str">
        <f>IFERROR(VLOOKUP(C:C,'Results Data'!A:F,6,FALSE), "Not Found")</f>
        <v>Not Found</v>
      </c>
      <c r="P517" s="55" t="str">
        <f>IFERROR(VLOOKUP(C:C,'Results Data'!A:L,12,FALSE), "Not Found")</f>
        <v>Not Found</v>
      </c>
      <c r="Q517" s="55" t="b">
        <f>AND('RIDE DATA'!$A$5&lt;'Registration Data'!$P517,'RIDE DATA'!$B$5&gt;'Registration Data'!$P517)</f>
        <v>0</v>
      </c>
      <c r="R517" s="55">
        <f t="shared" si="43"/>
        <v>0</v>
      </c>
      <c r="T517" s="56" t="e">
        <f t="shared" si="45"/>
        <v>#VALUE!</v>
      </c>
      <c r="U517" s="57" t="e">
        <f t="shared" si="46"/>
        <v>#VALUE!</v>
      </c>
      <c r="V517" s="58" t="e">
        <f t="shared" si="44"/>
        <v>#VALUE!</v>
      </c>
    </row>
    <row r="518" spans="1:22" x14ac:dyDescent="0.25">
      <c r="A518" s="38"/>
      <c r="B518" s="38"/>
      <c r="C518" s="38"/>
      <c r="D518" s="38"/>
      <c r="F518" s="51">
        <f t="shared" si="41"/>
        <v>0</v>
      </c>
      <c r="G518" s="52">
        <f t="shared" si="42"/>
        <v>0</v>
      </c>
      <c r="H518" s="53"/>
      <c r="I518" s="53"/>
      <c r="J518" s="53"/>
      <c r="K518" s="53"/>
      <c r="L518" s="53"/>
      <c r="O518" s="54" t="str">
        <f>IFERROR(VLOOKUP(C:C,'Results Data'!A:F,6,FALSE), "Not Found")</f>
        <v>Not Found</v>
      </c>
      <c r="P518" s="55" t="str">
        <f>IFERROR(VLOOKUP(C:C,'Results Data'!A:L,12,FALSE), "Not Found")</f>
        <v>Not Found</v>
      </c>
      <c r="Q518" s="55" t="b">
        <f>AND('RIDE DATA'!$A$5&lt;'Registration Data'!$P518,'RIDE DATA'!$B$5&gt;'Registration Data'!$P518)</f>
        <v>0</v>
      </c>
      <c r="R518" s="55">
        <f t="shared" si="43"/>
        <v>0</v>
      </c>
      <c r="T518" s="56" t="e">
        <f t="shared" si="45"/>
        <v>#VALUE!</v>
      </c>
      <c r="U518" s="57" t="e">
        <f t="shared" si="46"/>
        <v>#VALUE!</v>
      </c>
      <c r="V518" s="58" t="e">
        <f t="shared" si="44"/>
        <v>#VALUE!</v>
      </c>
    </row>
    <row r="519" spans="1:22" x14ac:dyDescent="0.25">
      <c r="A519" s="38"/>
      <c r="B519" s="38"/>
      <c r="C519" s="38"/>
      <c r="D519" s="38"/>
      <c r="F519" s="51">
        <f t="shared" si="41"/>
        <v>0</v>
      </c>
      <c r="G519" s="52">
        <f t="shared" si="42"/>
        <v>0</v>
      </c>
      <c r="H519" s="53"/>
      <c r="I519" s="53"/>
      <c r="J519" s="53"/>
      <c r="K519" s="53"/>
      <c r="L519" s="53"/>
      <c r="O519" s="54" t="str">
        <f>IFERROR(VLOOKUP(C:C,'Results Data'!A:F,6,FALSE), "Not Found")</f>
        <v>Not Found</v>
      </c>
      <c r="P519" s="55" t="str">
        <f>IFERROR(VLOOKUP(C:C,'Results Data'!A:L,12,FALSE), "Not Found")</f>
        <v>Not Found</v>
      </c>
      <c r="Q519" s="55" t="b">
        <f>AND('RIDE DATA'!$A$5&lt;'Registration Data'!$P519,'RIDE DATA'!$B$5&gt;'Registration Data'!$P519)</f>
        <v>0</v>
      </c>
      <c r="R519" s="55">
        <f t="shared" si="43"/>
        <v>0</v>
      </c>
      <c r="T519" s="56" t="e">
        <f t="shared" si="45"/>
        <v>#VALUE!</v>
      </c>
      <c r="U519" s="57" t="e">
        <f t="shared" si="46"/>
        <v>#VALUE!</v>
      </c>
      <c r="V519" s="58" t="e">
        <f t="shared" si="44"/>
        <v>#VALUE!</v>
      </c>
    </row>
    <row r="520" spans="1:22" x14ac:dyDescent="0.25">
      <c r="A520" s="38"/>
      <c r="B520" s="38"/>
      <c r="C520" s="38"/>
      <c r="D520" s="38"/>
      <c r="F520" s="51">
        <f t="shared" si="41"/>
        <v>0</v>
      </c>
      <c r="G520" s="52">
        <f t="shared" si="42"/>
        <v>0</v>
      </c>
      <c r="H520" s="53"/>
      <c r="I520" s="53"/>
      <c r="J520" s="53"/>
      <c r="K520" s="53"/>
      <c r="L520" s="53"/>
      <c r="O520" s="54" t="str">
        <f>IFERROR(VLOOKUP(C:C,'Results Data'!A:F,6,FALSE), "Not Found")</f>
        <v>Not Found</v>
      </c>
      <c r="P520" s="55" t="str">
        <f>IFERROR(VLOOKUP(C:C,'Results Data'!A:L,12,FALSE), "Not Found")</f>
        <v>Not Found</v>
      </c>
      <c r="Q520" s="55" t="b">
        <f>AND('RIDE DATA'!$A$5&lt;'Registration Data'!$P520,'RIDE DATA'!$B$5&gt;'Registration Data'!$P520)</f>
        <v>0</v>
      </c>
      <c r="R520" s="55">
        <f t="shared" si="43"/>
        <v>0</v>
      </c>
      <c r="T520" s="56" t="e">
        <f t="shared" si="45"/>
        <v>#VALUE!</v>
      </c>
      <c r="U520" s="57" t="e">
        <f t="shared" si="46"/>
        <v>#VALUE!</v>
      </c>
      <c r="V520" s="58" t="e">
        <f t="shared" si="44"/>
        <v>#VALUE!</v>
      </c>
    </row>
    <row r="521" spans="1:22" x14ac:dyDescent="0.25">
      <c r="A521" s="38"/>
      <c r="B521" s="38"/>
      <c r="C521" s="38"/>
      <c r="D521" s="38"/>
      <c r="F521" s="51">
        <f t="shared" si="41"/>
        <v>0</v>
      </c>
      <c r="G521" s="52">
        <f t="shared" si="42"/>
        <v>0</v>
      </c>
      <c r="H521" s="53"/>
      <c r="I521" s="53"/>
      <c r="J521" s="53"/>
      <c r="K521" s="53"/>
      <c r="L521" s="53"/>
      <c r="O521" s="54" t="str">
        <f>IFERROR(VLOOKUP(C:C,'Results Data'!A:F,6,FALSE), "Not Found")</f>
        <v>Not Found</v>
      </c>
      <c r="P521" s="55" t="str">
        <f>IFERROR(VLOOKUP(C:C,'Results Data'!A:L,12,FALSE), "Not Found")</f>
        <v>Not Found</v>
      </c>
      <c r="Q521" s="55" t="b">
        <f>AND('RIDE DATA'!$A$5&lt;'Registration Data'!$P521,'RIDE DATA'!$B$5&gt;'Registration Data'!$P521)</f>
        <v>0</v>
      </c>
      <c r="R521" s="55">
        <f t="shared" si="43"/>
        <v>0</v>
      </c>
      <c r="T521" s="56" t="e">
        <f t="shared" si="45"/>
        <v>#VALUE!</v>
      </c>
      <c r="U521" s="57" t="e">
        <f t="shared" si="46"/>
        <v>#VALUE!</v>
      </c>
      <c r="V521" s="58" t="e">
        <f t="shared" si="44"/>
        <v>#VALUE!</v>
      </c>
    </row>
    <row r="522" spans="1:22" x14ac:dyDescent="0.25">
      <c r="A522" s="38"/>
      <c r="B522" s="38"/>
      <c r="C522" s="38"/>
      <c r="D522" s="38"/>
      <c r="F522" s="51">
        <f t="shared" si="41"/>
        <v>0</v>
      </c>
      <c r="G522" s="52">
        <f t="shared" si="42"/>
        <v>0</v>
      </c>
      <c r="H522" s="53"/>
      <c r="I522" s="53"/>
      <c r="J522" s="53"/>
      <c r="K522" s="53"/>
      <c r="L522" s="53"/>
      <c r="O522" s="54" t="str">
        <f>IFERROR(VLOOKUP(C:C,'Results Data'!A:F,6,FALSE), "Not Found")</f>
        <v>Not Found</v>
      </c>
      <c r="P522" s="55" t="str">
        <f>IFERROR(VLOOKUP(C:C,'Results Data'!A:L,12,FALSE), "Not Found")</f>
        <v>Not Found</v>
      </c>
      <c r="Q522" s="55" t="b">
        <f>AND('RIDE DATA'!$A$5&lt;'Registration Data'!$P522,'RIDE DATA'!$B$5&gt;'Registration Data'!$P522)</f>
        <v>0</v>
      </c>
      <c r="R522" s="55">
        <f t="shared" si="43"/>
        <v>0</v>
      </c>
      <c r="T522" s="56" t="e">
        <f t="shared" si="45"/>
        <v>#VALUE!</v>
      </c>
      <c r="U522" s="57" t="e">
        <f t="shared" si="46"/>
        <v>#VALUE!</v>
      </c>
      <c r="V522" s="58" t="e">
        <f t="shared" si="44"/>
        <v>#VALUE!</v>
      </c>
    </row>
    <row r="523" spans="1:22" x14ac:dyDescent="0.25">
      <c r="A523" s="38"/>
      <c r="B523" s="38"/>
      <c r="C523" s="38"/>
      <c r="D523" s="38"/>
      <c r="F523" s="51">
        <f t="shared" si="41"/>
        <v>0</v>
      </c>
      <c r="G523" s="52">
        <f t="shared" si="42"/>
        <v>0</v>
      </c>
      <c r="H523" s="53"/>
      <c r="I523" s="53"/>
      <c r="J523" s="53"/>
      <c r="K523" s="53"/>
      <c r="L523" s="53"/>
      <c r="O523" s="54" t="str">
        <f>IFERROR(VLOOKUP(C:C,'Results Data'!A:F,6,FALSE), "Not Found")</f>
        <v>Not Found</v>
      </c>
      <c r="P523" s="55" t="str">
        <f>IFERROR(VLOOKUP(C:C,'Results Data'!A:L,12,FALSE), "Not Found")</f>
        <v>Not Found</v>
      </c>
      <c r="Q523" s="55" t="b">
        <f>AND('RIDE DATA'!$A$5&lt;'Registration Data'!$P523,'RIDE DATA'!$B$5&gt;'Registration Data'!$P523)</f>
        <v>0</v>
      </c>
      <c r="R523" s="55">
        <f t="shared" si="43"/>
        <v>0</v>
      </c>
      <c r="T523" s="56" t="e">
        <f t="shared" si="45"/>
        <v>#VALUE!</v>
      </c>
      <c r="U523" s="57" t="e">
        <f t="shared" si="46"/>
        <v>#VALUE!</v>
      </c>
      <c r="V523" s="58" t="e">
        <f t="shared" si="44"/>
        <v>#VALUE!</v>
      </c>
    </row>
    <row r="524" spans="1:22" x14ac:dyDescent="0.25">
      <c r="A524" s="38"/>
      <c r="B524" s="38"/>
      <c r="C524" s="38"/>
      <c r="D524" s="38"/>
      <c r="F524" s="51">
        <f t="shared" si="41"/>
        <v>0</v>
      </c>
      <c r="G524" s="52">
        <f t="shared" si="42"/>
        <v>0</v>
      </c>
      <c r="H524" s="53"/>
      <c r="I524" s="53"/>
      <c r="J524" s="53"/>
      <c r="K524" s="53"/>
      <c r="L524" s="53"/>
      <c r="O524" s="54" t="str">
        <f>IFERROR(VLOOKUP(C:C,'Results Data'!A:F,6,FALSE), "Not Found")</f>
        <v>Not Found</v>
      </c>
      <c r="P524" s="55" t="str">
        <f>IFERROR(VLOOKUP(C:C,'Results Data'!A:L,12,FALSE), "Not Found")</f>
        <v>Not Found</v>
      </c>
      <c r="Q524" s="55" t="b">
        <f>AND('RIDE DATA'!$A$5&lt;'Registration Data'!$P524,'RIDE DATA'!$B$5&gt;'Registration Data'!$P524)</f>
        <v>0</v>
      </c>
      <c r="R524" s="55">
        <f t="shared" si="43"/>
        <v>0</v>
      </c>
      <c r="T524" s="56" t="e">
        <f t="shared" si="45"/>
        <v>#VALUE!</v>
      </c>
      <c r="U524" s="57" t="e">
        <f t="shared" si="46"/>
        <v>#VALUE!</v>
      </c>
      <c r="V524" s="58" t="e">
        <f t="shared" si="44"/>
        <v>#VALUE!</v>
      </c>
    </row>
    <row r="525" spans="1:22" x14ac:dyDescent="0.25">
      <c r="A525" s="38"/>
      <c r="B525" s="38"/>
      <c r="C525" s="38"/>
      <c r="D525" s="38"/>
      <c r="F525" s="51">
        <f t="shared" si="41"/>
        <v>0</v>
      </c>
      <c r="G525" s="52">
        <f t="shared" si="42"/>
        <v>0</v>
      </c>
      <c r="H525" s="53"/>
      <c r="I525" s="53"/>
      <c r="J525" s="53"/>
      <c r="K525" s="53"/>
      <c r="L525" s="53"/>
      <c r="O525" s="54" t="str">
        <f>IFERROR(VLOOKUP(C:C,'Results Data'!A:F,6,FALSE), "Not Found")</f>
        <v>Not Found</v>
      </c>
      <c r="P525" s="55" t="str">
        <f>IFERROR(VLOOKUP(C:C,'Results Data'!A:L,12,FALSE), "Not Found")</f>
        <v>Not Found</v>
      </c>
      <c r="Q525" s="55" t="b">
        <f>AND('RIDE DATA'!$A$5&lt;'Registration Data'!$P525,'RIDE DATA'!$B$5&gt;'Registration Data'!$P525)</f>
        <v>0</v>
      </c>
      <c r="R525" s="55">
        <f t="shared" si="43"/>
        <v>0</v>
      </c>
      <c r="T525" s="56" t="e">
        <f t="shared" si="45"/>
        <v>#VALUE!</v>
      </c>
      <c r="U525" s="57" t="e">
        <f t="shared" si="46"/>
        <v>#VALUE!</v>
      </c>
      <c r="V525" s="58" t="e">
        <f t="shared" si="44"/>
        <v>#VALUE!</v>
      </c>
    </row>
    <row r="526" spans="1:22" x14ac:dyDescent="0.25">
      <c r="A526" s="38"/>
      <c r="B526" s="38"/>
      <c r="C526" s="38"/>
      <c r="D526" s="38"/>
      <c r="F526" s="51">
        <f t="shared" si="41"/>
        <v>0</v>
      </c>
      <c r="G526" s="52">
        <f t="shared" si="42"/>
        <v>0</v>
      </c>
      <c r="H526" s="53"/>
      <c r="I526" s="53"/>
      <c r="J526" s="53"/>
      <c r="K526" s="53"/>
      <c r="L526" s="53"/>
      <c r="O526" s="54" t="str">
        <f>IFERROR(VLOOKUP(C:C,'Results Data'!A:F,6,FALSE), "Not Found")</f>
        <v>Not Found</v>
      </c>
      <c r="P526" s="55" t="str">
        <f>IFERROR(VLOOKUP(C:C,'Results Data'!A:L,12,FALSE), "Not Found")</f>
        <v>Not Found</v>
      </c>
      <c r="Q526" s="55" t="b">
        <f>AND('RIDE DATA'!$A$5&lt;'Registration Data'!$P526,'RIDE DATA'!$B$5&gt;'Registration Data'!$P526)</f>
        <v>0</v>
      </c>
      <c r="R526" s="55">
        <f t="shared" si="43"/>
        <v>0</v>
      </c>
      <c r="T526" s="56" t="e">
        <f t="shared" si="45"/>
        <v>#VALUE!</v>
      </c>
      <c r="U526" s="57" t="e">
        <f t="shared" si="46"/>
        <v>#VALUE!</v>
      </c>
      <c r="V526" s="58" t="e">
        <f t="shared" si="44"/>
        <v>#VALUE!</v>
      </c>
    </row>
    <row r="527" spans="1:22" x14ac:dyDescent="0.25">
      <c r="A527" s="38"/>
      <c r="B527" s="38"/>
      <c r="C527" s="38"/>
      <c r="D527" s="38"/>
      <c r="F527" s="51">
        <f t="shared" si="41"/>
        <v>0</v>
      </c>
      <c r="G527" s="52">
        <f t="shared" si="42"/>
        <v>0</v>
      </c>
      <c r="H527" s="53"/>
      <c r="I527" s="53"/>
      <c r="J527" s="53"/>
      <c r="K527" s="53"/>
      <c r="L527" s="53"/>
      <c r="O527" s="54" t="str">
        <f>IFERROR(VLOOKUP(C:C,'Results Data'!A:F,6,FALSE), "Not Found")</f>
        <v>Not Found</v>
      </c>
      <c r="P527" s="55" t="str">
        <f>IFERROR(VLOOKUP(C:C,'Results Data'!A:L,12,FALSE), "Not Found")</f>
        <v>Not Found</v>
      </c>
      <c r="Q527" s="55" t="b">
        <f>AND('RIDE DATA'!$A$5&lt;'Registration Data'!$P527,'RIDE DATA'!$B$5&gt;'Registration Data'!$P527)</f>
        <v>0</v>
      </c>
      <c r="R527" s="55">
        <f t="shared" si="43"/>
        <v>0</v>
      </c>
      <c r="T527" s="56" t="e">
        <f t="shared" si="45"/>
        <v>#VALUE!</v>
      </c>
      <c r="U527" s="57" t="e">
        <f t="shared" si="46"/>
        <v>#VALUE!</v>
      </c>
      <c r="V527" s="58" t="e">
        <f t="shared" si="44"/>
        <v>#VALUE!</v>
      </c>
    </row>
    <row r="528" spans="1:22" x14ac:dyDescent="0.25">
      <c r="A528" s="38"/>
      <c r="B528" s="38"/>
      <c r="C528" s="38"/>
      <c r="D528" s="38"/>
      <c r="F528" s="51">
        <f t="shared" si="41"/>
        <v>0</v>
      </c>
      <c r="G528" s="52">
        <f t="shared" si="42"/>
        <v>0</v>
      </c>
      <c r="H528" s="53"/>
      <c r="I528" s="53"/>
      <c r="J528" s="53"/>
      <c r="K528" s="53"/>
      <c r="L528" s="53"/>
      <c r="O528" s="54" t="str">
        <f>IFERROR(VLOOKUP(C:C,'Results Data'!A:F,6,FALSE), "Not Found")</f>
        <v>Not Found</v>
      </c>
      <c r="P528" s="55" t="str">
        <f>IFERROR(VLOOKUP(C:C,'Results Data'!A:L,12,FALSE), "Not Found")</f>
        <v>Not Found</v>
      </c>
      <c r="Q528" s="55" t="b">
        <f>AND('RIDE DATA'!$A$5&lt;'Registration Data'!$P528,'RIDE DATA'!$B$5&gt;'Registration Data'!$P528)</f>
        <v>0</v>
      </c>
      <c r="R528" s="55">
        <f t="shared" si="43"/>
        <v>0</v>
      </c>
      <c r="T528" s="56" t="e">
        <f t="shared" si="45"/>
        <v>#VALUE!</v>
      </c>
      <c r="U528" s="57" t="e">
        <f t="shared" si="46"/>
        <v>#VALUE!</v>
      </c>
      <c r="V528" s="58" t="e">
        <f t="shared" si="44"/>
        <v>#VALUE!</v>
      </c>
    </row>
    <row r="529" spans="1:22" x14ac:dyDescent="0.25">
      <c r="A529" s="38"/>
      <c r="B529" s="38"/>
      <c r="C529" s="38"/>
      <c r="D529" s="38"/>
      <c r="F529" s="51">
        <f t="shared" si="41"/>
        <v>0</v>
      </c>
      <c r="G529" s="52">
        <f t="shared" si="42"/>
        <v>0</v>
      </c>
      <c r="H529" s="53"/>
      <c r="I529" s="53"/>
      <c r="J529" s="53"/>
      <c r="K529" s="53"/>
      <c r="L529" s="53"/>
      <c r="O529" s="54" t="str">
        <f>IFERROR(VLOOKUP(C:C,'Results Data'!A:F,6,FALSE), "Not Found")</f>
        <v>Not Found</v>
      </c>
      <c r="P529" s="55" t="str">
        <f>IFERROR(VLOOKUP(C:C,'Results Data'!A:L,12,FALSE), "Not Found")</f>
        <v>Not Found</v>
      </c>
      <c r="Q529" s="55" t="b">
        <f>AND('RIDE DATA'!$A$5&lt;'Registration Data'!$P529,'RIDE DATA'!$B$5&gt;'Registration Data'!$P529)</f>
        <v>0</v>
      </c>
      <c r="R529" s="55">
        <f t="shared" si="43"/>
        <v>0</v>
      </c>
      <c r="T529" s="56" t="e">
        <f t="shared" si="45"/>
        <v>#VALUE!</v>
      </c>
      <c r="U529" s="57" t="e">
        <f t="shared" si="46"/>
        <v>#VALUE!</v>
      </c>
      <c r="V529" s="58" t="e">
        <f t="shared" si="44"/>
        <v>#VALUE!</v>
      </c>
    </row>
    <row r="530" spans="1:22" x14ac:dyDescent="0.25">
      <c r="A530" s="38"/>
      <c r="B530" s="38"/>
      <c r="C530" s="38"/>
      <c r="D530" s="38"/>
      <c r="F530" s="51">
        <f t="shared" si="41"/>
        <v>0</v>
      </c>
      <c r="G530" s="52">
        <f t="shared" si="42"/>
        <v>0</v>
      </c>
      <c r="H530" s="53"/>
      <c r="I530" s="53"/>
      <c r="J530" s="53"/>
      <c r="K530" s="53"/>
      <c r="L530" s="53"/>
      <c r="O530" s="54" t="str">
        <f>IFERROR(VLOOKUP(C:C,'Results Data'!A:F,6,FALSE), "Not Found")</f>
        <v>Not Found</v>
      </c>
      <c r="P530" s="55" t="str">
        <f>IFERROR(VLOOKUP(C:C,'Results Data'!A:L,12,FALSE), "Not Found")</f>
        <v>Not Found</v>
      </c>
      <c r="Q530" s="55" t="b">
        <f>AND('RIDE DATA'!$A$5&lt;'Registration Data'!$P530,'RIDE DATA'!$B$5&gt;'Registration Data'!$P530)</f>
        <v>0</v>
      </c>
      <c r="R530" s="55">
        <f t="shared" si="43"/>
        <v>0</v>
      </c>
      <c r="T530" s="56" t="e">
        <f t="shared" si="45"/>
        <v>#VALUE!</v>
      </c>
      <c r="U530" s="57" t="e">
        <f t="shared" si="46"/>
        <v>#VALUE!</v>
      </c>
      <c r="V530" s="58" t="e">
        <f t="shared" si="44"/>
        <v>#VALUE!</v>
      </c>
    </row>
    <row r="531" spans="1:22" x14ac:dyDescent="0.25">
      <c r="A531" s="38"/>
      <c r="B531" s="38"/>
      <c r="C531" s="38"/>
      <c r="D531" s="38"/>
      <c r="F531" s="51">
        <f t="shared" si="41"/>
        <v>0</v>
      </c>
      <c r="G531" s="52">
        <f t="shared" si="42"/>
        <v>0</v>
      </c>
      <c r="H531" s="53"/>
      <c r="I531" s="53"/>
      <c r="J531" s="53"/>
      <c r="K531" s="53"/>
      <c r="L531" s="53"/>
      <c r="O531" s="54" t="str">
        <f>IFERROR(VLOOKUP(C:C,'Results Data'!A:F,6,FALSE), "Not Found")</f>
        <v>Not Found</v>
      </c>
      <c r="P531" s="55" t="str">
        <f>IFERROR(VLOOKUP(C:C,'Results Data'!A:L,12,FALSE), "Not Found")</f>
        <v>Not Found</v>
      </c>
      <c r="Q531" s="55" t="b">
        <f>AND('RIDE DATA'!$A$5&lt;'Registration Data'!$P531,'RIDE DATA'!$B$5&gt;'Registration Data'!$P531)</f>
        <v>0</v>
      </c>
      <c r="R531" s="55">
        <f t="shared" si="43"/>
        <v>0</v>
      </c>
      <c r="T531" s="56" t="e">
        <f t="shared" si="45"/>
        <v>#VALUE!</v>
      </c>
      <c r="U531" s="57" t="e">
        <f t="shared" si="46"/>
        <v>#VALUE!</v>
      </c>
      <c r="V531" s="58" t="e">
        <f t="shared" si="44"/>
        <v>#VALUE!</v>
      </c>
    </row>
    <row r="532" spans="1:22" x14ac:dyDescent="0.25">
      <c r="A532" s="38"/>
      <c r="B532" s="38"/>
      <c r="C532" s="38"/>
      <c r="D532" s="38"/>
      <c r="F532" s="51">
        <f t="shared" si="41"/>
        <v>0</v>
      </c>
      <c r="G532" s="52">
        <f t="shared" si="42"/>
        <v>0</v>
      </c>
      <c r="H532" s="53"/>
      <c r="I532" s="53"/>
      <c r="J532" s="53"/>
      <c r="K532" s="53"/>
      <c r="L532" s="53"/>
      <c r="O532" s="54" t="str">
        <f>IFERROR(VLOOKUP(C:C,'Results Data'!A:F,6,FALSE), "Not Found")</f>
        <v>Not Found</v>
      </c>
      <c r="P532" s="55" t="str">
        <f>IFERROR(VLOOKUP(C:C,'Results Data'!A:L,12,FALSE), "Not Found")</f>
        <v>Not Found</v>
      </c>
      <c r="Q532" s="55" t="b">
        <f>AND('RIDE DATA'!$A$5&lt;'Registration Data'!$P532,'RIDE DATA'!$B$5&gt;'Registration Data'!$P532)</f>
        <v>0</v>
      </c>
      <c r="R532" s="55">
        <f t="shared" si="43"/>
        <v>0</v>
      </c>
      <c r="T532" s="56" t="e">
        <f t="shared" si="45"/>
        <v>#VALUE!</v>
      </c>
      <c r="U532" s="57" t="e">
        <f t="shared" si="46"/>
        <v>#VALUE!</v>
      </c>
      <c r="V532" s="58" t="e">
        <f t="shared" si="44"/>
        <v>#VALUE!</v>
      </c>
    </row>
    <row r="533" spans="1:22" x14ac:dyDescent="0.25">
      <c r="A533" s="38"/>
      <c r="B533" s="38"/>
      <c r="C533" s="38"/>
      <c r="D533" s="38"/>
      <c r="F533" s="51">
        <f t="shared" si="41"/>
        <v>0</v>
      </c>
      <c r="G533" s="52">
        <f t="shared" si="42"/>
        <v>0</v>
      </c>
      <c r="H533" s="53"/>
      <c r="I533" s="53"/>
      <c r="J533" s="53"/>
      <c r="K533" s="53"/>
      <c r="L533" s="53"/>
      <c r="O533" s="54" t="str">
        <f>IFERROR(VLOOKUP(C:C,'Results Data'!A:F,6,FALSE), "Not Found")</f>
        <v>Not Found</v>
      </c>
      <c r="P533" s="55" t="str">
        <f>IFERROR(VLOOKUP(C:C,'Results Data'!A:L,12,FALSE), "Not Found")</f>
        <v>Not Found</v>
      </c>
      <c r="Q533" s="55" t="b">
        <f>AND('RIDE DATA'!$A$5&lt;'Registration Data'!$P533,'RIDE DATA'!$B$5&gt;'Registration Data'!$P533)</f>
        <v>0</v>
      </c>
      <c r="R533" s="55">
        <f t="shared" si="43"/>
        <v>0</v>
      </c>
      <c r="T533" s="56" t="e">
        <f t="shared" si="45"/>
        <v>#VALUE!</v>
      </c>
      <c r="U533" s="57" t="e">
        <f t="shared" si="46"/>
        <v>#VALUE!</v>
      </c>
      <c r="V533" s="58" t="e">
        <f t="shared" si="44"/>
        <v>#VALUE!</v>
      </c>
    </row>
    <row r="534" spans="1:22" x14ac:dyDescent="0.25">
      <c r="A534" s="38"/>
      <c r="B534" s="38"/>
      <c r="C534" s="38"/>
      <c r="D534" s="38"/>
      <c r="F534" s="51">
        <f t="shared" si="41"/>
        <v>0</v>
      </c>
      <c r="G534" s="52">
        <f t="shared" si="42"/>
        <v>0</v>
      </c>
      <c r="H534" s="53"/>
      <c r="I534" s="53"/>
      <c r="J534" s="53"/>
      <c r="K534" s="53"/>
      <c r="L534" s="53"/>
      <c r="O534" s="54" t="str">
        <f>IFERROR(VLOOKUP(C:C,'Results Data'!A:F,6,FALSE), "Not Found")</f>
        <v>Not Found</v>
      </c>
      <c r="P534" s="55" t="str">
        <f>IFERROR(VLOOKUP(C:C,'Results Data'!A:L,12,FALSE), "Not Found")</f>
        <v>Not Found</v>
      </c>
      <c r="Q534" s="55" t="b">
        <f>AND('RIDE DATA'!$A$5&lt;'Registration Data'!$P534,'RIDE DATA'!$B$5&gt;'Registration Data'!$P534)</f>
        <v>0</v>
      </c>
      <c r="R534" s="55">
        <f t="shared" si="43"/>
        <v>0</v>
      </c>
      <c r="T534" s="56" t="e">
        <f t="shared" si="45"/>
        <v>#VALUE!</v>
      </c>
      <c r="U534" s="57" t="e">
        <f t="shared" si="46"/>
        <v>#VALUE!</v>
      </c>
      <c r="V534" s="58" t="e">
        <f t="shared" si="44"/>
        <v>#VALUE!</v>
      </c>
    </row>
    <row r="535" spans="1:22" x14ac:dyDescent="0.25">
      <c r="A535" s="38"/>
      <c r="B535" s="38"/>
      <c r="C535" s="38"/>
      <c r="D535" s="38"/>
      <c r="F535" s="51">
        <f t="shared" si="41"/>
        <v>0</v>
      </c>
      <c r="G535" s="52">
        <f t="shared" si="42"/>
        <v>0</v>
      </c>
      <c r="H535" s="53"/>
      <c r="I535" s="53"/>
      <c r="J535" s="53"/>
      <c r="K535" s="53"/>
      <c r="L535" s="53"/>
      <c r="O535" s="54" t="str">
        <f>IFERROR(VLOOKUP(C:C,'Results Data'!A:F,6,FALSE), "Not Found")</f>
        <v>Not Found</v>
      </c>
      <c r="P535" s="55" t="str">
        <f>IFERROR(VLOOKUP(C:C,'Results Data'!A:L,12,FALSE), "Not Found")</f>
        <v>Not Found</v>
      </c>
      <c r="Q535" s="55" t="b">
        <f>AND('RIDE DATA'!$A$5&lt;'Registration Data'!$P535,'RIDE DATA'!$B$5&gt;'Registration Data'!$P535)</f>
        <v>0</v>
      </c>
      <c r="R535" s="55">
        <f t="shared" si="43"/>
        <v>0</v>
      </c>
      <c r="T535" s="56" t="e">
        <f t="shared" si="45"/>
        <v>#VALUE!</v>
      </c>
      <c r="U535" s="57" t="e">
        <f t="shared" si="46"/>
        <v>#VALUE!</v>
      </c>
      <c r="V535" s="58" t="e">
        <f t="shared" si="44"/>
        <v>#VALUE!</v>
      </c>
    </row>
    <row r="536" spans="1:22" x14ac:dyDescent="0.25">
      <c r="A536" s="38"/>
      <c r="B536" s="38"/>
      <c r="C536" s="38"/>
      <c r="D536" s="38"/>
      <c r="F536" s="51">
        <f t="shared" si="41"/>
        <v>0</v>
      </c>
      <c r="G536" s="52">
        <f t="shared" si="42"/>
        <v>0</v>
      </c>
      <c r="H536" s="53"/>
      <c r="I536" s="53"/>
      <c r="J536" s="53"/>
      <c r="K536" s="53"/>
      <c r="L536" s="53"/>
      <c r="O536" s="54" t="str">
        <f>IFERROR(VLOOKUP(C:C,'Results Data'!A:F,6,FALSE), "Not Found")</f>
        <v>Not Found</v>
      </c>
      <c r="P536" s="55" t="str">
        <f>IFERROR(VLOOKUP(C:C,'Results Data'!A:L,12,FALSE), "Not Found")</f>
        <v>Not Found</v>
      </c>
      <c r="Q536" s="55" t="b">
        <f>AND('RIDE DATA'!$A$5&lt;'Registration Data'!$P536,'RIDE DATA'!$B$5&gt;'Registration Data'!$P536)</f>
        <v>0</v>
      </c>
      <c r="R536" s="55">
        <f t="shared" si="43"/>
        <v>0</v>
      </c>
      <c r="T536" s="56" t="e">
        <f t="shared" si="45"/>
        <v>#VALUE!</v>
      </c>
      <c r="U536" s="57" t="e">
        <f t="shared" si="46"/>
        <v>#VALUE!</v>
      </c>
      <c r="V536" s="58" t="e">
        <f t="shared" si="44"/>
        <v>#VALUE!</v>
      </c>
    </row>
    <row r="537" spans="1:22" x14ac:dyDescent="0.25">
      <c r="A537" s="38"/>
      <c r="B537" s="38"/>
      <c r="C537" s="38"/>
      <c r="D537" s="38"/>
      <c r="F537" s="51">
        <f t="shared" si="41"/>
        <v>0</v>
      </c>
      <c r="G537" s="52">
        <f t="shared" si="42"/>
        <v>0</v>
      </c>
      <c r="H537" s="53"/>
      <c r="I537" s="53"/>
      <c r="J537" s="53"/>
      <c r="K537" s="53"/>
      <c r="L537" s="53"/>
      <c r="O537" s="54" t="str">
        <f>IFERROR(VLOOKUP(C:C,'Results Data'!A:F,6,FALSE), "Not Found")</f>
        <v>Not Found</v>
      </c>
      <c r="P537" s="55" t="str">
        <f>IFERROR(VLOOKUP(C:C,'Results Data'!A:L,12,FALSE), "Not Found")</f>
        <v>Not Found</v>
      </c>
      <c r="Q537" s="55" t="b">
        <f>AND('RIDE DATA'!$A$5&lt;'Registration Data'!$P537,'RIDE DATA'!$B$5&gt;'Registration Data'!$P537)</f>
        <v>0</v>
      </c>
      <c r="R537" s="55">
        <f t="shared" si="43"/>
        <v>0</v>
      </c>
      <c r="T537" s="56" t="e">
        <f t="shared" si="45"/>
        <v>#VALUE!</v>
      </c>
      <c r="U537" s="57" t="e">
        <f t="shared" si="46"/>
        <v>#VALUE!</v>
      </c>
      <c r="V537" s="58" t="e">
        <f t="shared" si="44"/>
        <v>#VALUE!</v>
      </c>
    </row>
    <row r="538" spans="1:22" x14ac:dyDescent="0.25">
      <c r="A538" s="38"/>
      <c r="B538" s="38"/>
      <c r="C538" s="38"/>
      <c r="D538" s="38"/>
      <c r="F538" s="51">
        <f t="shared" si="41"/>
        <v>0</v>
      </c>
      <c r="G538" s="52">
        <f t="shared" si="42"/>
        <v>0</v>
      </c>
      <c r="H538" s="53"/>
      <c r="I538" s="53"/>
      <c r="J538" s="53"/>
      <c r="K538" s="53"/>
      <c r="L538" s="53"/>
      <c r="O538" s="54" t="str">
        <f>IFERROR(VLOOKUP(C:C,'Results Data'!A:F,6,FALSE), "Not Found")</f>
        <v>Not Found</v>
      </c>
      <c r="P538" s="55" t="str">
        <f>IFERROR(VLOOKUP(C:C,'Results Data'!A:L,12,FALSE), "Not Found")</f>
        <v>Not Found</v>
      </c>
      <c r="Q538" s="55" t="b">
        <f>AND('RIDE DATA'!$A$5&lt;'Registration Data'!$P538,'RIDE DATA'!$B$5&gt;'Registration Data'!$P538)</f>
        <v>0</v>
      </c>
      <c r="R538" s="55">
        <f t="shared" si="43"/>
        <v>0</v>
      </c>
      <c r="T538" s="56" t="e">
        <f t="shared" si="45"/>
        <v>#VALUE!</v>
      </c>
      <c r="U538" s="57" t="e">
        <f t="shared" si="46"/>
        <v>#VALUE!</v>
      </c>
      <c r="V538" s="58" t="e">
        <f t="shared" si="44"/>
        <v>#VALUE!</v>
      </c>
    </row>
    <row r="539" spans="1:22" x14ac:dyDescent="0.25">
      <c r="A539" s="38"/>
      <c r="B539" s="38"/>
      <c r="C539" s="38"/>
      <c r="D539" s="38"/>
      <c r="F539" s="51">
        <f t="shared" si="41"/>
        <v>0</v>
      </c>
      <c r="G539" s="52">
        <f t="shared" si="42"/>
        <v>0</v>
      </c>
      <c r="H539" s="53"/>
      <c r="I539" s="53"/>
      <c r="J539" s="53"/>
      <c r="K539" s="53"/>
      <c r="L539" s="53"/>
      <c r="O539" s="54" t="str">
        <f>IFERROR(VLOOKUP(C:C,'Results Data'!A:F,6,FALSE), "Not Found")</f>
        <v>Not Found</v>
      </c>
      <c r="P539" s="55" t="str">
        <f>IFERROR(VLOOKUP(C:C,'Results Data'!A:L,12,FALSE), "Not Found")</f>
        <v>Not Found</v>
      </c>
      <c r="Q539" s="55" t="b">
        <f>AND('RIDE DATA'!$A$5&lt;'Registration Data'!$P539,'RIDE DATA'!$B$5&gt;'Registration Data'!$P539)</f>
        <v>0</v>
      </c>
      <c r="R539" s="55">
        <f t="shared" si="43"/>
        <v>0</v>
      </c>
      <c r="T539" s="56" t="e">
        <f t="shared" si="45"/>
        <v>#VALUE!</v>
      </c>
      <c r="U539" s="57" t="e">
        <f t="shared" si="46"/>
        <v>#VALUE!</v>
      </c>
      <c r="V539" s="58" t="e">
        <f t="shared" si="44"/>
        <v>#VALUE!</v>
      </c>
    </row>
    <row r="540" spans="1:22" x14ac:dyDescent="0.25">
      <c r="A540" s="38"/>
      <c r="B540" s="38"/>
      <c r="C540" s="38"/>
      <c r="D540" s="38"/>
      <c r="F540" s="51">
        <f t="shared" si="41"/>
        <v>0</v>
      </c>
      <c r="G540" s="52">
        <f t="shared" si="42"/>
        <v>0</v>
      </c>
      <c r="H540" s="53"/>
      <c r="I540" s="53"/>
      <c r="J540" s="53"/>
      <c r="K540" s="53"/>
      <c r="L540" s="53"/>
      <c r="O540" s="54" t="str">
        <f>IFERROR(VLOOKUP(C:C,'Results Data'!A:F,6,FALSE), "Not Found")</f>
        <v>Not Found</v>
      </c>
      <c r="P540" s="55" t="str">
        <f>IFERROR(VLOOKUP(C:C,'Results Data'!A:L,12,FALSE), "Not Found")</f>
        <v>Not Found</v>
      </c>
      <c r="Q540" s="55" t="b">
        <f>AND('RIDE DATA'!$A$5&lt;'Registration Data'!$P540,'RIDE DATA'!$B$5&gt;'Registration Data'!$P540)</f>
        <v>0</v>
      </c>
      <c r="R540" s="55">
        <f t="shared" si="43"/>
        <v>0</v>
      </c>
      <c r="T540" s="56" t="e">
        <f t="shared" si="45"/>
        <v>#VALUE!</v>
      </c>
      <c r="U540" s="57" t="e">
        <f t="shared" si="46"/>
        <v>#VALUE!</v>
      </c>
      <c r="V540" s="58" t="e">
        <f t="shared" si="44"/>
        <v>#VALUE!</v>
      </c>
    </row>
    <row r="541" spans="1:22" x14ac:dyDescent="0.25">
      <c r="A541" s="38"/>
      <c r="B541" s="38"/>
      <c r="C541" s="38"/>
      <c r="D541" s="38"/>
      <c r="F541" s="51">
        <f t="shared" si="41"/>
        <v>0</v>
      </c>
      <c r="G541" s="52">
        <f t="shared" si="42"/>
        <v>0</v>
      </c>
      <c r="H541" s="53"/>
      <c r="I541" s="53"/>
      <c r="J541" s="53"/>
      <c r="K541" s="53"/>
      <c r="L541" s="53"/>
      <c r="O541" s="54" t="str">
        <f>IFERROR(VLOOKUP(C:C,'Results Data'!A:F,6,FALSE), "Not Found")</f>
        <v>Not Found</v>
      </c>
      <c r="P541" s="55" t="str">
        <f>IFERROR(VLOOKUP(C:C,'Results Data'!A:L,12,FALSE), "Not Found")</f>
        <v>Not Found</v>
      </c>
      <c r="Q541" s="55" t="b">
        <f>AND('RIDE DATA'!$A$5&lt;'Registration Data'!$P541,'RIDE DATA'!$B$5&gt;'Registration Data'!$P541)</f>
        <v>0</v>
      </c>
      <c r="R541" s="55">
        <f t="shared" si="43"/>
        <v>0</v>
      </c>
      <c r="T541" s="56" t="e">
        <f t="shared" si="45"/>
        <v>#VALUE!</v>
      </c>
      <c r="U541" s="57" t="e">
        <f t="shared" si="46"/>
        <v>#VALUE!</v>
      </c>
      <c r="V541" s="58" t="e">
        <f t="shared" si="44"/>
        <v>#VALUE!</v>
      </c>
    </row>
    <row r="542" spans="1:22" x14ac:dyDescent="0.25">
      <c r="A542" s="38"/>
      <c r="B542" s="38"/>
      <c r="C542" s="38"/>
      <c r="D542" s="38"/>
      <c r="F542" s="51">
        <f t="shared" si="41"/>
        <v>0</v>
      </c>
      <c r="G542" s="52">
        <f t="shared" si="42"/>
        <v>0</v>
      </c>
      <c r="H542" s="53"/>
      <c r="I542" s="53"/>
      <c r="J542" s="53"/>
      <c r="K542" s="53"/>
      <c r="L542" s="53"/>
      <c r="O542" s="54" t="str">
        <f>IFERROR(VLOOKUP(C:C,'Results Data'!A:F,6,FALSE), "Not Found")</f>
        <v>Not Found</v>
      </c>
      <c r="P542" s="55" t="str">
        <f>IFERROR(VLOOKUP(C:C,'Results Data'!A:L,12,FALSE), "Not Found")</f>
        <v>Not Found</v>
      </c>
      <c r="Q542" s="55" t="b">
        <f>AND('RIDE DATA'!$A$5&lt;'Registration Data'!$P542,'RIDE DATA'!$B$5&gt;'Registration Data'!$P542)</f>
        <v>0</v>
      </c>
      <c r="R542" s="55">
        <f t="shared" si="43"/>
        <v>0</v>
      </c>
      <c r="T542" s="56" t="e">
        <f t="shared" si="45"/>
        <v>#VALUE!</v>
      </c>
      <c r="U542" s="57" t="e">
        <f t="shared" si="46"/>
        <v>#VALUE!</v>
      </c>
      <c r="V542" s="58" t="e">
        <f t="shared" si="44"/>
        <v>#VALUE!</v>
      </c>
    </row>
    <row r="543" spans="1:22" x14ac:dyDescent="0.25">
      <c r="A543" s="38"/>
      <c r="B543" s="38"/>
      <c r="C543" s="38"/>
      <c r="D543" s="38"/>
      <c r="F543" s="51">
        <f t="shared" si="41"/>
        <v>0</v>
      </c>
      <c r="G543" s="52">
        <f t="shared" si="42"/>
        <v>0</v>
      </c>
      <c r="H543" s="53"/>
      <c r="I543" s="53"/>
      <c r="J543" s="53"/>
      <c r="K543" s="53"/>
      <c r="L543" s="53"/>
      <c r="O543" s="54" t="str">
        <f>IFERROR(VLOOKUP(C:C,'Results Data'!A:F,6,FALSE), "Not Found")</f>
        <v>Not Found</v>
      </c>
      <c r="P543" s="55" t="str">
        <f>IFERROR(VLOOKUP(C:C,'Results Data'!A:L,12,FALSE), "Not Found")</f>
        <v>Not Found</v>
      </c>
      <c r="Q543" s="55" t="b">
        <f>AND('RIDE DATA'!$A$5&lt;'Registration Data'!$P543,'RIDE DATA'!$B$5&gt;'Registration Data'!$P543)</f>
        <v>0</v>
      </c>
      <c r="R543" s="55">
        <f t="shared" si="43"/>
        <v>0</v>
      </c>
      <c r="T543" s="56" t="e">
        <f t="shared" si="45"/>
        <v>#VALUE!</v>
      </c>
      <c r="U543" s="57" t="e">
        <f t="shared" si="46"/>
        <v>#VALUE!</v>
      </c>
      <c r="V543" s="58" t="e">
        <f t="shared" si="44"/>
        <v>#VALUE!</v>
      </c>
    </row>
    <row r="544" spans="1:22" x14ac:dyDescent="0.25">
      <c r="A544" s="38"/>
      <c r="B544" s="38"/>
      <c r="C544" s="38"/>
      <c r="D544" s="38"/>
      <c r="F544" s="51">
        <f t="shared" si="41"/>
        <v>0</v>
      </c>
      <c r="G544" s="52">
        <f t="shared" si="42"/>
        <v>0</v>
      </c>
      <c r="H544" s="53"/>
      <c r="I544" s="53"/>
      <c r="J544" s="53"/>
      <c r="K544" s="53"/>
      <c r="L544" s="53"/>
      <c r="O544" s="54" t="str">
        <f>IFERROR(VLOOKUP(C:C,'Results Data'!A:F,6,FALSE), "Not Found")</f>
        <v>Not Found</v>
      </c>
      <c r="P544" s="55" t="str">
        <f>IFERROR(VLOOKUP(C:C,'Results Data'!A:L,12,FALSE), "Not Found")</f>
        <v>Not Found</v>
      </c>
      <c r="Q544" s="55" t="b">
        <f>AND('RIDE DATA'!$A$5&lt;'Registration Data'!$P544,'RIDE DATA'!$B$5&gt;'Registration Data'!$P544)</f>
        <v>0</v>
      </c>
      <c r="R544" s="55">
        <f t="shared" si="43"/>
        <v>0</v>
      </c>
      <c r="T544" s="56" t="e">
        <f t="shared" si="45"/>
        <v>#VALUE!</v>
      </c>
      <c r="U544" s="57" t="e">
        <f t="shared" si="46"/>
        <v>#VALUE!</v>
      </c>
      <c r="V544" s="58" t="e">
        <f t="shared" si="44"/>
        <v>#VALUE!</v>
      </c>
    </row>
    <row r="545" spans="1:22" x14ac:dyDescent="0.25">
      <c r="A545" s="38"/>
      <c r="B545" s="38"/>
      <c r="C545" s="38"/>
      <c r="D545" s="38"/>
      <c r="F545" s="51">
        <f t="shared" si="41"/>
        <v>0</v>
      </c>
      <c r="G545" s="52">
        <f t="shared" si="42"/>
        <v>0</v>
      </c>
      <c r="H545" s="53"/>
      <c r="I545" s="53"/>
      <c r="J545" s="53"/>
      <c r="K545" s="53"/>
      <c r="L545" s="53"/>
      <c r="O545" s="54" t="str">
        <f>IFERROR(VLOOKUP(C:C,'Results Data'!A:F,6,FALSE), "Not Found")</f>
        <v>Not Found</v>
      </c>
      <c r="P545" s="55" t="str">
        <f>IFERROR(VLOOKUP(C:C,'Results Data'!A:L,12,FALSE), "Not Found")</f>
        <v>Not Found</v>
      </c>
      <c r="Q545" s="55" t="b">
        <f>AND('RIDE DATA'!$A$5&lt;'Registration Data'!$P545,'RIDE DATA'!$B$5&gt;'Registration Data'!$P545)</f>
        <v>0</v>
      </c>
      <c r="R545" s="55">
        <f t="shared" si="43"/>
        <v>0</v>
      </c>
      <c r="T545" s="56" t="e">
        <f t="shared" si="45"/>
        <v>#VALUE!</v>
      </c>
      <c r="U545" s="57" t="e">
        <f t="shared" si="46"/>
        <v>#VALUE!</v>
      </c>
      <c r="V545" s="58" t="e">
        <f t="shared" si="44"/>
        <v>#VALUE!</v>
      </c>
    </row>
    <row r="546" spans="1:22" x14ac:dyDescent="0.25">
      <c r="A546" s="38"/>
      <c r="B546" s="38"/>
      <c r="C546" s="38"/>
      <c r="D546" s="38"/>
      <c r="F546" s="51">
        <f t="shared" si="41"/>
        <v>0</v>
      </c>
      <c r="G546" s="52">
        <f t="shared" si="42"/>
        <v>0</v>
      </c>
      <c r="H546" s="53"/>
      <c r="I546" s="53"/>
      <c r="J546" s="53"/>
      <c r="K546" s="53"/>
      <c r="L546" s="53"/>
      <c r="O546" s="54" t="str">
        <f>IFERROR(VLOOKUP(C:C,'Results Data'!A:F,6,FALSE), "Not Found")</f>
        <v>Not Found</v>
      </c>
      <c r="P546" s="55" t="str">
        <f>IFERROR(VLOOKUP(C:C,'Results Data'!A:L,12,FALSE), "Not Found")</f>
        <v>Not Found</v>
      </c>
      <c r="Q546" s="55" t="b">
        <f>AND('RIDE DATA'!$A$5&lt;'Registration Data'!$P546,'RIDE DATA'!$B$5&gt;'Registration Data'!$P546)</f>
        <v>0</v>
      </c>
      <c r="R546" s="55">
        <f t="shared" si="43"/>
        <v>0</v>
      </c>
      <c r="T546" s="56" t="e">
        <f t="shared" si="45"/>
        <v>#VALUE!</v>
      </c>
      <c r="U546" s="57" t="e">
        <f t="shared" si="46"/>
        <v>#VALUE!</v>
      </c>
      <c r="V546" s="58" t="e">
        <f t="shared" si="44"/>
        <v>#VALUE!</v>
      </c>
    </row>
    <row r="547" spans="1:22" x14ac:dyDescent="0.25">
      <c r="A547" s="38"/>
      <c r="B547" s="38"/>
      <c r="C547" s="38"/>
      <c r="D547" s="38"/>
      <c r="F547" s="51">
        <f t="shared" si="41"/>
        <v>0</v>
      </c>
      <c r="G547" s="52">
        <f t="shared" si="42"/>
        <v>0</v>
      </c>
      <c r="H547" s="53"/>
      <c r="I547" s="53"/>
      <c r="J547" s="53"/>
      <c r="K547" s="53"/>
      <c r="L547" s="53"/>
      <c r="O547" s="54" t="str">
        <f>IFERROR(VLOOKUP(C:C,'Results Data'!A:F,6,FALSE), "Not Found")</f>
        <v>Not Found</v>
      </c>
      <c r="P547" s="55" t="str">
        <f>IFERROR(VLOOKUP(C:C,'Results Data'!A:L,12,FALSE), "Not Found")</f>
        <v>Not Found</v>
      </c>
      <c r="Q547" s="55" t="b">
        <f>AND('RIDE DATA'!$A$5&lt;'Registration Data'!$P547,'RIDE DATA'!$B$5&gt;'Registration Data'!$P547)</f>
        <v>0</v>
      </c>
      <c r="R547" s="55">
        <f t="shared" si="43"/>
        <v>0</v>
      </c>
      <c r="T547" s="56" t="e">
        <f t="shared" si="45"/>
        <v>#VALUE!</v>
      </c>
      <c r="U547" s="57" t="e">
        <f t="shared" si="46"/>
        <v>#VALUE!</v>
      </c>
      <c r="V547" s="58" t="e">
        <f t="shared" si="44"/>
        <v>#VALUE!</v>
      </c>
    </row>
    <row r="548" spans="1:22" x14ac:dyDescent="0.25">
      <c r="A548" s="38"/>
      <c r="B548" s="38"/>
      <c r="C548" s="38"/>
      <c r="D548" s="38"/>
      <c r="F548" s="51">
        <f t="shared" si="41"/>
        <v>0</v>
      </c>
      <c r="G548" s="52">
        <f t="shared" si="42"/>
        <v>0</v>
      </c>
      <c r="H548" s="53"/>
      <c r="I548" s="53"/>
      <c r="J548" s="53"/>
      <c r="K548" s="53"/>
      <c r="L548" s="53"/>
      <c r="O548" s="54" t="str">
        <f>IFERROR(VLOOKUP(C:C,'Results Data'!A:F,6,FALSE), "Not Found")</f>
        <v>Not Found</v>
      </c>
      <c r="P548" s="55" t="str">
        <f>IFERROR(VLOOKUP(C:C,'Results Data'!A:L,12,FALSE), "Not Found")</f>
        <v>Not Found</v>
      </c>
      <c r="Q548" s="55" t="b">
        <f>AND('RIDE DATA'!$A$5&lt;'Registration Data'!$P548,'RIDE DATA'!$B$5&gt;'Registration Data'!$P548)</f>
        <v>0</v>
      </c>
      <c r="R548" s="55">
        <f t="shared" si="43"/>
        <v>0</v>
      </c>
      <c r="T548" s="56" t="e">
        <f t="shared" si="45"/>
        <v>#VALUE!</v>
      </c>
      <c r="U548" s="57" t="e">
        <f t="shared" si="46"/>
        <v>#VALUE!</v>
      </c>
      <c r="V548" s="58" t="e">
        <f t="shared" si="44"/>
        <v>#VALUE!</v>
      </c>
    </row>
    <row r="549" spans="1:22" x14ac:dyDescent="0.25">
      <c r="A549" s="38"/>
      <c r="B549" s="38"/>
      <c r="C549" s="38"/>
      <c r="D549" s="38"/>
      <c r="F549" s="51">
        <f t="shared" si="41"/>
        <v>0</v>
      </c>
      <c r="G549" s="52">
        <f t="shared" si="42"/>
        <v>0</v>
      </c>
      <c r="H549" s="53"/>
      <c r="I549" s="53"/>
      <c r="J549" s="53"/>
      <c r="K549" s="53"/>
      <c r="L549" s="53"/>
      <c r="O549" s="54" t="str">
        <f>IFERROR(VLOOKUP(C:C,'Results Data'!A:F,6,FALSE), "Not Found")</f>
        <v>Not Found</v>
      </c>
      <c r="P549" s="55" t="str">
        <f>IFERROR(VLOOKUP(C:C,'Results Data'!A:L,12,FALSE), "Not Found")</f>
        <v>Not Found</v>
      </c>
      <c r="Q549" s="55" t="b">
        <f>AND('RIDE DATA'!$A$5&lt;'Registration Data'!$P549,'RIDE DATA'!$B$5&gt;'Registration Data'!$P549)</f>
        <v>0</v>
      </c>
      <c r="R549" s="55">
        <f t="shared" si="43"/>
        <v>0</v>
      </c>
      <c r="T549" s="56" t="e">
        <f t="shared" si="45"/>
        <v>#VALUE!</v>
      </c>
      <c r="U549" s="57" t="e">
        <f t="shared" si="46"/>
        <v>#VALUE!</v>
      </c>
      <c r="V549" s="58" t="e">
        <f t="shared" si="44"/>
        <v>#VALUE!</v>
      </c>
    </row>
    <row r="550" spans="1:22" x14ac:dyDescent="0.25">
      <c r="A550" s="38"/>
      <c r="B550" s="38"/>
      <c r="C550" s="38"/>
      <c r="D550" s="38"/>
      <c r="F550" s="51">
        <f t="shared" si="41"/>
        <v>0</v>
      </c>
      <c r="G550" s="52">
        <f t="shared" si="42"/>
        <v>0</v>
      </c>
      <c r="H550" s="53"/>
      <c r="I550" s="53"/>
      <c r="J550" s="53"/>
      <c r="K550" s="53"/>
      <c r="L550" s="53"/>
      <c r="O550" s="54" t="str">
        <f>IFERROR(VLOOKUP(C:C,'Results Data'!A:F,6,FALSE), "Not Found")</f>
        <v>Not Found</v>
      </c>
      <c r="P550" s="55" t="str">
        <f>IFERROR(VLOOKUP(C:C,'Results Data'!A:L,12,FALSE), "Not Found")</f>
        <v>Not Found</v>
      </c>
      <c r="Q550" s="55" t="b">
        <f>AND('RIDE DATA'!$A$5&lt;'Registration Data'!$P550,'RIDE DATA'!$B$5&gt;'Registration Data'!$P550)</f>
        <v>0</v>
      </c>
      <c r="R550" s="55">
        <f t="shared" si="43"/>
        <v>0</v>
      </c>
      <c r="T550" s="56" t="e">
        <f t="shared" si="45"/>
        <v>#VALUE!</v>
      </c>
      <c r="U550" s="57" t="e">
        <f t="shared" si="46"/>
        <v>#VALUE!</v>
      </c>
      <c r="V550" s="58" t="e">
        <f t="shared" si="44"/>
        <v>#VALUE!</v>
      </c>
    </row>
    <row r="551" spans="1:22" x14ac:dyDescent="0.25">
      <c r="A551" s="38"/>
      <c r="B551" s="38"/>
      <c r="C551" s="38"/>
      <c r="D551" s="38"/>
      <c r="F551" s="51">
        <f t="shared" si="41"/>
        <v>0</v>
      </c>
      <c r="G551" s="52">
        <f t="shared" si="42"/>
        <v>0</v>
      </c>
      <c r="H551" s="53"/>
      <c r="I551" s="53"/>
      <c r="J551" s="53"/>
      <c r="K551" s="53"/>
      <c r="L551" s="53"/>
      <c r="O551" s="54" t="str">
        <f>IFERROR(VLOOKUP(C:C,'Results Data'!A:F,6,FALSE), "Not Found")</f>
        <v>Not Found</v>
      </c>
      <c r="P551" s="55" t="str">
        <f>IFERROR(VLOOKUP(C:C,'Results Data'!A:L,12,FALSE), "Not Found")</f>
        <v>Not Found</v>
      </c>
      <c r="Q551" s="55" t="b">
        <f>AND('RIDE DATA'!$A$5&lt;'Registration Data'!$P551,'RIDE DATA'!$B$5&gt;'Registration Data'!$P551)</f>
        <v>0</v>
      </c>
      <c r="R551" s="55">
        <f t="shared" si="43"/>
        <v>0</v>
      </c>
      <c r="T551" s="56" t="e">
        <f t="shared" si="45"/>
        <v>#VALUE!</v>
      </c>
      <c r="U551" s="57" t="e">
        <f t="shared" si="46"/>
        <v>#VALUE!</v>
      </c>
      <c r="V551" s="58" t="e">
        <f t="shared" si="44"/>
        <v>#VALUE!</v>
      </c>
    </row>
    <row r="552" spans="1:22" x14ac:dyDescent="0.25">
      <c r="A552" s="38"/>
      <c r="B552" s="38"/>
      <c r="C552" s="38"/>
      <c r="D552" s="38"/>
      <c r="F552" s="51">
        <f t="shared" si="41"/>
        <v>0</v>
      </c>
      <c r="G552" s="52">
        <f t="shared" si="42"/>
        <v>0</v>
      </c>
      <c r="H552" s="53"/>
      <c r="I552" s="53"/>
      <c r="J552" s="53"/>
      <c r="K552" s="53"/>
      <c r="L552" s="53"/>
      <c r="O552" s="54" t="str">
        <f>IFERROR(VLOOKUP(C:C,'Results Data'!A:F,6,FALSE), "Not Found")</f>
        <v>Not Found</v>
      </c>
      <c r="P552" s="55" t="str">
        <f>IFERROR(VLOOKUP(C:C,'Results Data'!A:L,12,FALSE), "Not Found")</f>
        <v>Not Found</v>
      </c>
      <c r="Q552" s="55" t="b">
        <f>AND('RIDE DATA'!$A$5&lt;'Registration Data'!$P552,'RIDE DATA'!$B$5&gt;'Registration Data'!$P552)</f>
        <v>0</v>
      </c>
      <c r="R552" s="55">
        <f t="shared" si="43"/>
        <v>0</v>
      </c>
      <c r="T552" s="56" t="e">
        <f t="shared" si="45"/>
        <v>#VALUE!</v>
      </c>
      <c r="U552" s="57" t="e">
        <f t="shared" si="46"/>
        <v>#VALUE!</v>
      </c>
      <c r="V552" s="58" t="e">
        <f t="shared" si="44"/>
        <v>#VALUE!</v>
      </c>
    </row>
    <row r="553" spans="1:22" x14ac:dyDescent="0.25">
      <c r="A553" s="38"/>
      <c r="B553" s="38"/>
      <c r="C553" s="38"/>
      <c r="D553" s="38"/>
      <c r="F553" s="51">
        <f t="shared" si="41"/>
        <v>0</v>
      </c>
      <c r="G553" s="52">
        <f t="shared" si="42"/>
        <v>0</v>
      </c>
      <c r="H553" s="53"/>
      <c r="I553" s="53"/>
      <c r="J553" s="53"/>
      <c r="K553" s="53"/>
      <c r="L553" s="53"/>
      <c r="O553" s="54" t="str">
        <f>IFERROR(VLOOKUP(C:C,'Results Data'!A:F,6,FALSE), "Not Found")</f>
        <v>Not Found</v>
      </c>
      <c r="P553" s="55" t="str">
        <f>IFERROR(VLOOKUP(C:C,'Results Data'!A:L,12,FALSE), "Not Found")</f>
        <v>Not Found</v>
      </c>
      <c r="Q553" s="55" t="b">
        <f>AND('RIDE DATA'!$A$5&lt;'Registration Data'!$P553,'RIDE DATA'!$B$5&gt;'Registration Data'!$P553)</f>
        <v>0</v>
      </c>
      <c r="R553" s="55">
        <f t="shared" si="43"/>
        <v>0</v>
      </c>
      <c r="T553" s="56" t="e">
        <f t="shared" si="45"/>
        <v>#VALUE!</v>
      </c>
      <c r="U553" s="57" t="e">
        <f t="shared" si="46"/>
        <v>#VALUE!</v>
      </c>
      <c r="V553" s="58" t="e">
        <f t="shared" si="44"/>
        <v>#VALUE!</v>
      </c>
    </row>
    <row r="554" spans="1:22" x14ac:dyDescent="0.25">
      <c r="A554" s="38"/>
      <c r="B554" s="38"/>
      <c r="C554" s="38"/>
      <c r="D554" s="38"/>
      <c r="F554" s="51">
        <f t="shared" si="41"/>
        <v>0</v>
      </c>
      <c r="G554" s="52">
        <f t="shared" si="42"/>
        <v>0</v>
      </c>
      <c r="H554" s="53"/>
      <c r="I554" s="53"/>
      <c r="J554" s="53"/>
      <c r="K554" s="53"/>
      <c r="L554" s="53"/>
      <c r="O554" s="54" t="str">
        <f>IFERROR(VLOOKUP(C:C,'Results Data'!A:F,6,FALSE), "Not Found")</f>
        <v>Not Found</v>
      </c>
      <c r="P554" s="55" t="str">
        <f>IFERROR(VLOOKUP(C:C,'Results Data'!A:L,12,FALSE), "Not Found")</f>
        <v>Not Found</v>
      </c>
      <c r="Q554" s="55" t="b">
        <f>AND('RIDE DATA'!$A$5&lt;'Registration Data'!$P554,'RIDE DATA'!$B$5&gt;'Registration Data'!$P554)</f>
        <v>0</v>
      </c>
      <c r="R554" s="55">
        <f t="shared" si="43"/>
        <v>0</v>
      </c>
      <c r="T554" s="56" t="e">
        <f t="shared" si="45"/>
        <v>#VALUE!</v>
      </c>
      <c r="U554" s="57" t="e">
        <f t="shared" si="46"/>
        <v>#VALUE!</v>
      </c>
      <c r="V554" s="58" t="e">
        <f t="shared" si="44"/>
        <v>#VALUE!</v>
      </c>
    </row>
    <row r="555" spans="1:22" x14ac:dyDescent="0.25">
      <c r="A555" s="38"/>
      <c r="B555" s="38"/>
      <c r="C555" s="38"/>
      <c r="D555" s="38"/>
      <c r="F555" s="51">
        <f t="shared" si="41"/>
        <v>0</v>
      </c>
      <c r="G555" s="52">
        <f t="shared" si="42"/>
        <v>0</v>
      </c>
      <c r="H555" s="53"/>
      <c r="I555" s="53"/>
      <c r="J555" s="53"/>
      <c r="K555" s="53"/>
      <c r="L555" s="53"/>
      <c r="O555" s="54" t="str">
        <f>IFERROR(VLOOKUP(C:C,'Results Data'!A:F,6,FALSE), "Not Found")</f>
        <v>Not Found</v>
      </c>
      <c r="P555" s="55" t="str">
        <f>IFERROR(VLOOKUP(C:C,'Results Data'!A:L,12,FALSE), "Not Found")</f>
        <v>Not Found</v>
      </c>
      <c r="Q555" s="55" t="b">
        <f>AND('RIDE DATA'!$A$5&lt;'Registration Data'!$P555,'RIDE DATA'!$B$5&gt;'Registration Data'!$P555)</f>
        <v>0</v>
      </c>
      <c r="R555" s="55">
        <f t="shared" si="43"/>
        <v>0</v>
      </c>
      <c r="T555" s="56" t="e">
        <f t="shared" si="45"/>
        <v>#VALUE!</v>
      </c>
      <c r="U555" s="57" t="e">
        <f t="shared" si="46"/>
        <v>#VALUE!</v>
      </c>
      <c r="V555" s="58" t="e">
        <f t="shared" si="44"/>
        <v>#VALUE!</v>
      </c>
    </row>
    <row r="556" spans="1:22" x14ac:dyDescent="0.25">
      <c r="A556" s="38"/>
      <c r="B556" s="38"/>
      <c r="C556" s="38"/>
      <c r="D556" s="38"/>
      <c r="F556" s="51">
        <f t="shared" si="41"/>
        <v>0</v>
      </c>
      <c r="G556" s="52">
        <f t="shared" si="42"/>
        <v>0</v>
      </c>
      <c r="H556" s="53"/>
      <c r="I556" s="53"/>
      <c r="J556" s="53"/>
      <c r="K556" s="53"/>
      <c r="L556" s="53"/>
      <c r="O556" s="54" t="str">
        <f>IFERROR(VLOOKUP(C:C,'Results Data'!A:F,6,FALSE), "Not Found")</f>
        <v>Not Found</v>
      </c>
      <c r="P556" s="55" t="str">
        <f>IFERROR(VLOOKUP(C:C,'Results Data'!A:L,12,FALSE), "Not Found")</f>
        <v>Not Found</v>
      </c>
      <c r="Q556" s="55" t="b">
        <f>AND('RIDE DATA'!$A$5&lt;'Registration Data'!$P556,'RIDE DATA'!$B$5&gt;'Registration Data'!$P556)</f>
        <v>0</v>
      </c>
      <c r="R556" s="55">
        <f t="shared" si="43"/>
        <v>0</v>
      </c>
      <c r="T556" s="56" t="e">
        <f t="shared" si="45"/>
        <v>#VALUE!</v>
      </c>
      <c r="U556" s="57" t="e">
        <f t="shared" si="46"/>
        <v>#VALUE!</v>
      </c>
      <c r="V556" s="58" t="e">
        <f t="shared" si="44"/>
        <v>#VALUE!</v>
      </c>
    </row>
    <row r="557" spans="1:22" x14ac:dyDescent="0.25">
      <c r="A557" s="38"/>
      <c r="B557" s="38"/>
      <c r="C557" s="38"/>
      <c r="D557" s="38"/>
      <c r="F557" s="51">
        <f t="shared" si="41"/>
        <v>0</v>
      </c>
      <c r="G557" s="52">
        <f t="shared" si="42"/>
        <v>0</v>
      </c>
      <c r="H557" s="53"/>
      <c r="I557" s="53"/>
      <c r="J557" s="53"/>
      <c r="K557" s="53"/>
      <c r="L557" s="53"/>
      <c r="O557" s="54" t="str">
        <f>IFERROR(VLOOKUP(C:C,'Results Data'!A:F,6,FALSE), "Not Found")</f>
        <v>Not Found</v>
      </c>
      <c r="P557" s="55" t="str">
        <f>IFERROR(VLOOKUP(C:C,'Results Data'!A:L,12,FALSE), "Not Found")</f>
        <v>Not Found</v>
      </c>
      <c r="Q557" s="55" t="b">
        <f>AND('RIDE DATA'!$A$5&lt;'Registration Data'!$P557,'RIDE DATA'!$B$5&gt;'Registration Data'!$P557)</f>
        <v>0</v>
      </c>
      <c r="R557" s="55">
        <f t="shared" si="43"/>
        <v>0</v>
      </c>
      <c r="T557" s="56" t="e">
        <f t="shared" si="45"/>
        <v>#VALUE!</v>
      </c>
      <c r="U557" s="57" t="e">
        <f t="shared" si="46"/>
        <v>#VALUE!</v>
      </c>
      <c r="V557" s="58" t="e">
        <f t="shared" si="44"/>
        <v>#VALUE!</v>
      </c>
    </row>
    <row r="558" spans="1:22" x14ac:dyDescent="0.25">
      <c r="A558" s="38"/>
      <c r="B558" s="38"/>
      <c r="C558" s="38"/>
      <c r="D558" s="38"/>
      <c r="F558" s="51">
        <f t="shared" si="41"/>
        <v>0</v>
      </c>
      <c r="G558" s="52">
        <f t="shared" si="42"/>
        <v>0</v>
      </c>
      <c r="H558" s="53"/>
      <c r="I558" s="53"/>
      <c r="J558" s="53"/>
      <c r="K558" s="53"/>
      <c r="L558" s="53"/>
      <c r="O558" s="54" t="str">
        <f>IFERROR(VLOOKUP(C:C,'Results Data'!A:F,6,FALSE), "Not Found")</f>
        <v>Not Found</v>
      </c>
      <c r="P558" s="55" t="str">
        <f>IFERROR(VLOOKUP(C:C,'Results Data'!A:L,12,FALSE), "Not Found")</f>
        <v>Not Found</v>
      </c>
      <c r="Q558" s="55" t="b">
        <f>AND('RIDE DATA'!$A$5&lt;'Registration Data'!$P558,'RIDE DATA'!$B$5&gt;'Registration Data'!$P558)</f>
        <v>0</v>
      </c>
      <c r="R558" s="55">
        <f t="shared" si="43"/>
        <v>0</v>
      </c>
      <c r="T558" s="56" t="e">
        <f t="shared" si="45"/>
        <v>#VALUE!</v>
      </c>
      <c r="U558" s="57" t="e">
        <f t="shared" si="46"/>
        <v>#VALUE!</v>
      </c>
      <c r="V558" s="58" t="e">
        <f t="shared" si="44"/>
        <v>#VALUE!</v>
      </c>
    </row>
    <row r="559" spans="1:22" x14ac:dyDescent="0.25">
      <c r="A559" s="38"/>
      <c r="B559" s="38"/>
      <c r="C559" s="38"/>
      <c r="D559" s="38"/>
      <c r="F559" s="51">
        <f t="shared" si="41"/>
        <v>0</v>
      </c>
      <c r="G559" s="52">
        <f t="shared" si="42"/>
        <v>0</v>
      </c>
      <c r="H559" s="53"/>
      <c r="I559" s="53"/>
      <c r="J559" s="53"/>
      <c r="K559" s="53"/>
      <c r="L559" s="53"/>
      <c r="O559" s="54" t="str">
        <f>IFERROR(VLOOKUP(C:C,'Results Data'!A:F,6,FALSE), "Not Found")</f>
        <v>Not Found</v>
      </c>
      <c r="P559" s="55" t="str">
        <f>IFERROR(VLOOKUP(C:C,'Results Data'!A:L,12,FALSE), "Not Found")</f>
        <v>Not Found</v>
      </c>
      <c r="Q559" s="55" t="b">
        <f>AND('RIDE DATA'!$A$5&lt;'Registration Data'!$P559,'RIDE DATA'!$B$5&gt;'Registration Data'!$P559)</f>
        <v>0</v>
      </c>
      <c r="R559" s="55">
        <f t="shared" si="43"/>
        <v>0</v>
      </c>
      <c r="T559" s="56" t="e">
        <f t="shared" si="45"/>
        <v>#VALUE!</v>
      </c>
      <c r="U559" s="57" t="e">
        <f t="shared" si="46"/>
        <v>#VALUE!</v>
      </c>
      <c r="V559" s="58" t="e">
        <f t="shared" si="44"/>
        <v>#VALUE!</v>
      </c>
    </row>
    <row r="560" spans="1:22" x14ac:dyDescent="0.25">
      <c r="A560" s="38"/>
      <c r="B560" s="38"/>
      <c r="C560" s="38"/>
      <c r="D560" s="38"/>
      <c r="F560" s="51">
        <f t="shared" si="41"/>
        <v>0</v>
      </c>
      <c r="G560" s="52">
        <f t="shared" si="42"/>
        <v>0</v>
      </c>
      <c r="H560" s="53"/>
      <c r="I560" s="53"/>
      <c r="J560" s="53"/>
      <c r="K560" s="53"/>
      <c r="L560" s="53"/>
      <c r="O560" s="54" t="str">
        <f>IFERROR(VLOOKUP(C:C,'Results Data'!A:F,6,FALSE), "Not Found")</f>
        <v>Not Found</v>
      </c>
      <c r="P560" s="55" t="str">
        <f>IFERROR(VLOOKUP(C:C,'Results Data'!A:L,12,FALSE), "Not Found")</f>
        <v>Not Found</v>
      </c>
      <c r="Q560" s="55" t="b">
        <f>AND('RIDE DATA'!$A$5&lt;'Registration Data'!$P560,'RIDE DATA'!$B$5&gt;'Registration Data'!$P560)</f>
        <v>0</v>
      </c>
      <c r="R560" s="55">
        <f t="shared" si="43"/>
        <v>0</v>
      </c>
      <c r="T560" s="56" t="e">
        <f t="shared" si="45"/>
        <v>#VALUE!</v>
      </c>
      <c r="U560" s="57" t="e">
        <f t="shared" si="46"/>
        <v>#VALUE!</v>
      </c>
      <c r="V560" s="58" t="e">
        <f t="shared" si="44"/>
        <v>#VALUE!</v>
      </c>
    </row>
    <row r="561" spans="1:22" x14ac:dyDescent="0.25">
      <c r="A561" s="38"/>
      <c r="B561" s="38"/>
      <c r="C561" s="38"/>
      <c r="D561" s="38"/>
      <c r="F561" s="51">
        <f t="shared" si="41"/>
        <v>0</v>
      </c>
      <c r="G561" s="52">
        <f t="shared" si="42"/>
        <v>0</v>
      </c>
      <c r="H561" s="53"/>
      <c r="I561" s="53"/>
      <c r="J561" s="53"/>
      <c r="K561" s="53"/>
      <c r="L561" s="53"/>
      <c r="O561" s="54" t="str">
        <f>IFERROR(VLOOKUP(C:C,'Results Data'!A:F,6,FALSE), "Not Found")</f>
        <v>Not Found</v>
      </c>
      <c r="P561" s="55" t="str">
        <f>IFERROR(VLOOKUP(C:C,'Results Data'!A:L,12,FALSE), "Not Found")</f>
        <v>Not Found</v>
      </c>
      <c r="Q561" s="55" t="b">
        <f>AND('RIDE DATA'!$A$5&lt;'Registration Data'!$P561,'RIDE DATA'!$B$5&gt;'Registration Data'!$P561)</f>
        <v>0</v>
      </c>
      <c r="R561" s="55">
        <f t="shared" si="43"/>
        <v>0</v>
      </c>
      <c r="T561" s="56" t="e">
        <f t="shared" si="45"/>
        <v>#VALUE!</v>
      </c>
      <c r="U561" s="57" t="e">
        <f t="shared" si="46"/>
        <v>#VALUE!</v>
      </c>
      <c r="V561" s="58" t="e">
        <f t="shared" si="44"/>
        <v>#VALUE!</v>
      </c>
    </row>
    <row r="562" spans="1:22" x14ac:dyDescent="0.25">
      <c r="A562" s="38"/>
      <c r="B562" s="38"/>
      <c r="C562" s="38"/>
      <c r="D562" s="38"/>
      <c r="F562" s="51">
        <f t="shared" si="41"/>
        <v>0</v>
      </c>
      <c r="G562" s="52">
        <f t="shared" si="42"/>
        <v>0</v>
      </c>
      <c r="H562" s="53"/>
      <c r="I562" s="53"/>
      <c r="J562" s="53"/>
      <c r="K562" s="53"/>
      <c r="L562" s="53"/>
      <c r="O562" s="54" t="str">
        <f>IFERROR(VLOOKUP(C:C,'Results Data'!A:F,6,FALSE), "Not Found")</f>
        <v>Not Found</v>
      </c>
      <c r="P562" s="55" t="str">
        <f>IFERROR(VLOOKUP(C:C,'Results Data'!A:L,12,FALSE), "Not Found")</f>
        <v>Not Found</v>
      </c>
      <c r="Q562" s="55" t="b">
        <f>AND('RIDE DATA'!$A$5&lt;'Registration Data'!$P562,'RIDE DATA'!$B$5&gt;'Registration Data'!$P562)</f>
        <v>0</v>
      </c>
      <c r="R562" s="55">
        <f t="shared" si="43"/>
        <v>0</v>
      </c>
      <c r="T562" s="56" t="e">
        <f t="shared" si="45"/>
        <v>#VALUE!</v>
      </c>
      <c r="U562" s="57" t="e">
        <f t="shared" si="46"/>
        <v>#VALUE!</v>
      </c>
      <c r="V562" s="58" t="e">
        <f t="shared" si="44"/>
        <v>#VALUE!</v>
      </c>
    </row>
    <row r="563" spans="1:22" x14ac:dyDescent="0.25">
      <c r="A563" s="38"/>
      <c r="B563" s="38"/>
      <c r="C563" s="38"/>
      <c r="D563" s="38"/>
      <c r="F563" s="51">
        <f t="shared" si="41"/>
        <v>0</v>
      </c>
      <c r="G563" s="52">
        <f t="shared" si="42"/>
        <v>0</v>
      </c>
      <c r="H563" s="53"/>
      <c r="I563" s="53"/>
      <c r="J563" s="53"/>
      <c r="K563" s="53"/>
      <c r="L563" s="53"/>
      <c r="O563" s="54" t="str">
        <f>IFERROR(VLOOKUP(C:C,'Results Data'!A:F,6,FALSE), "Not Found")</f>
        <v>Not Found</v>
      </c>
      <c r="P563" s="55" t="str">
        <f>IFERROR(VLOOKUP(C:C,'Results Data'!A:L,12,FALSE), "Not Found")</f>
        <v>Not Found</v>
      </c>
      <c r="Q563" s="55" t="b">
        <f>AND('RIDE DATA'!$A$5&lt;'Registration Data'!$P563,'RIDE DATA'!$B$5&gt;'Registration Data'!$P563)</f>
        <v>0</v>
      </c>
      <c r="R563" s="55">
        <f t="shared" si="43"/>
        <v>0</v>
      </c>
      <c r="T563" s="56" t="e">
        <f t="shared" si="45"/>
        <v>#VALUE!</v>
      </c>
      <c r="U563" s="57" t="e">
        <f t="shared" si="46"/>
        <v>#VALUE!</v>
      </c>
      <c r="V563" s="58" t="e">
        <f t="shared" si="44"/>
        <v>#VALUE!</v>
      </c>
    </row>
    <row r="564" spans="1:22" x14ac:dyDescent="0.25">
      <c r="A564" s="38"/>
      <c r="B564" s="38"/>
      <c r="C564" s="38"/>
      <c r="D564" s="38"/>
      <c r="F564" s="51">
        <f t="shared" si="41"/>
        <v>0</v>
      </c>
      <c r="G564" s="52">
        <f t="shared" si="42"/>
        <v>0</v>
      </c>
      <c r="H564" s="53"/>
      <c r="I564" s="53"/>
      <c r="J564" s="53"/>
      <c r="K564" s="53"/>
      <c r="L564" s="53"/>
      <c r="O564" s="54" t="str">
        <f>IFERROR(VLOOKUP(C:C,'Results Data'!A:F,6,FALSE), "Not Found")</f>
        <v>Not Found</v>
      </c>
      <c r="P564" s="55" t="str">
        <f>IFERROR(VLOOKUP(C:C,'Results Data'!A:L,12,FALSE), "Not Found")</f>
        <v>Not Found</v>
      </c>
      <c r="Q564" s="55" t="b">
        <f>AND('RIDE DATA'!$A$5&lt;'Registration Data'!$P564,'RIDE DATA'!$B$5&gt;'Registration Data'!$P564)</f>
        <v>0</v>
      </c>
      <c r="R564" s="55">
        <f t="shared" si="43"/>
        <v>0</v>
      </c>
      <c r="T564" s="56" t="e">
        <f t="shared" si="45"/>
        <v>#VALUE!</v>
      </c>
      <c r="U564" s="57" t="e">
        <f t="shared" si="46"/>
        <v>#VALUE!</v>
      </c>
      <c r="V564" s="58" t="e">
        <f t="shared" si="44"/>
        <v>#VALUE!</v>
      </c>
    </row>
    <row r="565" spans="1:22" x14ac:dyDescent="0.25">
      <c r="A565" s="38"/>
      <c r="B565" s="38"/>
      <c r="C565" s="38"/>
      <c r="D565" s="38"/>
      <c r="F565" s="51">
        <f t="shared" si="41"/>
        <v>0</v>
      </c>
      <c r="G565" s="52">
        <f t="shared" si="42"/>
        <v>0</v>
      </c>
      <c r="H565" s="53"/>
      <c r="I565" s="53"/>
      <c r="J565" s="53"/>
      <c r="K565" s="53"/>
      <c r="L565" s="53"/>
      <c r="O565" s="54" t="str">
        <f>IFERROR(VLOOKUP(C:C,'Results Data'!A:F,6,FALSE), "Not Found")</f>
        <v>Not Found</v>
      </c>
      <c r="P565" s="55" t="str">
        <f>IFERROR(VLOOKUP(C:C,'Results Data'!A:L,12,FALSE), "Not Found")</f>
        <v>Not Found</v>
      </c>
      <c r="Q565" s="55" t="b">
        <f>AND('RIDE DATA'!$A$5&lt;'Registration Data'!$P565,'RIDE DATA'!$B$5&gt;'Registration Data'!$P565)</f>
        <v>0</v>
      </c>
      <c r="R565" s="55">
        <f t="shared" si="43"/>
        <v>0</v>
      </c>
      <c r="T565" s="56" t="e">
        <f t="shared" si="45"/>
        <v>#VALUE!</v>
      </c>
      <c r="U565" s="57" t="e">
        <f t="shared" si="46"/>
        <v>#VALUE!</v>
      </c>
      <c r="V565" s="58" t="e">
        <f t="shared" si="44"/>
        <v>#VALUE!</v>
      </c>
    </row>
    <row r="566" spans="1:22" x14ac:dyDescent="0.25">
      <c r="A566" s="38"/>
      <c r="B566" s="38"/>
      <c r="C566" s="38"/>
      <c r="D566" s="38"/>
      <c r="F566" s="51">
        <f t="shared" si="41"/>
        <v>0</v>
      </c>
      <c r="G566" s="52">
        <f t="shared" si="42"/>
        <v>0</v>
      </c>
      <c r="H566" s="53"/>
      <c r="I566" s="53"/>
      <c r="J566" s="53"/>
      <c r="K566" s="53"/>
      <c r="L566" s="53"/>
      <c r="O566" s="54" t="str">
        <f>IFERROR(VLOOKUP(C:C,'Results Data'!A:F,6,FALSE), "Not Found")</f>
        <v>Not Found</v>
      </c>
      <c r="P566" s="55" t="str">
        <f>IFERROR(VLOOKUP(C:C,'Results Data'!A:L,12,FALSE), "Not Found")</f>
        <v>Not Found</v>
      </c>
      <c r="Q566" s="55" t="b">
        <f>AND('RIDE DATA'!$A$5&lt;'Registration Data'!$P566,'RIDE DATA'!$B$5&gt;'Registration Data'!$P566)</f>
        <v>0</v>
      </c>
      <c r="R566" s="55">
        <f t="shared" si="43"/>
        <v>0</v>
      </c>
      <c r="T566" s="56" t="e">
        <f t="shared" si="45"/>
        <v>#VALUE!</v>
      </c>
      <c r="U566" s="57" t="e">
        <f t="shared" si="46"/>
        <v>#VALUE!</v>
      </c>
      <c r="V566" s="58" t="e">
        <f t="shared" si="44"/>
        <v>#VALUE!</v>
      </c>
    </row>
    <row r="567" spans="1:22" x14ac:dyDescent="0.25">
      <c r="A567" s="38"/>
      <c r="B567" s="38"/>
      <c r="C567" s="38"/>
      <c r="D567" s="38"/>
      <c r="F567" s="51">
        <f t="shared" si="41"/>
        <v>0</v>
      </c>
      <c r="G567" s="52">
        <f t="shared" si="42"/>
        <v>0</v>
      </c>
      <c r="H567" s="53"/>
      <c r="I567" s="53"/>
      <c r="J567" s="53"/>
      <c r="K567" s="53"/>
      <c r="L567" s="53"/>
      <c r="O567" s="54" t="str">
        <f>IFERROR(VLOOKUP(C:C,'Results Data'!A:F,6,FALSE), "Not Found")</f>
        <v>Not Found</v>
      </c>
      <c r="P567" s="55" t="str">
        <f>IFERROR(VLOOKUP(C:C,'Results Data'!A:L,12,FALSE), "Not Found")</f>
        <v>Not Found</v>
      </c>
      <c r="Q567" s="55" t="b">
        <f>AND('RIDE DATA'!$A$5&lt;'Registration Data'!$P567,'RIDE DATA'!$B$5&gt;'Registration Data'!$P567)</f>
        <v>0</v>
      </c>
      <c r="R567" s="55">
        <f t="shared" si="43"/>
        <v>0</v>
      </c>
      <c r="T567" s="56" t="e">
        <f t="shared" si="45"/>
        <v>#VALUE!</v>
      </c>
      <c r="U567" s="57" t="e">
        <f t="shared" si="46"/>
        <v>#VALUE!</v>
      </c>
      <c r="V567" s="58" t="e">
        <f t="shared" si="44"/>
        <v>#VALUE!</v>
      </c>
    </row>
    <row r="568" spans="1:22" x14ac:dyDescent="0.25">
      <c r="A568" s="38"/>
      <c r="B568" s="38"/>
      <c r="C568" s="38"/>
      <c r="D568" s="38"/>
      <c r="F568" s="51">
        <f t="shared" si="41"/>
        <v>0</v>
      </c>
      <c r="G568" s="52">
        <f t="shared" si="42"/>
        <v>0</v>
      </c>
      <c r="H568" s="53"/>
      <c r="I568" s="53"/>
      <c r="J568" s="53"/>
      <c r="K568" s="53"/>
      <c r="L568" s="53"/>
      <c r="O568" s="54" t="str">
        <f>IFERROR(VLOOKUP(C:C,'Results Data'!A:F,6,FALSE), "Not Found")</f>
        <v>Not Found</v>
      </c>
      <c r="P568" s="55" t="str">
        <f>IFERROR(VLOOKUP(C:C,'Results Data'!A:L,12,FALSE), "Not Found")</f>
        <v>Not Found</v>
      </c>
      <c r="Q568" s="55" t="b">
        <f>AND('RIDE DATA'!$A$5&lt;'Registration Data'!$P568,'RIDE DATA'!$B$5&gt;'Registration Data'!$P568)</f>
        <v>0</v>
      </c>
      <c r="R568" s="55">
        <f t="shared" si="43"/>
        <v>0</v>
      </c>
      <c r="T568" s="56" t="e">
        <f t="shared" si="45"/>
        <v>#VALUE!</v>
      </c>
      <c r="U568" s="57" t="e">
        <f t="shared" si="46"/>
        <v>#VALUE!</v>
      </c>
      <c r="V568" s="58" t="e">
        <f t="shared" si="44"/>
        <v>#VALUE!</v>
      </c>
    </row>
    <row r="569" spans="1:22" x14ac:dyDescent="0.25">
      <c r="A569" s="38"/>
      <c r="B569" s="38"/>
      <c r="C569" s="38"/>
      <c r="D569" s="38"/>
      <c r="F569" s="51">
        <f t="shared" si="41"/>
        <v>0</v>
      </c>
      <c r="G569" s="52">
        <f t="shared" si="42"/>
        <v>0</v>
      </c>
      <c r="H569" s="53"/>
      <c r="I569" s="53"/>
      <c r="J569" s="53"/>
      <c r="K569" s="53"/>
      <c r="L569" s="53"/>
      <c r="O569" s="54" t="str">
        <f>IFERROR(VLOOKUP(C:C,'Results Data'!A:F,6,FALSE), "Not Found")</f>
        <v>Not Found</v>
      </c>
      <c r="P569" s="55" t="str">
        <f>IFERROR(VLOOKUP(C:C,'Results Data'!A:L,12,FALSE), "Not Found")</f>
        <v>Not Found</v>
      </c>
      <c r="Q569" s="55" t="b">
        <f>AND('RIDE DATA'!$A$5&lt;'Registration Data'!$P569,'RIDE DATA'!$B$5&gt;'Registration Data'!$P569)</f>
        <v>0</v>
      </c>
      <c r="R569" s="55">
        <f t="shared" si="43"/>
        <v>0</v>
      </c>
      <c r="T569" s="56" t="e">
        <f t="shared" si="45"/>
        <v>#VALUE!</v>
      </c>
      <c r="U569" s="57" t="e">
        <f t="shared" si="46"/>
        <v>#VALUE!</v>
      </c>
      <c r="V569" s="58" t="e">
        <f t="shared" si="44"/>
        <v>#VALUE!</v>
      </c>
    </row>
    <row r="570" spans="1:22" x14ac:dyDescent="0.25">
      <c r="A570" s="38"/>
      <c r="B570" s="38"/>
      <c r="C570" s="38"/>
      <c r="D570" s="38"/>
      <c r="F570" s="51">
        <f t="shared" si="41"/>
        <v>0</v>
      </c>
      <c r="G570" s="52">
        <f t="shared" si="42"/>
        <v>0</v>
      </c>
      <c r="H570" s="53"/>
      <c r="I570" s="53"/>
      <c r="J570" s="53"/>
      <c r="K570" s="53"/>
      <c r="L570" s="53"/>
      <c r="O570" s="54" t="str">
        <f>IFERROR(VLOOKUP(C:C,'Results Data'!A:F,6,FALSE), "Not Found")</f>
        <v>Not Found</v>
      </c>
      <c r="P570" s="55" t="str">
        <f>IFERROR(VLOOKUP(C:C,'Results Data'!A:L,12,FALSE), "Not Found")</f>
        <v>Not Found</v>
      </c>
      <c r="Q570" s="55" t="b">
        <f>AND('RIDE DATA'!$A$5&lt;'Registration Data'!$P570,'RIDE DATA'!$B$5&gt;'Registration Data'!$P570)</f>
        <v>0</v>
      </c>
      <c r="R570" s="55">
        <f t="shared" si="43"/>
        <v>0</v>
      </c>
      <c r="T570" s="56" t="e">
        <f t="shared" si="45"/>
        <v>#VALUE!</v>
      </c>
      <c r="U570" s="57" t="e">
        <f t="shared" si="46"/>
        <v>#VALUE!</v>
      </c>
      <c r="V570" s="58" t="e">
        <f t="shared" si="44"/>
        <v>#VALUE!</v>
      </c>
    </row>
    <row r="571" spans="1:22" x14ac:dyDescent="0.25">
      <c r="A571" s="38"/>
      <c r="B571" s="38"/>
      <c r="C571" s="38"/>
      <c r="D571" s="38"/>
      <c r="F571" s="51">
        <f t="shared" ref="F571:F634" si="47">D571*0.94</f>
        <v>0</v>
      </c>
      <c r="G571" s="52">
        <f t="shared" ref="G571:G634" si="48">IF(O571="Not Found",0,F571)</f>
        <v>0</v>
      </c>
      <c r="H571" s="53"/>
      <c r="I571" s="53"/>
      <c r="J571" s="53"/>
      <c r="K571" s="53"/>
      <c r="L571" s="53"/>
      <c r="O571" s="54" t="str">
        <f>IFERROR(VLOOKUP(C:C,'Results Data'!A:F,6,FALSE), "Not Found")</f>
        <v>Not Found</v>
      </c>
      <c r="P571" s="55" t="str">
        <f>IFERROR(VLOOKUP(C:C,'Results Data'!A:L,12,FALSE), "Not Found")</f>
        <v>Not Found</v>
      </c>
      <c r="Q571" s="55" t="b">
        <f>AND('RIDE DATA'!$A$5&lt;'Registration Data'!$P571,'RIDE DATA'!$B$5&gt;'Registration Data'!$P571)</f>
        <v>0</v>
      </c>
      <c r="R571" s="55">
        <f t="shared" ref="R571:R634" si="49">IF(Q571=TRUE,O571*0.03,0)</f>
        <v>0</v>
      </c>
      <c r="T571" s="56" t="e">
        <f t="shared" si="45"/>
        <v>#VALUE!</v>
      </c>
      <c r="U571" s="57" t="e">
        <f t="shared" si="46"/>
        <v>#VALUE!</v>
      </c>
      <c r="V571" s="58" t="e">
        <f t="shared" ref="V571:V634" si="50">IF(U571&gt;100%,((U571-1)*10000),0)</f>
        <v>#VALUE!</v>
      </c>
    </row>
    <row r="572" spans="1:22" x14ac:dyDescent="0.25">
      <c r="A572" s="38"/>
      <c r="B572" s="38"/>
      <c r="C572" s="38"/>
      <c r="D572" s="38"/>
      <c r="F572" s="51">
        <f t="shared" si="47"/>
        <v>0</v>
      </c>
      <c r="G572" s="52">
        <f t="shared" si="48"/>
        <v>0</v>
      </c>
      <c r="H572" s="53"/>
      <c r="I572" s="53"/>
      <c r="J572" s="53"/>
      <c r="K572" s="53"/>
      <c r="L572" s="53"/>
      <c r="O572" s="54" t="str">
        <f>IFERROR(VLOOKUP(C:C,'Results Data'!A:F,6,FALSE), "Not Found")</f>
        <v>Not Found</v>
      </c>
      <c r="P572" s="55" t="str">
        <f>IFERROR(VLOOKUP(C:C,'Results Data'!A:L,12,FALSE), "Not Found")</f>
        <v>Not Found</v>
      </c>
      <c r="Q572" s="55" t="b">
        <f>AND('RIDE DATA'!$A$5&lt;'Registration Data'!$P572,'RIDE DATA'!$B$5&gt;'Registration Data'!$P572)</f>
        <v>0</v>
      </c>
      <c r="R572" s="55">
        <f t="shared" si="49"/>
        <v>0</v>
      </c>
      <c r="T572" s="56" t="e">
        <f t="shared" si="45"/>
        <v>#VALUE!</v>
      </c>
      <c r="U572" s="57" t="e">
        <f t="shared" si="46"/>
        <v>#VALUE!</v>
      </c>
      <c r="V572" s="58" t="e">
        <f t="shared" si="50"/>
        <v>#VALUE!</v>
      </c>
    </row>
    <row r="573" spans="1:22" x14ac:dyDescent="0.25">
      <c r="A573" s="38"/>
      <c r="B573" s="38"/>
      <c r="C573" s="38"/>
      <c r="D573" s="38"/>
      <c r="F573" s="51">
        <f t="shared" si="47"/>
        <v>0</v>
      </c>
      <c r="G573" s="52">
        <f t="shared" si="48"/>
        <v>0</v>
      </c>
      <c r="H573" s="53"/>
      <c r="I573" s="53"/>
      <c r="J573" s="53"/>
      <c r="K573" s="53"/>
      <c r="L573" s="53"/>
      <c r="O573" s="54" t="str">
        <f>IFERROR(VLOOKUP(C:C,'Results Data'!A:F,6,FALSE), "Not Found")</f>
        <v>Not Found</v>
      </c>
      <c r="P573" s="55" t="str">
        <f>IFERROR(VLOOKUP(C:C,'Results Data'!A:L,12,FALSE), "Not Found")</f>
        <v>Not Found</v>
      </c>
      <c r="Q573" s="55" t="b">
        <f>AND('RIDE DATA'!$A$5&lt;'Registration Data'!$P573,'RIDE DATA'!$B$5&gt;'Registration Data'!$P573)</f>
        <v>0</v>
      </c>
      <c r="R573" s="55">
        <f t="shared" si="49"/>
        <v>0</v>
      </c>
      <c r="T573" s="56" t="e">
        <f t="shared" si="45"/>
        <v>#VALUE!</v>
      </c>
      <c r="U573" s="57" t="e">
        <f t="shared" si="46"/>
        <v>#VALUE!</v>
      </c>
      <c r="V573" s="58" t="e">
        <f t="shared" si="50"/>
        <v>#VALUE!</v>
      </c>
    </row>
    <row r="574" spans="1:22" x14ac:dyDescent="0.25">
      <c r="A574" s="38"/>
      <c r="B574" s="38"/>
      <c r="C574" s="38"/>
      <c r="D574" s="38"/>
      <c r="F574" s="51">
        <f t="shared" si="47"/>
        <v>0</v>
      </c>
      <c r="G574" s="52">
        <f t="shared" si="48"/>
        <v>0</v>
      </c>
      <c r="H574" s="53"/>
      <c r="I574" s="53"/>
      <c r="J574" s="53"/>
      <c r="K574" s="53"/>
      <c r="L574" s="53"/>
      <c r="O574" s="54" t="str">
        <f>IFERROR(VLOOKUP(C:C,'Results Data'!A:F,6,FALSE), "Not Found")</f>
        <v>Not Found</v>
      </c>
      <c r="P574" s="55" t="str">
        <f>IFERROR(VLOOKUP(C:C,'Results Data'!A:L,12,FALSE), "Not Found")</f>
        <v>Not Found</v>
      </c>
      <c r="Q574" s="55" t="b">
        <f>AND('RIDE DATA'!$A$5&lt;'Registration Data'!$P574,'RIDE DATA'!$B$5&gt;'Registration Data'!$P574)</f>
        <v>0</v>
      </c>
      <c r="R574" s="55">
        <f t="shared" si="49"/>
        <v>0</v>
      </c>
      <c r="T574" s="56" t="e">
        <f t="shared" si="45"/>
        <v>#VALUE!</v>
      </c>
      <c r="U574" s="57" t="e">
        <f t="shared" si="46"/>
        <v>#VALUE!</v>
      </c>
      <c r="V574" s="58" t="e">
        <f t="shared" si="50"/>
        <v>#VALUE!</v>
      </c>
    </row>
    <row r="575" spans="1:22" x14ac:dyDescent="0.25">
      <c r="A575" s="38"/>
      <c r="B575" s="38"/>
      <c r="C575" s="38"/>
      <c r="D575" s="38"/>
      <c r="F575" s="51">
        <f t="shared" si="47"/>
        <v>0</v>
      </c>
      <c r="G575" s="52">
        <f t="shared" si="48"/>
        <v>0</v>
      </c>
      <c r="H575" s="53"/>
      <c r="I575" s="53"/>
      <c r="J575" s="53"/>
      <c r="K575" s="53"/>
      <c r="L575" s="53"/>
      <c r="O575" s="54" t="str">
        <f>IFERROR(VLOOKUP(C:C,'Results Data'!A:F,6,FALSE), "Not Found")</f>
        <v>Not Found</v>
      </c>
      <c r="P575" s="55" t="str">
        <f>IFERROR(VLOOKUP(C:C,'Results Data'!A:L,12,FALSE), "Not Found")</f>
        <v>Not Found</v>
      </c>
      <c r="Q575" s="55" t="b">
        <f>AND('RIDE DATA'!$A$5&lt;'Registration Data'!$P575,'RIDE DATA'!$B$5&gt;'Registration Data'!$P575)</f>
        <v>0</v>
      </c>
      <c r="R575" s="55">
        <f t="shared" si="49"/>
        <v>0</v>
      </c>
      <c r="T575" s="56" t="e">
        <f t="shared" si="45"/>
        <v>#VALUE!</v>
      </c>
      <c r="U575" s="57" t="e">
        <f t="shared" si="46"/>
        <v>#VALUE!</v>
      </c>
      <c r="V575" s="58" t="e">
        <f t="shared" si="50"/>
        <v>#VALUE!</v>
      </c>
    </row>
    <row r="576" spans="1:22" x14ac:dyDescent="0.25">
      <c r="A576" s="38"/>
      <c r="B576" s="38"/>
      <c r="C576" s="38"/>
      <c r="D576" s="38"/>
      <c r="F576" s="51">
        <f t="shared" si="47"/>
        <v>0</v>
      </c>
      <c r="G576" s="52">
        <f t="shared" si="48"/>
        <v>0</v>
      </c>
      <c r="H576" s="53"/>
      <c r="I576" s="53"/>
      <c r="J576" s="53"/>
      <c r="K576" s="53"/>
      <c r="L576" s="53"/>
      <c r="O576" s="54" t="str">
        <f>IFERROR(VLOOKUP(C:C,'Results Data'!A:F,6,FALSE), "Not Found")</f>
        <v>Not Found</v>
      </c>
      <c r="P576" s="55" t="str">
        <f>IFERROR(VLOOKUP(C:C,'Results Data'!A:L,12,FALSE), "Not Found")</f>
        <v>Not Found</v>
      </c>
      <c r="Q576" s="55" t="b">
        <f>AND('RIDE DATA'!$A$5&lt;'Registration Data'!$P576,'RIDE DATA'!$B$5&gt;'Registration Data'!$P576)</f>
        <v>0</v>
      </c>
      <c r="R576" s="55">
        <f t="shared" si="49"/>
        <v>0</v>
      </c>
      <c r="T576" s="56" t="e">
        <f t="shared" si="45"/>
        <v>#VALUE!</v>
      </c>
      <c r="U576" s="57" t="e">
        <f t="shared" si="46"/>
        <v>#VALUE!</v>
      </c>
      <c r="V576" s="58" t="e">
        <f t="shared" si="50"/>
        <v>#VALUE!</v>
      </c>
    </row>
    <row r="577" spans="1:22" x14ac:dyDescent="0.25">
      <c r="A577" s="38"/>
      <c r="B577" s="38"/>
      <c r="C577" s="38"/>
      <c r="D577" s="38"/>
      <c r="F577" s="51">
        <f t="shared" si="47"/>
        <v>0</v>
      </c>
      <c r="G577" s="52">
        <f t="shared" si="48"/>
        <v>0</v>
      </c>
      <c r="H577" s="53"/>
      <c r="I577" s="53"/>
      <c r="J577" s="53"/>
      <c r="K577" s="53"/>
      <c r="L577" s="53"/>
      <c r="O577" s="54" t="str">
        <f>IFERROR(VLOOKUP(C:C,'Results Data'!A:F,6,FALSE), "Not Found")</f>
        <v>Not Found</v>
      </c>
      <c r="P577" s="55" t="str">
        <f>IFERROR(VLOOKUP(C:C,'Results Data'!A:L,12,FALSE), "Not Found")</f>
        <v>Not Found</v>
      </c>
      <c r="Q577" s="55" t="b">
        <f>AND('RIDE DATA'!$A$5&lt;'Registration Data'!$P577,'RIDE DATA'!$B$5&gt;'Registration Data'!$P577)</f>
        <v>0</v>
      </c>
      <c r="R577" s="55">
        <f t="shared" si="49"/>
        <v>0</v>
      </c>
      <c r="T577" s="56" t="e">
        <f t="shared" si="45"/>
        <v>#VALUE!</v>
      </c>
      <c r="U577" s="57" t="e">
        <f t="shared" si="46"/>
        <v>#VALUE!</v>
      </c>
      <c r="V577" s="58" t="e">
        <f t="shared" si="50"/>
        <v>#VALUE!</v>
      </c>
    </row>
    <row r="578" spans="1:22" x14ac:dyDescent="0.25">
      <c r="A578" s="38"/>
      <c r="B578" s="38"/>
      <c r="C578" s="38"/>
      <c r="D578" s="38"/>
      <c r="F578" s="51">
        <f t="shared" si="47"/>
        <v>0</v>
      </c>
      <c r="G578" s="52">
        <f t="shared" si="48"/>
        <v>0</v>
      </c>
      <c r="H578" s="53"/>
      <c r="I578" s="53"/>
      <c r="J578" s="53"/>
      <c r="K578" s="53"/>
      <c r="L578" s="53"/>
      <c r="O578" s="54" t="str">
        <f>IFERROR(VLOOKUP(C:C,'Results Data'!A:F,6,FALSE), "Not Found")</f>
        <v>Not Found</v>
      </c>
      <c r="P578" s="55" t="str">
        <f>IFERROR(VLOOKUP(C:C,'Results Data'!A:L,12,FALSE), "Not Found")</f>
        <v>Not Found</v>
      </c>
      <c r="Q578" s="55" t="b">
        <f>AND('RIDE DATA'!$A$5&lt;'Registration Data'!$P578,'RIDE DATA'!$B$5&gt;'Registration Data'!$P578)</f>
        <v>0</v>
      </c>
      <c r="R578" s="55">
        <f t="shared" si="49"/>
        <v>0</v>
      </c>
      <c r="T578" s="56" t="e">
        <f t="shared" ref="T578:T641" si="51">R578+O578</f>
        <v>#VALUE!</v>
      </c>
      <c r="U578" s="57" t="e">
        <f t="shared" ref="U578:U641" si="52">T578/F578</f>
        <v>#VALUE!</v>
      </c>
      <c r="V578" s="58" t="e">
        <f t="shared" si="50"/>
        <v>#VALUE!</v>
      </c>
    </row>
    <row r="579" spans="1:22" x14ac:dyDescent="0.25">
      <c r="A579" s="38"/>
      <c r="B579" s="38"/>
      <c r="C579" s="38"/>
      <c r="D579" s="38"/>
      <c r="F579" s="51">
        <f t="shared" si="47"/>
        <v>0</v>
      </c>
      <c r="G579" s="52">
        <f t="shared" si="48"/>
        <v>0</v>
      </c>
      <c r="H579" s="53"/>
      <c r="I579" s="53"/>
      <c r="J579" s="53"/>
      <c r="K579" s="53"/>
      <c r="L579" s="53"/>
      <c r="O579" s="54" t="str">
        <f>IFERROR(VLOOKUP(C:C,'Results Data'!A:F,6,FALSE), "Not Found")</f>
        <v>Not Found</v>
      </c>
      <c r="P579" s="55" t="str">
        <f>IFERROR(VLOOKUP(C:C,'Results Data'!A:L,12,FALSE), "Not Found")</f>
        <v>Not Found</v>
      </c>
      <c r="Q579" s="55" t="b">
        <f>AND('RIDE DATA'!$A$5&lt;'Registration Data'!$P579,'RIDE DATA'!$B$5&gt;'Registration Data'!$P579)</f>
        <v>0</v>
      </c>
      <c r="R579" s="55">
        <f t="shared" si="49"/>
        <v>0</v>
      </c>
      <c r="T579" s="56" t="e">
        <f t="shared" si="51"/>
        <v>#VALUE!</v>
      </c>
      <c r="U579" s="57" t="e">
        <f t="shared" si="52"/>
        <v>#VALUE!</v>
      </c>
      <c r="V579" s="58" t="e">
        <f t="shared" si="50"/>
        <v>#VALUE!</v>
      </c>
    </row>
    <row r="580" spans="1:22" x14ac:dyDescent="0.25">
      <c r="A580" s="38"/>
      <c r="B580" s="38"/>
      <c r="C580" s="38"/>
      <c r="D580" s="38"/>
      <c r="F580" s="51">
        <f t="shared" si="47"/>
        <v>0</v>
      </c>
      <c r="G580" s="52">
        <f t="shared" si="48"/>
        <v>0</v>
      </c>
      <c r="H580" s="53"/>
      <c r="I580" s="53"/>
      <c r="J580" s="53"/>
      <c r="K580" s="53"/>
      <c r="L580" s="53"/>
      <c r="O580" s="54" t="str">
        <f>IFERROR(VLOOKUP(C:C,'Results Data'!A:F,6,FALSE), "Not Found")</f>
        <v>Not Found</v>
      </c>
      <c r="P580" s="55" t="str">
        <f>IFERROR(VLOOKUP(C:C,'Results Data'!A:L,12,FALSE), "Not Found")</f>
        <v>Not Found</v>
      </c>
      <c r="Q580" s="55" t="b">
        <f>AND('RIDE DATA'!$A$5&lt;'Registration Data'!$P580,'RIDE DATA'!$B$5&gt;'Registration Data'!$P580)</f>
        <v>0</v>
      </c>
      <c r="R580" s="55">
        <f t="shared" si="49"/>
        <v>0</v>
      </c>
      <c r="T580" s="56" t="e">
        <f t="shared" si="51"/>
        <v>#VALUE!</v>
      </c>
      <c r="U580" s="57" t="e">
        <f t="shared" si="52"/>
        <v>#VALUE!</v>
      </c>
      <c r="V580" s="58" t="e">
        <f t="shared" si="50"/>
        <v>#VALUE!</v>
      </c>
    </row>
    <row r="581" spans="1:22" x14ac:dyDescent="0.25">
      <c r="A581" s="38"/>
      <c r="B581" s="38"/>
      <c r="C581" s="38"/>
      <c r="D581" s="38"/>
      <c r="F581" s="51">
        <f t="shared" si="47"/>
        <v>0</v>
      </c>
      <c r="G581" s="52">
        <f t="shared" si="48"/>
        <v>0</v>
      </c>
      <c r="H581" s="53"/>
      <c r="I581" s="53"/>
      <c r="J581" s="53"/>
      <c r="K581" s="53"/>
      <c r="L581" s="53"/>
      <c r="O581" s="54" t="str">
        <f>IFERROR(VLOOKUP(C:C,'Results Data'!A:F,6,FALSE), "Not Found")</f>
        <v>Not Found</v>
      </c>
      <c r="P581" s="55" t="str">
        <f>IFERROR(VLOOKUP(C:C,'Results Data'!A:L,12,FALSE), "Not Found")</f>
        <v>Not Found</v>
      </c>
      <c r="Q581" s="55" t="b">
        <f>AND('RIDE DATA'!$A$5&lt;'Registration Data'!$P581,'RIDE DATA'!$B$5&gt;'Registration Data'!$P581)</f>
        <v>0</v>
      </c>
      <c r="R581" s="55">
        <f t="shared" si="49"/>
        <v>0</v>
      </c>
      <c r="T581" s="56" t="e">
        <f t="shared" si="51"/>
        <v>#VALUE!</v>
      </c>
      <c r="U581" s="57" t="e">
        <f t="shared" si="52"/>
        <v>#VALUE!</v>
      </c>
      <c r="V581" s="58" t="e">
        <f t="shared" si="50"/>
        <v>#VALUE!</v>
      </c>
    </row>
    <row r="582" spans="1:22" x14ac:dyDescent="0.25">
      <c r="A582" s="38"/>
      <c r="B582" s="38"/>
      <c r="C582" s="38"/>
      <c r="D582" s="38"/>
      <c r="F582" s="51">
        <f t="shared" si="47"/>
        <v>0</v>
      </c>
      <c r="G582" s="52">
        <f t="shared" si="48"/>
        <v>0</v>
      </c>
      <c r="H582" s="53"/>
      <c r="I582" s="53"/>
      <c r="J582" s="53"/>
      <c r="K582" s="53"/>
      <c r="L582" s="53"/>
      <c r="O582" s="54" t="str">
        <f>IFERROR(VLOOKUP(C:C,'Results Data'!A:F,6,FALSE), "Not Found")</f>
        <v>Not Found</v>
      </c>
      <c r="P582" s="55" t="str">
        <f>IFERROR(VLOOKUP(C:C,'Results Data'!A:L,12,FALSE), "Not Found")</f>
        <v>Not Found</v>
      </c>
      <c r="Q582" s="55" t="b">
        <f>AND('RIDE DATA'!$A$5&lt;'Registration Data'!$P582,'RIDE DATA'!$B$5&gt;'Registration Data'!$P582)</f>
        <v>0</v>
      </c>
      <c r="R582" s="55">
        <f t="shared" si="49"/>
        <v>0</v>
      </c>
      <c r="T582" s="56" t="e">
        <f t="shared" si="51"/>
        <v>#VALUE!</v>
      </c>
      <c r="U582" s="57" t="e">
        <f t="shared" si="52"/>
        <v>#VALUE!</v>
      </c>
      <c r="V582" s="58" t="e">
        <f t="shared" si="50"/>
        <v>#VALUE!</v>
      </c>
    </row>
    <row r="583" spans="1:22" x14ac:dyDescent="0.25">
      <c r="A583" s="38"/>
      <c r="B583" s="38"/>
      <c r="C583" s="38"/>
      <c r="D583" s="38"/>
      <c r="F583" s="51">
        <f t="shared" si="47"/>
        <v>0</v>
      </c>
      <c r="G583" s="52">
        <f t="shared" si="48"/>
        <v>0</v>
      </c>
      <c r="H583" s="53"/>
      <c r="I583" s="53"/>
      <c r="J583" s="53"/>
      <c r="K583" s="53"/>
      <c r="L583" s="53"/>
      <c r="O583" s="54" t="str">
        <f>IFERROR(VLOOKUP(C:C,'Results Data'!A:F,6,FALSE), "Not Found")</f>
        <v>Not Found</v>
      </c>
      <c r="P583" s="55" t="str">
        <f>IFERROR(VLOOKUP(C:C,'Results Data'!A:L,12,FALSE), "Not Found")</f>
        <v>Not Found</v>
      </c>
      <c r="Q583" s="55" t="b">
        <f>AND('RIDE DATA'!$A$5&lt;'Registration Data'!$P583,'RIDE DATA'!$B$5&gt;'Registration Data'!$P583)</f>
        <v>0</v>
      </c>
      <c r="R583" s="55">
        <f t="shared" si="49"/>
        <v>0</v>
      </c>
      <c r="T583" s="56" t="e">
        <f t="shared" si="51"/>
        <v>#VALUE!</v>
      </c>
      <c r="U583" s="57" t="e">
        <f t="shared" si="52"/>
        <v>#VALUE!</v>
      </c>
      <c r="V583" s="58" t="e">
        <f t="shared" si="50"/>
        <v>#VALUE!</v>
      </c>
    </row>
    <row r="584" spans="1:22" x14ac:dyDescent="0.25">
      <c r="A584" s="38"/>
      <c r="B584" s="38"/>
      <c r="C584" s="38"/>
      <c r="D584" s="38"/>
      <c r="F584" s="51">
        <f t="shared" si="47"/>
        <v>0</v>
      </c>
      <c r="G584" s="52">
        <f t="shared" si="48"/>
        <v>0</v>
      </c>
      <c r="H584" s="53"/>
      <c r="I584" s="53"/>
      <c r="J584" s="53"/>
      <c r="K584" s="53"/>
      <c r="L584" s="53"/>
      <c r="O584" s="54" t="str">
        <f>IFERROR(VLOOKUP(C:C,'Results Data'!A:F,6,FALSE), "Not Found")</f>
        <v>Not Found</v>
      </c>
      <c r="P584" s="55" t="str">
        <f>IFERROR(VLOOKUP(C:C,'Results Data'!A:L,12,FALSE), "Not Found")</f>
        <v>Not Found</v>
      </c>
      <c r="Q584" s="55" t="b">
        <f>AND('RIDE DATA'!$A$5&lt;'Registration Data'!$P584,'RIDE DATA'!$B$5&gt;'Registration Data'!$P584)</f>
        <v>0</v>
      </c>
      <c r="R584" s="55">
        <f t="shared" si="49"/>
        <v>0</v>
      </c>
      <c r="T584" s="56" t="e">
        <f t="shared" si="51"/>
        <v>#VALUE!</v>
      </c>
      <c r="U584" s="57" t="e">
        <f t="shared" si="52"/>
        <v>#VALUE!</v>
      </c>
      <c r="V584" s="58" t="e">
        <f t="shared" si="50"/>
        <v>#VALUE!</v>
      </c>
    </row>
    <row r="585" spans="1:22" x14ac:dyDescent="0.25">
      <c r="A585" s="38"/>
      <c r="B585" s="38"/>
      <c r="C585" s="38"/>
      <c r="D585" s="38"/>
      <c r="F585" s="51">
        <f t="shared" si="47"/>
        <v>0</v>
      </c>
      <c r="G585" s="52">
        <f t="shared" si="48"/>
        <v>0</v>
      </c>
      <c r="H585" s="53"/>
      <c r="I585" s="53"/>
      <c r="J585" s="53"/>
      <c r="K585" s="53"/>
      <c r="L585" s="53"/>
      <c r="O585" s="54" t="str">
        <f>IFERROR(VLOOKUP(C:C,'Results Data'!A:F,6,FALSE), "Not Found")</f>
        <v>Not Found</v>
      </c>
      <c r="P585" s="55" t="str">
        <f>IFERROR(VLOOKUP(C:C,'Results Data'!A:L,12,FALSE), "Not Found")</f>
        <v>Not Found</v>
      </c>
      <c r="Q585" s="55" t="b">
        <f>AND('RIDE DATA'!$A$5&lt;'Registration Data'!$P585,'RIDE DATA'!$B$5&gt;'Registration Data'!$P585)</f>
        <v>0</v>
      </c>
      <c r="R585" s="55">
        <f t="shared" si="49"/>
        <v>0</v>
      </c>
      <c r="T585" s="56" t="e">
        <f t="shared" si="51"/>
        <v>#VALUE!</v>
      </c>
      <c r="U585" s="57" t="e">
        <f t="shared" si="52"/>
        <v>#VALUE!</v>
      </c>
      <c r="V585" s="58" t="e">
        <f t="shared" si="50"/>
        <v>#VALUE!</v>
      </c>
    </row>
    <row r="586" spans="1:22" x14ac:dyDescent="0.25">
      <c r="A586" s="38"/>
      <c r="B586" s="38"/>
      <c r="C586" s="38"/>
      <c r="D586" s="38"/>
      <c r="F586" s="51">
        <f t="shared" si="47"/>
        <v>0</v>
      </c>
      <c r="G586" s="52">
        <f t="shared" si="48"/>
        <v>0</v>
      </c>
      <c r="H586" s="53"/>
      <c r="I586" s="53"/>
      <c r="J586" s="53"/>
      <c r="K586" s="53"/>
      <c r="L586" s="53"/>
      <c r="O586" s="54" t="str">
        <f>IFERROR(VLOOKUP(C:C,'Results Data'!A:F,6,FALSE), "Not Found")</f>
        <v>Not Found</v>
      </c>
      <c r="P586" s="55" t="str">
        <f>IFERROR(VLOOKUP(C:C,'Results Data'!A:L,12,FALSE), "Not Found")</f>
        <v>Not Found</v>
      </c>
      <c r="Q586" s="55" t="b">
        <f>AND('RIDE DATA'!$A$5&lt;'Registration Data'!$P586,'RIDE DATA'!$B$5&gt;'Registration Data'!$P586)</f>
        <v>0</v>
      </c>
      <c r="R586" s="55">
        <f t="shared" si="49"/>
        <v>0</v>
      </c>
      <c r="T586" s="56" t="e">
        <f t="shared" si="51"/>
        <v>#VALUE!</v>
      </c>
      <c r="U586" s="57" t="e">
        <f t="shared" si="52"/>
        <v>#VALUE!</v>
      </c>
      <c r="V586" s="58" t="e">
        <f t="shared" si="50"/>
        <v>#VALUE!</v>
      </c>
    </row>
    <row r="587" spans="1:22" x14ac:dyDescent="0.25">
      <c r="A587" s="38"/>
      <c r="B587" s="38"/>
      <c r="C587" s="38"/>
      <c r="D587" s="38"/>
      <c r="F587" s="51">
        <f t="shared" si="47"/>
        <v>0</v>
      </c>
      <c r="G587" s="52">
        <f t="shared" si="48"/>
        <v>0</v>
      </c>
      <c r="H587" s="53"/>
      <c r="I587" s="53"/>
      <c r="J587" s="53"/>
      <c r="K587" s="53"/>
      <c r="L587" s="53"/>
      <c r="O587" s="54" t="str">
        <f>IFERROR(VLOOKUP(C:C,'Results Data'!A:F,6,FALSE), "Not Found")</f>
        <v>Not Found</v>
      </c>
      <c r="P587" s="55" t="str">
        <f>IFERROR(VLOOKUP(C:C,'Results Data'!A:L,12,FALSE), "Not Found")</f>
        <v>Not Found</v>
      </c>
      <c r="Q587" s="55" t="b">
        <f>AND('RIDE DATA'!$A$5&lt;'Registration Data'!$P587,'RIDE DATA'!$B$5&gt;'Registration Data'!$P587)</f>
        <v>0</v>
      </c>
      <c r="R587" s="55">
        <f t="shared" si="49"/>
        <v>0</v>
      </c>
      <c r="T587" s="56" t="e">
        <f t="shared" si="51"/>
        <v>#VALUE!</v>
      </c>
      <c r="U587" s="57" t="e">
        <f t="shared" si="52"/>
        <v>#VALUE!</v>
      </c>
      <c r="V587" s="58" t="e">
        <f t="shared" si="50"/>
        <v>#VALUE!</v>
      </c>
    </row>
    <row r="588" spans="1:22" x14ac:dyDescent="0.25">
      <c r="A588" s="38"/>
      <c r="B588" s="38"/>
      <c r="C588" s="38"/>
      <c r="D588" s="38"/>
      <c r="F588" s="51">
        <f t="shared" si="47"/>
        <v>0</v>
      </c>
      <c r="G588" s="52">
        <f t="shared" si="48"/>
        <v>0</v>
      </c>
      <c r="H588" s="53"/>
      <c r="I588" s="53"/>
      <c r="J588" s="53"/>
      <c r="K588" s="53"/>
      <c r="L588" s="53"/>
      <c r="O588" s="54" t="str">
        <f>IFERROR(VLOOKUP(C:C,'Results Data'!A:F,6,FALSE), "Not Found")</f>
        <v>Not Found</v>
      </c>
      <c r="P588" s="55" t="str">
        <f>IFERROR(VLOOKUP(C:C,'Results Data'!A:L,12,FALSE), "Not Found")</f>
        <v>Not Found</v>
      </c>
      <c r="Q588" s="55" t="b">
        <f>AND('RIDE DATA'!$A$5&lt;'Registration Data'!$P588,'RIDE DATA'!$B$5&gt;'Registration Data'!$P588)</f>
        <v>0</v>
      </c>
      <c r="R588" s="55">
        <f t="shared" si="49"/>
        <v>0</v>
      </c>
      <c r="T588" s="56" t="e">
        <f t="shared" si="51"/>
        <v>#VALUE!</v>
      </c>
      <c r="U588" s="57" t="e">
        <f t="shared" si="52"/>
        <v>#VALUE!</v>
      </c>
      <c r="V588" s="58" t="e">
        <f t="shared" si="50"/>
        <v>#VALUE!</v>
      </c>
    </row>
    <row r="589" spans="1:22" x14ac:dyDescent="0.25">
      <c r="A589" s="38"/>
      <c r="B589" s="38"/>
      <c r="C589" s="38"/>
      <c r="D589" s="38"/>
      <c r="F589" s="51">
        <f t="shared" si="47"/>
        <v>0</v>
      </c>
      <c r="G589" s="52">
        <f t="shared" si="48"/>
        <v>0</v>
      </c>
      <c r="H589" s="53"/>
      <c r="I589" s="53"/>
      <c r="J589" s="53"/>
      <c r="K589" s="53"/>
      <c r="L589" s="53"/>
      <c r="O589" s="54" t="str">
        <f>IFERROR(VLOOKUP(C:C,'Results Data'!A:F,6,FALSE), "Not Found")</f>
        <v>Not Found</v>
      </c>
      <c r="P589" s="55" t="str">
        <f>IFERROR(VLOOKUP(C:C,'Results Data'!A:L,12,FALSE), "Not Found")</f>
        <v>Not Found</v>
      </c>
      <c r="Q589" s="55" t="b">
        <f>AND('RIDE DATA'!$A$5&lt;'Registration Data'!$P589,'RIDE DATA'!$B$5&gt;'Registration Data'!$P589)</f>
        <v>0</v>
      </c>
      <c r="R589" s="55">
        <f t="shared" si="49"/>
        <v>0</v>
      </c>
      <c r="T589" s="56" t="e">
        <f t="shared" si="51"/>
        <v>#VALUE!</v>
      </c>
      <c r="U589" s="57" t="e">
        <f t="shared" si="52"/>
        <v>#VALUE!</v>
      </c>
      <c r="V589" s="58" t="e">
        <f t="shared" si="50"/>
        <v>#VALUE!</v>
      </c>
    </row>
    <row r="590" spans="1:22" x14ac:dyDescent="0.25">
      <c r="A590" s="38"/>
      <c r="B590" s="38"/>
      <c r="C590" s="38"/>
      <c r="D590" s="38"/>
      <c r="F590" s="51">
        <f t="shared" si="47"/>
        <v>0</v>
      </c>
      <c r="G590" s="52">
        <f t="shared" si="48"/>
        <v>0</v>
      </c>
      <c r="H590" s="53"/>
      <c r="I590" s="53"/>
      <c r="J590" s="53"/>
      <c r="K590" s="53"/>
      <c r="L590" s="53"/>
      <c r="O590" s="54" t="str">
        <f>IFERROR(VLOOKUP(C:C,'Results Data'!A:F,6,FALSE), "Not Found")</f>
        <v>Not Found</v>
      </c>
      <c r="P590" s="55" t="str">
        <f>IFERROR(VLOOKUP(C:C,'Results Data'!A:L,12,FALSE), "Not Found")</f>
        <v>Not Found</v>
      </c>
      <c r="Q590" s="55" t="b">
        <f>AND('RIDE DATA'!$A$5&lt;'Registration Data'!$P590,'RIDE DATA'!$B$5&gt;'Registration Data'!$P590)</f>
        <v>0</v>
      </c>
      <c r="R590" s="55">
        <f t="shared" si="49"/>
        <v>0</v>
      </c>
      <c r="T590" s="56" t="e">
        <f t="shared" si="51"/>
        <v>#VALUE!</v>
      </c>
      <c r="U590" s="57" t="e">
        <f t="shared" si="52"/>
        <v>#VALUE!</v>
      </c>
      <c r="V590" s="58" t="e">
        <f t="shared" si="50"/>
        <v>#VALUE!</v>
      </c>
    </row>
    <row r="591" spans="1:22" x14ac:dyDescent="0.25">
      <c r="A591" s="38"/>
      <c r="B591" s="38"/>
      <c r="C591" s="38"/>
      <c r="D591" s="38"/>
      <c r="F591" s="51">
        <f t="shared" si="47"/>
        <v>0</v>
      </c>
      <c r="G591" s="52">
        <f t="shared" si="48"/>
        <v>0</v>
      </c>
      <c r="H591" s="53"/>
      <c r="I591" s="53"/>
      <c r="J591" s="53"/>
      <c r="K591" s="53"/>
      <c r="L591" s="53"/>
      <c r="O591" s="54" t="str">
        <f>IFERROR(VLOOKUP(C:C,'Results Data'!A:F,6,FALSE), "Not Found")</f>
        <v>Not Found</v>
      </c>
      <c r="P591" s="55" t="str">
        <f>IFERROR(VLOOKUP(C:C,'Results Data'!A:L,12,FALSE), "Not Found")</f>
        <v>Not Found</v>
      </c>
      <c r="Q591" s="55" t="b">
        <f>AND('RIDE DATA'!$A$5&lt;'Registration Data'!$P591,'RIDE DATA'!$B$5&gt;'Registration Data'!$P591)</f>
        <v>0</v>
      </c>
      <c r="R591" s="55">
        <f t="shared" si="49"/>
        <v>0</v>
      </c>
      <c r="T591" s="56" t="e">
        <f t="shared" si="51"/>
        <v>#VALUE!</v>
      </c>
      <c r="U591" s="57" t="e">
        <f t="shared" si="52"/>
        <v>#VALUE!</v>
      </c>
      <c r="V591" s="58" t="e">
        <f t="shared" si="50"/>
        <v>#VALUE!</v>
      </c>
    </row>
    <row r="592" spans="1:22" x14ac:dyDescent="0.25">
      <c r="A592" s="38"/>
      <c r="B592" s="38"/>
      <c r="C592" s="38"/>
      <c r="D592" s="38"/>
      <c r="F592" s="51">
        <f t="shared" si="47"/>
        <v>0</v>
      </c>
      <c r="G592" s="52">
        <f t="shared" si="48"/>
        <v>0</v>
      </c>
      <c r="H592" s="53"/>
      <c r="I592" s="53"/>
      <c r="J592" s="53"/>
      <c r="K592" s="53"/>
      <c r="L592" s="53"/>
      <c r="O592" s="54" t="str">
        <f>IFERROR(VLOOKUP(C:C,'Results Data'!A:F,6,FALSE), "Not Found")</f>
        <v>Not Found</v>
      </c>
      <c r="P592" s="55" t="str">
        <f>IFERROR(VLOOKUP(C:C,'Results Data'!A:L,12,FALSE), "Not Found")</f>
        <v>Not Found</v>
      </c>
      <c r="Q592" s="55" t="b">
        <f>AND('RIDE DATA'!$A$5&lt;'Registration Data'!$P592,'RIDE DATA'!$B$5&gt;'Registration Data'!$P592)</f>
        <v>0</v>
      </c>
      <c r="R592" s="55">
        <f t="shared" si="49"/>
        <v>0</v>
      </c>
      <c r="T592" s="56" t="e">
        <f t="shared" si="51"/>
        <v>#VALUE!</v>
      </c>
      <c r="U592" s="57" t="e">
        <f t="shared" si="52"/>
        <v>#VALUE!</v>
      </c>
      <c r="V592" s="58" t="e">
        <f t="shared" si="50"/>
        <v>#VALUE!</v>
      </c>
    </row>
    <row r="593" spans="1:22" x14ac:dyDescent="0.25">
      <c r="A593" s="38"/>
      <c r="B593" s="38"/>
      <c r="C593" s="38"/>
      <c r="D593" s="38"/>
      <c r="F593" s="51">
        <f t="shared" si="47"/>
        <v>0</v>
      </c>
      <c r="G593" s="52">
        <f t="shared" si="48"/>
        <v>0</v>
      </c>
      <c r="H593" s="53"/>
      <c r="I593" s="53"/>
      <c r="J593" s="53"/>
      <c r="K593" s="53"/>
      <c r="L593" s="53"/>
      <c r="O593" s="54" t="str">
        <f>IFERROR(VLOOKUP(C:C,'Results Data'!A:F,6,FALSE), "Not Found")</f>
        <v>Not Found</v>
      </c>
      <c r="P593" s="55" t="str">
        <f>IFERROR(VLOOKUP(C:C,'Results Data'!A:L,12,FALSE), "Not Found")</f>
        <v>Not Found</v>
      </c>
      <c r="Q593" s="55" t="b">
        <f>AND('RIDE DATA'!$A$5&lt;'Registration Data'!$P593,'RIDE DATA'!$B$5&gt;'Registration Data'!$P593)</f>
        <v>0</v>
      </c>
      <c r="R593" s="55">
        <f t="shared" si="49"/>
        <v>0</v>
      </c>
      <c r="T593" s="56" t="e">
        <f t="shared" si="51"/>
        <v>#VALUE!</v>
      </c>
      <c r="U593" s="57" t="e">
        <f t="shared" si="52"/>
        <v>#VALUE!</v>
      </c>
      <c r="V593" s="58" t="e">
        <f t="shared" si="50"/>
        <v>#VALUE!</v>
      </c>
    </row>
    <row r="594" spans="1:22" x14ac:dyDescent="0.25">
      <c r="A594" s="38"/>
      <c r="B594" s="38"/>
      <c r="C594" s="38"/>
      <c r="D594" s="38"/>
      <c r="F594" s="51">
        <f t="shared" si="47"/>
        <v>0</v>
      </c>
      <c r="G594" s="52">
        <f t="shared" si="48"/>
        <v>0</v>
      </c>
      <c r="H594" s="53"/>
      <c r="I594" s="53"/>
      <c r="J594" s="53"/>
      <c r="K594" s="53"/>
      <c r="L594" s="53"/>
      <c r="O594" s="54" t="str">
        <f>IFERROR(VLOOKUP(C:C,'Results Data'!A:F,6,FALSE), "Not Found")</f>
        <v>Not Found</v>
      </c>
      <c r="P594" s="55" t="str">
        <f>IFERROR(VLOOKUP(C:C,'Results Data'!A:L,12,FALSE), "Not Found")</f>
        <v>Not Found</v>
      </c>
      <c r="Q594" s="55" t="b">
        <f>AND('RIDE DATA'!$A$5&lt;'Registration Data'!$P594,'RIDE DATA'!$B$5&gt;'Registration Data'!$P594)</f>
        <v>0</v>
      </c>
      <c r="R594" s="55">
        <f t="shared" si="49"/>
        <v>0</v>
      </c>
      <c r="T594" s="56" t="e">
        <f t="shared" si="51"/>
        <v>#VALUE!</v>
      </c>
      <c r="U594" s="57" t="e">
        <f t="shared" si="52"/>
        <v>#VALUE!</v>
      </c>
      <c r="V594" s="58" t="e">
        <f t="shared" si="50"/>
        <v>#VALUE!</v>
      </c>
    </row>
    <row r="595" spans="1:22" x14ac:dyDescent="0.25">
      <c r="A595" s="38"/>
      <c r="B595" s="38"/>
      <c r="C595" s="38"/>
      <c r="D595" s="38"/>
      <c r="F595" s="51">
        <f t="shared" si="47"/>
        <v>0</v>
      </c>
      <c r="G595" s="52">
        <f t="shared" si="48"/>
        <v>0</v>
      </c>
      <c r="H595" s="53"/>
      <c r="I595" s="53"/>
      <c r="J595" s="53"/>
      <c r="K595" s="53"/>
      <c r="L595" s="53"/>
      <c r="O595" s="54" t="str">
        <f>IFERROR(VLOOKUP(C:C,'Results Data'!A:F,6,FALSE), "Not Found")</f>
        <v>Not Found</v>
      </c>
      <c r="P595" s="55" t="str">
        <f>IFERROR(VLOOKUP(C:C,'Results Data'!A:L,12,FALSE), "Not Found")</f>
        <v>Not Found</v>
      </c>
      <c r="Q595" s="55" t="b">
        <f>AND('RIDE DATA'!$A$5&lt;'Registration Data'!$P595,'RIDE DATA'!$B$5&gt;'Registration Data'!$P595)</f>
        <v>0</v>
      </c>
      <c r="R595" s="55">
        <f t="shared" si="49"/>
        <v>0</v>
      </c>
      <c r="T595" s="56" t="e">
        <f t="shared" si="51"/>
        <v>#VALUE!</v>
      </c>
      <c r="U595" s="57" t="e">
        <f t="shared" si="52"/>
        <v>#VALUE!</v>
      </c>
      <c r="V595" s="58" t="e">
        <f t="shared" si="50"/>
        <v>#VALUE!</v>
      </c>
    </row>
    <row r="596" spans="1:22" x14ac:dyDescent="0.25">
      <c r="A596" s="38"/>
      <c r="B596" s="38"/>
      <c r="C596" s="38"/>
      <c r="D596" s="38"/>
      <c r="F596" s="51">
        <f t="shared" si="47"/>
        <v>0</v>
      </c>
      <c r="G596" s="52">
        <f t="shared" si="48"/>
        <v>0</v>
      </c>
      <c r="H596" s="53"/>
      <c r="I596" s="53"/>
      <c r="J596" s="53"/>
      <c r="K596" s="53"/>
      <c r="L596" s="53"/>
      <c r="O596" s="54" t="str">
        <f>IFERROR(VLOOKUP(C:C,'Results Data'!A:F,6,FALSE), "Not Found")</f>
        <v>Not Found</v>
      </c>
      <c r="P596" s="55" t="str">
        <f>IFERROR(VLOOKUP(C:C,'Results Data'!A:L,12,FALSE), "Not Found")</f>
        <v>Not Found</v>
      </c>
      <c r="Q596" s="55" t="b">
        <f>AND('RIDE DATA'!$A$5&lt;'Registration Data'!$P596,'RIDE DATA'!$B$5&gt;'Registration Data'!$P596)</f>
        <v>0</v>
      </c>
      <c r="R596" s="55">
        <f t="shared" si="49"/>
        <v>0</v>
      </c>
      <c r="T596" s="56" t="e">
        <f t="shared" si="51"/>
        <v>#VALUE!</v>
      </c>
      <c r="U596" s="57" t="e">
        <f t="shared" si="52"/>
        <v>#VALUE!</v>
      </c>
      <c r="V596" s="58" t="e">
        <f t="shared" si="50"/>
        <v>#VALUE!</v>
      </c>
    </row>
    <row r="597" spans="1:22" x14ac:dyDescent="0.25">
      <c r="A597" s="38"/>
      <c r="B597" s="38"/>
      <c r="C597" s="38"/>
      <c r="D597" s="38"/>
      <c r="F597" s="51">
        <f t="shared" si="47"/>
        <v>0</v>
      </c>
      <c r="G597" s="52">
        <f t="shared" si="48"/>
        <v>0</v>
      </c>
      <c r="H597" s="53"/>
      <c r="I597" s="53"/>
      <c r="J597" s="53"/>
      <c r="K597" s="53"/>
      <c r="L597" s="53"/>
      <c r="O597" s="54" t="str">
        <f>IFERROR(VLOOKUP(C:C,'Results Data'!A:F,6,FALSE), "Not Found")</f>
        <v>Not Found</v>
      </c>
      <c r="P597" s="55" t="str">
        <f>IFERROR(VLOOKUP(C:C,'Results Data'!A:L,12,FALSE), "Not Found")</f>
        <v>Not Found</v>
      </c>
      <c r="Q597" s="55" t="b">
        <f>AND('RIDE DATA'!$A$5&lt;'Registration Data'!$P597,'RIDE DATA'!$B$5&gt;'Registration Data'!$P597)</f>
        <v>0</v>
      </c>
      <c r="R597" s="55">
        <f t="shared" si="49"/>
        <v>0</v>
      </c>
      <c r="T597" s="56" t="e">
        <f t="shared" si="51"/>
        <v>#VALUE!</v>
      </c>
      <c r="U597" s="57" t="e">
        <f t="shared" si="52"/>
        <v>#VALUE!</v>
      </c>
      <c r="V597" s="58" t="e">
        <f t="shared" si="50"/>
        <v>#VALUE!</v>
      </c>
    </row>
    <row r="598" spans="1:22" x14ac:dyDescent="0.25">
      <c r="A598" s="38"/>
      <c r="B598" s="38"/>
      <c r="C598" s="38"/>
      <c r="D598" s="38"/>
      <c r="F598" s="51">
        <f t="shared" si="47"/>
        <v>0</v>
      </c>
      <c r="G598" s="52">
        <f t="shared" si="48"/>
        <v>0</v>
      </c>
      <c r="H598" s="53"/>
      <c r="I598" s="53"/>
      <c r="J598" s="53"/>
      <c r="K598" s="53"/>
      <c r="L598" s="53"/>
      <c r="O598" s="54" t="str">
        <f>IFERROR(VLOOKUP(C:C,'Results Data'!A:F,6,FALSE), "Not Found")</f>
        <v>Not Found</v>
      </c>
      <c r="P598" s="55" t="str">
        <f>IFERROR(VLOOKUP(C:C,'Results Data'!A:L,12,FALSE), "Not Found")</f>
        <v>Not Found</v>
      </c>
      <c r="Q598" s="55" t="b">
        <f>AND('RIDE DATA'!$A$5&lt;'Registration Data'!$P598,'RIDE DATA'!$B$5&gt;'Registration Data'!$P598)</f>
        <v>0</v>
      </c>
      <c r="R598" s="55">
        <f t="shared" si="49"/>
        <v>0</v>
      </c>
      <c r="T598" s="56" t="e">
        <f t="shared" si="51"/>
        <v>#VALUE!</v>
      </c>
      <c r="U598" s="57" t="e">
        <f t="shared" si="52"/>
        <v>#VALUE!</v>
      </c>
      <c r="V598" s="58" t="e">
        <f t="shared" si="50"/>
        <v>#VALUE!</v>
      </c>
    </row>
    <row r="599" spans="1:22" x14ac:dyDescent="0.25">
      <c r="A599" s="38"/>
      <c r="B599" s="38"/>
      <c r="C599" s="38"/>
      <c r="D599" s="38"/>
      <c r="F599" s="51">
        <f t="shared" si="47"/>
        <v>0</v>
      </c>
      <c r="G599" s="52">
        <f t="shared" si="48"/>
        <v>0</v>
      </c>
      <c r="H599" s="53"/>
      <c r="I599" s="53"/>
      <c r="J599" s="53"/>
      <c r="K599" s="53"/>
      <c r="L599" s="53"/>
      <c r="O599" s="54" t="str">
        <f>IFERROR(VLOOKUP(C:C,'Results Data'!A:F,6,FALSE), "Not Found")</f>
        <v>Not Found</v>
      </c>
      <c r="P599" s="55" t="str">
        <f>IFERROR(VLOOKUP(C:C,'Results Data'!A:L,12,FALSE), "Not Found")</f>
        <v>Not Found</v>
      </c>
      <c r="Q599" s="55" t="b">
        <f>AND('RIDE DATA'!$A$5&lt;'Registration Data'!$P599,'RIDE DATA'!$B$5&gt;'Registration Data'!$P599)</f>
        <v>0</v>
      </c>
      <c r="R599" s="55">
        <f t="shared" si="49"/>
        <v>0</v>
      </c>
      <c r="T599" s="56" t="e">
        <f t="shared" si="51"/>
        <v>#VALUE!</v>
      </c>
      <c r="U599" s="57" t="e">
        <f t="shared" si="52"/>
        <v>#VALUE!</v>
      </c>
      <c r="V599" s="58" t="e">
        <f t="shared" si="50"/>
        <v>#VALUE!</v>
      </c>
    </row>
    <row r="600" spans="1:22" x14ac:dyDescent="0.25">
      <c r="A600" s="38"/>
      <c r="B600" s="38"/>
      <c r="C600" s="38"/>
      <c r="D600" s="38"/>
      <c r="F600" s="51">
        <f t="shared" si="47"/>
        <v>0</v>
      </c>
      <c r="G600" s="52">
        <f t="shared" si="48"/>
        <v>0</v>
      </c>
      <c r="H600" s="53"/>
      <c r="I600" s="53"/>
      <c r="J600" s="53"/>
      <c r="K600" s="53"/>
      <c r="L600" s="53"/>
      <c r="O600" s="54" t="str">
        <f>IFERROR(VLOOKUP(C:C,'Results Data'!A:F,6,FALSE), "Not Found")</f>
        <v>Not Found</v>
      </c>
      <c r="P600" s="55" t="str">
        <f>IFERROR(VLOOKUP(C:C,'Results Data'!A:L,12,FALSE), "Not Found")</f>
        <v>Not Found</v>
      </c>
      <c r="Q600" s="55" t="b">
        <f>AND('RIDE DATA'!$A$5&lt;'Registration Data'!$P600,'RIDE DATA'!$B$5&gt;'Registration Data'!$P600)</f>
        <v>0</v>
      </c>
      <c r="R600" s="55">
        <f t="shared" si="49"/>
        <v>0</v>
      </c>
      <c r="T600" s="56" t="e">
        <f t="shared" si="51"/>
        <v>#VALUE!</v>
      </c>
      <c r="U600" s="57" t="e">
        <f t="shared" si="52"/>
        <v>#VALUE!</v>
      </c>
      <c r="V600" s="58" t="e">
        <f t="shared" si="50"/>
        <v>#VALUE!</v>
      </c>
    </row>
    <row r="601" spans="1:22" x14ac:dyDescent="0.25">
      <c r="A601" s="38"/>
      <c r="B601" s="38"/>
      <c r="C601" s="38"/>
      <c r="D601" s="38"/>
      <c r="F601" s="51">
        <f t="shared" si="47"/>
        <v>0</v>
      </c>
      <c r="G601" s="52">
        <f t="shared" si="48"/>
        <v>0</v>
      </c>
      <c r="H601" s="53"/>
      <c r="I601" s="53"/>
      <c r="J601" s="53"/>
      <c r="K601" s="53"/>
      <c r="L601" s="53"/>
      <c r="O601" s="54" t="str">
        <f>IFERROR(VLOOKUP(C:C,'Results Data'!A:F,6,FALSE), "Not Found")</f>
        <v>Not Found</v>
      </c>
      <c r="P601" s="55" t="str">
        <f>IFERROR(VLOOKUP(C:C,'Results Data'!A:L,12,FALSE), "Not Found")</f>
        <v>Not Found</v>
      </c>
      <c r="Q601" s="55" t="b">
        <f>AND('RIDE DATA'!$A$5&lt;'Registration Data'!$P601,'RIDE DATA'!$B$5&gt;'Registration Data'!$P601)</f>
        <v>0</v>
      </c>
      <c r="R601" s="55">
        <f t="shared" si="49"/>
        <v>0</v>
      </c>
      <c r="T601" s="56" t="e">
        <f t="shared" si="51"/>
        <v>#VALUE!</v>
      </c>
      <c r="U601" s="57" t="e">
        <f t="shared" si="52"/>
        <v>#VALUE!</v>
      </c>
      <c r="V601" s="58" t="e">
        <f t="shared" si="50"/>
        <v>#VALUE!</v>
      </c>
    </row>
    <row r="602" spans="1:22" x14ac:dyDescent="0.25">
      <c r="A602" s="38"/>
      <c r="B602" s="38"/>
      <c r="C602" s="38"/>
      <c r="D602" s="38"/>
      <c r="F602" s="51">
        <f t="shared" si="47"/>
        <v>0</v>
      </c>
      <c r="G602" s="52">
        <f t="shared" si="48"/>
        <v>0</v>
      </c>
      <c r="H602" s="53"/>
      <c r="I602" s="53"/>
      <c r="J602" s="53"/>
      <c r="K602" s="53"/>
      <c r="L602" s="53"/>
      <c r="O602" s="54" t="str">
        <f>IFERROR(VLOOKUP(C:C,'Results Data'!A:F,6,FALSE), "Not Found")</f>
        <v>Not Found</v>
      </c>
      <c r="P602" s="55" t="str">
        <f>IFERROR(VLOOKUP(C:C,'Results Data'!A:L,12,FALSE), "Not Found")</f>
        <v>Not Found</v>
      </c>
      <c r="Q602" s="55" t="b">
        <f>AND('RIDE DATA'!$A$5&lt;'Registration Data'!$P602,'RIDE DATA'!$B$5&gt;'Registration Data'!$P602)</f>
        <v>0</v>
      </c>
      <c r="R602" s="55">
        <f t="shared" si="49"/>
        <v>0</v>
      </c>
      <c r="T602" s="56" t="e">
        <f t="shared" si="51"/>
        <v>#VALUE!</v>
      </c>
      <c r="U602" s="57" t="e">
        <f t="shared" si="52"/>
        <v>#VALUE!</v>
      </c>
      <c r="V602" s="58" t="e">
        <f t="shared" si="50"/>
        <v>#VALUE!</v>
      </c>
    </row>
    <row r="603" spans="1:22" x14ac:dyDescent="0.25">
      <c r="A603" s="38"/>
      <c r="B603" s="38"/>
      <c r="C603" s="38"/>
      <c r="D603" s="38"/>
      <c r="F603" s="51">
        <f t="shared" si="47"/>
        <v>0</v>
      </c>
      <c r="G603" s="52">
        <f t="shared" si="48"/>
        <v>0</v>
      </c>
      <c r="H603" s="53"/>
      <c r="I603" s="53"/>
      <c r="J603" s="53"/>
      <c r="K603" s="53"/>
      <c r="L603" s="53"/>
      <c r="O603" s="54" t="str">
        <f>IFERROR(VLOOKUP(C:C,'Results Data'!A:F,6,FALSE), "Not Found")</f>
        <v>Not Found</v>
      </c>
      <c r="P603" s="55" t="str">
        <f>IFERROR(VLOOKUP(C:C,'Results Data'!A:L,12,FALSE), "Not Found")</f>
        <v>Not Found</v>
      </c>
      <c r="Q603" s="55" t="b">
        <f>AND('RIDE DATA'!$A$5&lt;'Registration Data'!$P603,'RIDE DATA'!$B$5&gt;'Registration Data'!$P603)</f>
        <v>0</v>
      </c>
      <c r="R603" s="55">
        <f t="shared" si="49"/>
        <v>0</v>
      </c>
      <c r="T603" s="56" t="e">
        <f t="shared" si="51"/>
        <v>#VALUE!</v>
      </c>
      <c r="U603" s="57" t="e">
        <f t="shared" si="52"/>
        <v>#VALUE!</v>
      </c>
      <c r="V603" s="58" t="e">
        <f t="shared" si="50"/>
        <v>#VALUE!</v>
      </c>
    </row>
    <row r="604" spans="1:22" x14ac:dyDescent="0.25">
      <c r="A604" s="38"/>
      <c r="B604" s="38"/>
      <c r="C604" s="38"/>
      <c r="D604" s="38"/>
      <c r="F604" s="51">
        <f t="shared" si="47"/>
        <v>0</v>
      </c>
      <c r="G604" s="52">
        <f t="shared" si="48"/>
        <v>0</v>
      </c>
      <c r="H604" s="53"/>
      <c r="I604" s="53"/>
      <c r="J604" s="53"/>
      <c r="K604" s="53"/>
      <c r="L604" s="53"/>
      <c r="O604" s="54" t="str">
        <f>IFERROR(VLOOKUP(C:C,'Results Data'!A:F,6,FALSE), "Not Found")</f>
        <v>Not Found</v>
      </c>
      <c r="P604" s="55" t="str">
        <f>IFERROR(VLOOKUP(C:C,'Results Data'!A:L,12,FALSE), "Not Found")</f>
        <v>Not Found</v>
      </c>
      <c r="Q604" s="55" t="b">
        <f>AND('RIDE DATA'!$A$5&lt;'Registration Data'!$P604,'RIDE DATA'!$B$5&gt;'Registration Data'!$P604)</f>
        <v>0</v>
      </c>
      <c r="R604" s="55">
        <f t="shared" si="49"/>
        <v>0</v>
      </c>
      <c r="T604" s="56" t="e">
        <f t="shared" si="51"/>
        <v>#VALUE!</v>
      </c>
      <c r="U604" s="57" t="e">
        <f t="shared" si="52"/>
        <v>#VALUE!</v>
      </c>
      <c r="V604" s="58" t="e">
        <f t="shared" si="50"/>
        <v>#VALUE!</v>
      </c>
    </row>
    <row r="605" spans="1:22" x14ac:dyDescent="0.25">
      <c r="A605" s="38"/>
      <c r="B605" s="38"/>
      <c r="C605" s="38"/>
      <c r="D605" s="38"/>
      <c r="F605" s="51">
        <f t="shared" si="47"/>
        <v>0</v>
      </c>
      <c r="G605" s="52">
        <f t="shared" si="48"/>
        <v>0</v>
      </c>
      <c r="H605" s="53"/>
      <c r="I605" s="53"/>
      <c r="J605" s="53"/>
      <c r="K605" s="53"/>
      <c r="L605" s="53"/>
      <c r="O605" s="54" t="str">
        <f>IFERROR(VLOOKUP(C:C,'Results Data'!A:F,6,FALSE), "Not Found")</f>
        <v>Not Found</v>
      </c>
      <c r="P605" s="55" t="str">
        <f>IFERROR(VLOOKUP(C:C,'Results Data'!A:L,12,FALSE), "Not Found")</f>
        <v>Not Found</v>
      </c>
      <c r="Q605" s="55" t="b">
        <f>AND('RIDE DATA'!$A$5&lt;'Registration Data'!$P605,'RIDE DATA'!$B$5&gt;'Registration Data'!$P605)</f>
        <v>0</v>
      </c>
      <c r="R605" s="55">
        <f t="shared" si="49"/>
        <v>0</v>
      </c>
      <c r="T605" s="56" t="e">
        <f t="shared" si="51"/>
        <v>#VALUE!</v>
      </c>
      <c r="U605" s="57" t="e">
        <f t="shared" si="52"/>
        <v>#VALUE!</v>
      </c>
      <c r="V605" s="58" t="e">
        <f t="shared" si="50"/>
        <v>#VALUE!</v>
      </c>
    </row>
    <row r="606" spans="1:22" x14ac:dyDescent="0.25">
      <c r="A606" s="38"/>
      <c r="B606" s="38"/>
      <c r="C606" s="38"/>
      <c r="D606" s="38"/>
      <c r="F606" s="51">
        <f t="shared" si="47"/>
        <v>0</v>
      </c>
      <c r="G606" s="52">
        <f t="shared" si="48"/>
        <v>0</v>
      </c>
      <c r="H606" s="53"/>
      <c r="I606" s="53"/>
      <c r="J606" s="53"/>
      <c r="K606" s="53"/>
      <c r="L606" s="53"/>
      <c r="O606" s="54" t="str">
        <f>IFERROR(VLOOKUP(C:C,'Results Data'!A:F,6,FALSE), "Not Found")</f>
        <v>Not Found</v>
      </c>
      <c r="P606" s="55" t="str">
        <f>IFERROR(VLOOKUP(C:C,'Results Data'!A:L,12,FALSE), "Not Found")</f>
        <v>Not Found</v>
      </c>
      <c r="Q606" s="55" t="b">
        <f>AND('RIDE DATA'!$A$5&lt;'Registration Data'!$P606,'RIDE DATA'!$B$5&gt;'Registration Data'!$P606)</f>
        <v>0</v>
      </c>
      <c r="R606" s="55">
        <f t="shared" si="49"/>
        <v>0</v>
      </c>
      <c r="T606" s="56" t="e">
        <f t="shared" si="51"/>
        <v>#VALUE!</v>
      </c>
      <c r="U606" s="57" t="e">
        <f t="shared" si="52"/>
        <v>#VALUE!</v>
      </c>
      <c r="V606" s="58" t="e">
        <f t="shared" si="50"/>
        <v>#VALUE!</v>
      </c>
    </row>
    <row r="607" spans="1:22" x14ac:dyDescent="0.25">
      <c r="A607" s="38"/>
      <c r="B607" s="38"/>
      <c r="C607" s="38"/>
      <c r="D607" s="38"/>
      <c r="F607" s="51">
        <f t="shared" si="47"/>
        <v>0</v>
      </c>
      <c r="G607" s="52">
        <f t="shared" si="48"/>
        <v>0</v>
      </c>
      <c r="H607" s="53"/>
      <c r="I607" s="53"/>
      <c r="J607" s="53"/>
      <c r="K607" s="53"/>
      <c r="L607" s="53"/>
      <c r="O607" s="54" t="str">
        <f>IFERROR(VLOOKUP(C:C,'Results Data'!A:F,6,FALSE), "Not Found")</f>
        <v>Not Found</v>
      </c>
      <c r="P607" s="55" t="str">
        <f>IFERROR(VLOOKUP(C:C,'Results Data'!A:L,12,FALSE), "Not Found")</f>
        <v>Not Found</v>
      </c>
      <c r="Q607" s="55" t="b">
        <f>AND('RIDE DATA'!$A$5&lt;'Registration Data'!$P607,'RIDE DATA'!$B$5&gt;'Registration Data'!$P607)</f>
        <v>0</v>
      </c>
      <c r="R607" s="55">
        <f t="shared" si="49"/>
        <v>0</v>
      </c>
      <c r="T607" s="56" t="e">
        <f t="shared" si="51"/>
        <v>#VALUE!</v>
      </c>
      <c r="U607" s="57" t="e">
        <f t="shared" si="52"/>
        <v>#VALUE!</v>
      </c>
      <c r="V607" s="58" t="e">
        <f t="shared" si="50"/>
        <v>#VALUE!</v>
      </c>
    </row>
    <row r="608" spans="1:22" x14ac:dyDescent="0.25">
      <c r="A608" s="38"/>
      <c r="B608" s="38"/>
      <c r="C608" s="38"/>
      <c r="D608" s="38"/>
      <c r="F608" s="51">
        <f t="shared" si="47"/>
        <v>0</v>
      </c>
      <c r="G608" s="52">
        <f t="shared" si="48"/>
        <v>0</v>
      </c>
      <c r="H608" s="53"/>
      <c r="I608" s="53"/>
      <c r="J608" s="53"/>
      <c r="K608" s="53"/>
      <c r="L608" s="53"/>
      <c r="O608" s="54" t="str">
        <f>IFERROR(VLOOKUP(C:C,'Results Data'!A:F,6,FALSE), "Not Found")</f>
        <v>Not Found</v>
      </c>
      <c r="P608" s="55" t="str">
        <f>IFERROR(VLOOKUP(C:C,'Results Data'!A:L,12,FALSE), "Not Found")</f>
        <v>Not Found</v>
      </c>
      <c r="Q608" s="55" t="b">
        <f>AND('RIDE DATA'!$A$5&lt;'Registration Data'!$P608,'RIDE DATA'!$B$5&gt;'Registration Data'!$P608)</f>
        <v>0</v>
      </c>
      <c r="R608" s="55">
        <f t="shared" si="49"/>
        <v>0</v>
      </c>
      <c r="T608" s="56" t="e">
        <f t="shared" si="51"/>
        <v>#VALUE!</v>
      </c>
      <c r="U608" s="57" t="e">
        <f t="shared" si="52"/>
        <v>#VALUE!</v>
      </c>
      <c r="V608" s="58" t="e">
        <f t="shared" si="50"/>
        <v>#VALUE!</v>
      </c>
    </row>
    <row r="609" spans="1:22" x14ac:dyDescent="0.25">
      <c r="A609" s="38"/>
      <c r="B609" s="38"/>
      <c r="C609" s="38"/>
      <c r="D609" s="38"/>
      <c r="F609" s="51">
        <f t="shared" si="47"/>
        <v>0</v>
      </c>
      <c r="G609" s="52">
        <f t="shared" si="48"/>
        <v>0</v>
      </c>
      <c r="H609" s="53"/>
      <c r="I609" s="53"/>
      <c r="J609" s="53"/>
      <c r="K609" s="53"/>
      <c r="L609" s="53"/>
      <c r="O609" s="54" t="str">
        <f>IFERROR(VLOOKUP(C:C,'Results Data'!A:F,6,FALSE), "Not Found")</f>
        <v>Not Found</v>
      </c>
      <c r="P609" s="55" t="str">
        <f>IFERROR(VLOOKUP(C:C,'Results Data'!A:L,12,FALSE), "Not Found")</f>
        <v>Not Found</v>
      </c>
      <c r="Q609" s="55" t="b">
        <f>AND('RIDE DATA'!$A$5&lt;'Registration Data'!$P609,'RIDE DATA'!$B$5&gt;'Registration Data'!$P609)</f>
        <v>0</v>
      </c>
      <c r="R609" s="55">
        <f t="shared" si="49"/>
        <v>0</v>
      </c>
      <c r="T609" s="56" t="e">
        <f t="shared" si="51"/>
        <v>#VALUE!</v>
      </c>
      <c r="U609" s="57" t="e">
        <f t="shared" si="52"/>
        <v>#VALUE!</v>
      </c>
      <c r="V609" s="58" t="e">
        <f t="shared" si="50"/>
        <v>#VALUE!</v>
      </c>
    </row>
    <row r="610" spans="1:22" x14ac:dyDescent="0.25">
      <c r="A610" s="38"/>
      <c r="B610" s="38"/>
      <c r="C610" s="38"/>
      <c r="D610" s="38"/>
      <c r="F610" s="51">
        <f t="shared" si="47"/>
        <v>0</v>
      </c>
      <c r="G610" s="52">
        <f t="shared" si="48"/>
        <v>0</v>
      </c>
      <c r="H610" s="53"/>
      <c r="I610" s="53"/>
      <c r="J610" s="53"/>
      <c r="K610" s="53"/>
      <c r="L610" s="53"/>
      <c r="O610" s="54" t="str">
        <f>IFERROR(VLOOKUP(C:C,'Results Data'!A:F,6,FALSE), "Not Found")</f>
        <v>Not Found</v>
      </c>
      <c r="P610" s="55" t="str">
        <f>IFERROR(VLOOKUP(C:C,'Results Data'!A:L,12,FALSE), "Not Found")</f>
        <v>Not Found</v>
      </c>
      <c r="Q610" s="55" t="b">
        <f>AND('RIDE DATA'!$A$5&lt;'Registration Data'!$P610,'RIDE DATA'!$B$5&gt;'Registration Data'!$P610)</f>
        <v>0</v>
      </c>
      <c r="R610" s="55">
        <f t="shared" si="49"/>
        <v>0</v>
      </c>
      <c r="T610" s="56" t="e">
        <f t="shared" si="51"/>
        <v>#VALUE!</v>
      </c>
      <c r="U610" s="57" t="e">
        <f t="shared" si="52"/>
        <v>#VALUE!</v>
      </c>
      <c r="V610" s="58" t="e">
        <f t="shared" si="50"/>
        <v>#VALUE!</v>
      </c>
    </row>
    <row r="611" spans="1:22" x14ac:dyDescent="0.25">
      <c r="A611" s="38"/>
      <c r="B611" s="38"/>
      <c r="C611" s="38"/>
      <c r="D611" s="38"/>
      <c r="F611" s="51">
        <f t="shared" si="47"/>
        <v>0</v>
      </c>
      <c r="G611" s="52">
        <f t="shared" si="48"/>
        <v>0</v>
      </c>
      <c r="H611" s="53"/>
      <c r="I611" s="53"/>
      <c r="J611" s="53"/>
      <c r="K611" s="53"/>
      <c r="L611" s="53"/>
      <c r="O611" s="54" t="str">
        <f>IFERROR(VLOOKUP(C:C,'Results Data'!A:F,6,FALSE), "Not Found")</f>
        <v>Not Found</v>
      </c>
      <c r="P611" s="55" t="str">
        <f>IFERROR(VLOOKUP(C:C,'Results Data'!A:L,12,FALSE), "Not Found")</f>
        <v>Not Found</v>
      </c>
      <c r="Q611" s="55" t="b">
        <f>AND('RIDE DATA'!$A$5&lt;'Registration Data'!$P611,'RIDE DATA'!$B$5&gt;'Registration Data'!$P611)</f>
        <v>0</v>
      </c>
      <c r="R611" s="55">
        <f t="shared" si="49"/>
        <v>0</v>
      </c>
      <c r="T611" s="56" t="e">
        <f t="shared" si="51"/>
        <v>#VALUE!</v>
      </c>
      <c r="U611" s="57" t="e">
        <f t="shared" si="52"/>
        <v>#VALUE!</v>
      </c>
      <c r="V611" s="58" t="e">
        <f t="shared" si="50"/>
        <v>#VALUE!</v>
      </c>
    </row>
    <row r="612" spans="1:22" x14ac:dyDescent="0.25">
      <c r="A612" s="38"/>
      <c r="B612" s="38"/>
      <c r="C612" s="38"/>
      <c r="D612" s="38"/>
      <c r="F612" s="51">
        <f t="shared" si="47"/>
        <v>0</v>
      </c>
      <c r="G612" s="52">
        <f t="shared" si="48"/>
        <v>0</v>
      </c>
      <c r="H612" s="53"/>
      <c r="I612" s="53"/>
      <c r="J612" s="53"/>
      <c r="K612" s="53"/>
      <c r="L612" s="53"/>
      <c r="O612" s="54" t="str">
        <f>IFERROR(VLOOKUP(C:C,'Results Data'!A:F,6,FALSE), "Not Found")</f>
        <v>Not Found</v>
      </c>
      <c r="P612" s="55" t="str">
        <f>IFERROR(VLOOKUP(C:C,'Results Data'!A:L,12,FALSE), "Not Found")</f>
        <v>Not Found</v>
      </c>
      <c r="Q612" s="55" t="b">
        <f>AND('RIDE DATA'!$A$5&lt;'Registration Data'!$P612,'RIDE DATA'!$B$5&gt;'Registration Data'!$P612)</f>
        <v>0</v>
      </c>
      <c r="R612" s="55">
        <f t="shared" si="49"/>
        <v>0</v>
      </c>
      <c r="T612" s="56" t="e">
        <f t="shared" si="51"/>
        <v>#VALUE!</v>
      </c>
      <c r="U612" s="57" t="e">
        <f t="shared" si="52"/>
        <v>#VALUE!</v>
      </c>
      <c r="V612" s="58" t="e">
        <f t="shared" si="50"/>
        <v>#VALUE!</v>
      </c>
    </row>
    <row r="613" spans="1:22" x14ac:dyDescent="0.25">
      <c r="A613" s="38"/>
      <c r="B613" s="38"/>
      <c r="C613" s="38"/>
      <c r="D613" s="38"/>
      <c r="F613" s="51">
        <f t="shared" si="47"/>
        <v>0</v>
      </c>
      <c r="G613" s="52">
        <f t="shared" si="48"/>
        <v>0</v>
      </c>
      <c r="H613" s="53"/>
      <c r="I613" s="53"/>
      <c r="J613" s="53"/>
      <c r="K613" s="53"/>
      <c r="L613" s="53"/>
      <c r="O613" s="54" t="str">
        <f>IFERROR(VLOOKUP(C:C,'Results Data'!A:F,6,FALSE), "Not Found")</f>
        <v>Not Found</v>
      </c>
      <c r="P613" s="55" t="str">
        <f>IFERROR(VLOOKUP(C:C,'Results Data'!A:L,12,FALSE), "Not Found")</f>
        <v>Not Found</v>
      </c>
      <c r="Q613" s="55" t="b">
        <f>AND('RIDE DATA'!$A$5&lt;'Registration Data'!$P613,'RIDE DATA'!$B$5&gt;'Registration Data'!$P613)</f>
        <v>0</v>
      </c>
      <c r="R613" s="55">
        <f t="shared" si="49"/>
        <v>0</v>
      </c>
      <c r="T613" s="56" t="e">
        <f t="shared" si="51"/>
        <v>#VALUE!</v>
      </c>
      <c r="U613" s="57" t="e">
        <f t="shared" si="52"/>
        <v>#VALUE!</v>
      </c>
      <c r="V613" s="58" t="e">
        <f t="shared" si="50"/>
        <v>#VALUE!</v>
      </c>
    </row>
    <row r="614" spans="1:22" x14ac:dyDescent="0.25">
      <c r="A614" s="38"/>
      <c r="B614" s="38"/>
      <c r="C614" s="38"/>
      <c r="D614" s="38"/>
      <c r="F614" s="51">
        <f t="shared" si="47"/>
        <v>0</v>
      </c>
      <c r="G614" s="52">
        <f t="shared" si="48"/>
        <v>0</v>
      </c>
      <c r="H614" s="53"/>
      <c r="I614" s="53"/>
      <c r="J614" s="53"/>
      <c r="K614" s="53"/>
      <c r="L614" s="53"/>
      <c r="O614" s="54" t="str">
        <f>IFERROR(VLOOKUP(C:C,'Results Data'!A:F,6,FALSE), "Not Found")</f>
        <v>Not Found</v>
      </c>
      <c r="P614" s="55" t="str">
        <f>IFERROR(VLOOKUP(C:C,'Results Data'!A:L,12,FALSE), "Not Found")</f>
        <v>Not Found</v>
      </c>
      <c r="Q614" s="55" t="b">
        <f>AND('RIDE DATA'!$A$5&lt;'Registration Data'!$P614,'RIDE DATA'!$B$5&gt;'Registration Data'!$P614)</f>
        <v>0</v>
      </c>
      <c r="R614" s="55">
        <f t="shared" si="49"/>
        <v>0</v>
      </c>
      <c r="T614" s="56" t="e">
        <f t="shared" si="51"/>
        <v>#VALUE!</v>
      </c>
      <c r="U614" s="57" t="e">
        <f t="shared" si="52"/>
        <v>#VALUE!</v>
      </c>
      <c r="V614" s="58" t="e">
        <f t="shared" si="50"/>
        <v>#VALUE!</v>
      </c>
    </row>
    <row r="615" spans="1:22" x14ac:dyDescent="0.25">
      <c r="A615" s="38"/>
      <c r="B615" s="38"/>
      <c r="C615" s="38"/>
      <c r="D615" s="38"/>
      <c r="F615" s="51">
        <f t="shared" si="47"/>
        <v>0</v>
      </c>
      <c r="G615" s="52">
        <f t="shared" si="48"/>
        <v>0</v>
      </c>
      <c r="H615" s="53"/>
      <c r="I615" s="53"/>
      <c r="J615" s="53"/>
      <c r="K615" s="53"/>
      <c r="L615" s="53"/>
      <c r="O615" s="54" t="str">
        <f>IFERROR(VLOOKUP(C:C,'Results Data'!A:F,6,FALSE), "Not Found")</f>
        <v>Not Found</v>
      </c>
      <c r="P615" s="55" t="str">
        <f>IFERROR(VLOOKUP(C:C,'Results Data'!A:L,12,FALSE), "Not Found")</f>
        <v>Not Found</v>
      </c>
      <c r="Q615" s="55" t="b">
        <f>AND('RIDE DATA'!$A$5&lt;'Registration Data'!$P615,'RIDE DATA'!$B$5&gt;'Registration Data'!$P615)</f>
        <v>0</v>
      </c>
      <c r="R615" s="55">
        <f t="shared" si="49"/>
        <v>0</v>
      </c>
      <c r="T615" s="56" t="e">
        <f t="shared" si="51"/>
        <v>#VALUE!</v>
      </c>
      <c r="U615" s="57" t="e">
        <f t="shared" si="52"/>
        <v>#VALUE!</v>
      </c>
      <c r="V615" s="58" t="e">
        <f t="shared" si="50"/>
        <v>#VALUE!</v>
      </c>
    </row>
    <row r="616" spans="1:22" x14ac:dyDescent="0.25">
      <c r="A616" s="38"/>
      <c r="B616" s="38"/>
      <c r="C616" s="38"/>
      <c r="D616" s="38"/>
      <c r="F616" s="51">
        <f t="shared" si="47"/>
        <v>0</v>
      </c>
      <c r="G616" s="52">
        <f t="shared" si="48"/>
        <v>0</v>
      </c>
      <c r="H616" s="53"/>
      <c r="I616" s="53"/>
      <c r="J616" s="53"/>
      <c r="K616" s="53"/>
      <c r="L616" s="53"/>
      <c r="O616" s="54" t="str">
        <f>IFERROR(VLOOKUP(C:C,'Results Data'!A:F,6,FALSE), "Not Found")</f>
        <v>Not Found</v>
      </c>
      <c r="P616" s="55" t="str">
        <f>IFERROR(VLOOKUP(C:C,'Results Data'!A:L,12,FALSE), "Not Found")</f>
        <v>Not Found</v>
      </c>
      <c r="Q616" s="55" t="b">
        <f>AND('RIDE DATA'!$A$5&lt;'Registration Data'!$P616,'RIDE DATA'!$B$5&gt;'Registration Data'!$P616)</f>
        <v>0</v>
      </c>
      <c r="R616" s="55">
        <f t="shared" si="49"/>
        <v>0</v>
      </c>
      <c r="T616" s="56" t="e">
        <f t="shared" si="51"/>
        <v>#VALUE!</v>
      </c>
      <c r="U616" s="57" t="e">
        <f t="shared" si="52"/>
        <v>#VALUE!</v>
      </c>
      <c r="V616" s="58" t="e">
        <f t="shared" si="50"/>
        <v>#VALUE!</v>
      </c>
    </row>
    <row r="617" spans="1:22" x14ac:dyDescent="0.25">
      <c r="A617" s="38"/>
      <c r="B617" s="38"/>
      <c r="C617" s="38"/>
      <c r="D617" s="38"/>
      <c r="F617" s="51">
        <f t="shared" si="47"/>
        <v>0</v>
      </c>
      <c r="G617" s="52">
        <f t="shared" si="48"/>
        <v>0</v>
      </c>
      <c r="H617" s="53"/>
      <c r="I617" s="53"/>
      <c r="J617" s="53"/>
      <c r="K617" s="53"/>
      <c r="L617" s="53"/>
      <c r="O617" s="54" t="str">
        <f>IFERROR(VLOOKUP(C:C,'Results Data'!A:F,6,FALSE), "Not Found")</f>
        <v>Not Found</v>
      </c>
      <c r="P617" s="55" t="str">
        <f>IFERROR(VLOOKUP(C:C,'Results Data'!A:L,12,FALSE), "Not Found")</f>
        <v>Not Found</v>
      </c>
      <c r="Q617" s="55" t="b">
        <f>AND('RIDE DATA'!$A$5&lt;'Registration Data'!$P617,'RIDE DATA'!$B$5&gt;'Registration Data'!$P617)</f>
        <v>0</v>
      </c>
      <c r="R617" s="55">
        <f t="shared" si="49"/>
        <v>0</v>
      </c>
      <c r="T617" s="56" t="e">
        <f t="shared" si="51"/>
        <v>#VALUE!</v>
      </c>
      <c r="U617" s="57" t="e">
        <f t="shared" si="52"/>
        <v>#VALUE!</v>
      </c>
      <c r="V617" s="58" t="e">
        <f t="shared" si="50"/>
        <v>#VALUE!</v>
      </c>
    </row>
    <row r="618" spans="1:22" x14ac:dyDescent="0.25">
      <c r="A618" s="38"/>
      <c r="B618" s="38"/>
      <c r="C618" s="38"/>
      <c r="D618" s="38"/>
      <c r="F618" s="51">
        <f t="shared" si="47"/>
        <v>0</v>
      </c>
      <c r="G618" s="52">
        <f t="shared" si="48"/>
        <v>0</v>
      </c>
      <c r="H618" s="53"/>
      <c r="I618" s="53"/>
      <c r="J618" s="53"/>
      <c r="K618" s="53"/>
      <c r="L618" s="53"/>
      <c r="O618" s="54" t="str">
        <f>IFERROR(VLOOKUP(C:C,'Results Data'!A:F,6,FALSE), "Not Found")</f>
        <v>Not Found</v>
      </c>
      <c r="P618" s="55" t="str">
        <f>IFERROR(VLOOKUP(C:C,'Results Data'!A:L,12,FALSE), "Not Found")</f>
        <v>Not Found</v>
      </c>
      <c r="Q618" s="55" t="b">
        <f>AND('RIDE DATA'!$A$5&lt;'Registration Data'!$P618,'RIDE DATA'!$B$5&gt;'Registration Data'!$P618)</f>
        <v>0</v>
      </c>
      <c r="R618" s="55">
        <f t="shared" si="49"/>
        <v>0</v>
      </c>
      <c r="T618" s="56" t="e">
        <f t="shared" si="51"/>
        <v>#VALUE!</v>
      </c>
      <c r="U618" s="57" t="e">
        <f t="shared" si="52"/>
        <v>#VALUE!</v>
      </c>
      <c r="V618" s="58" t="e">
        <f t="shared" si="50"/>
        <v>#VALUE!</v>
      </c>
    </row>
    <row r="619" spans="1:22" x14ac:dyDescent="0.25">
      <c r="A619" s="38"/>
      <c r="B619" s="38"/>
      <c r="C619" s="38"/>
      <c r="D619" s="38"/>
      <c r="F619" s="51">
        <f t="shared" si="47"/>
        <v>0</v>
      </c>
      <c r="G619" s="52">
        <f t="shared" si="48"/>
        <v>0</v>
      </c>
      <c r="H619" s="53"/>
      <c r="I619" s="53"/>
      <c r="J619" s="53"/>
      <c r="K619" s="53"/>
      <c r="L619" s="53"/>
      <c r="O619" s="54" t="str">
        <f>IFERROR(VLOOKUP(C:C,'Results Data'!A:F,6,FALSE), "Not Found")</f>
        <v>Not Found</v>
      </c>
      <c r="P619" s="55" t="str">
        <f>IFERROR(VLOOKUP(C:C,'Results Data'!A:L,12,FALSE), "Not Found")</f>
        <v>Not Found</v>
      </c>
      <c r="Q619" s="55" t="b">
        <f>AND('RIDE DATA'!$A$5&lt;'Registration Data'!$P619,'RIDE DATA'!$B$5&gt;'Registration Data'!$P619)</f>
        <v>0</v>
      </c>
      <c r="R619" s="55">
        <f t="shared" si="49"/>
        <v>0</v>
      </c>
      <c r="T619" s="56" t="e">
        <f t="shared" si="51"/>
        <v>#VALUE!</v>
      </c>
      <c r="U619" s="57" t="e">
        <f t="shared" si="52"/>
        <v>#VALUE!</v>
      </c>
      <c r="V619" s="58" t="e">
        <f t="shared" si="50"/>
        <v>#VALUE!</v>
      </c>
    </row>
    <row r="620" spans="1:22" x14ac:dyDescent="0.25">
      <c r="A620" s="38"/>
      <c r="B620" s="38"/>
      <c r="C620" s="38"/>
      <c r="D620" s="38"/>
      <c r="F620" s="51">
        <f t="shared" si="47"/>
        <v>0</v>
      </c>
      <c r="G620" s="52">
        <f t="shared" si="48"/>
        <v>0</v>
      </c>
      <c r="H620" s="53"/>
      <c r="I620" s="53"/>
      <c r="J620" s="53"/>
      <c r="K620" s="53"/>
      <c r="L620" s="53"/>
      <c r="O620" s="54" t="str">
        <f>IFERROR(VLOOKUP(C:C,'Results Data'!A:F,6,FALSE), "Not Found")</f>
        <v>Not Found</v>
      </c>
      <c r="P620" s="55" t="str">
        <f>IFERROR(VLOOKUP(C:C,'Results Data'!A:L,12,FALSE), "Not Found")</f>
        <v>Not Found</v>
      </c>
      <c r="Q620" s="55" t="b">
        <f>AND('RIDE DATA'!$A$5&lt;'Registration Data'!$P620,'RIDE DATA'!$B$5&gt;'Registration Data'!$P620)</f>
        <v>0</v>
      </c>
      <c r="R620" s="55">
        <f t="shared" si="49"/>
        <v>0</v>
      </c>
      <c r="T620" s="56" t="e">
        <f t="shared" si="51"/>
        <v>#VALUE!</v>
      </c>
      <c r="U620" s="57" t="e">
        <f t="shared" si="52"/>
        <v>#VALUE!</v>
      </c>
      <c r="V620" s="58" t="e">
        <f t="shared" si="50"/>
        <v>#VALUE!</v>
      </c>
    </row>
    <row r="621" spans="1:22" x14ac:dyDescent="0.25">
      <c r="A621" s="38"/>
      <c r="B621" s="38"/>
      <c r="C621" s="38"/>
      <c r="D621" s="38"/>
      <c r="F621" s="51">
        <f t="shared" si="47"/>
        <v>0</v>
      </c>
      <c r="G621" s="52">
        <f t="shared" si="48"/>
        <v>0</v>
      </c>
      <c r="H621" s="53"/>
      <c r="I621" s="53"/>
      <c r="J621" s="53"/>
      <c r="K621" s="53"/>
      <c r="L621" s="53"/>
      <c r="O621" s="54" t="str">
        <f>IFERROR(VLOOKUP(C:C,'Results Data'!A:F,6,FALSE), "Not Found")</f>
        <v>Not Found</v>
      </c>
      <c r="P621" s="55" t="str">
        <f>IFERROR(VLOOKUP(C:C,'Results Data'!A:L,12,FALSE), "Not Found")</f>
        <v>Not Found</v>
      </c>
      <c r="Q621" s="55" t="b">
        <f>AND('RIDE DATA'!$A$5&lt;'Registration Data'!$P621,'RIDE DATA'!$B$5&gt;'Registration Data'!$P621)</f>
        <v>0</v>
      </c>
      <c r="R621" s="55">
        <f t="shared" si="49"/>
        <v>0</v>
      </c>
      <c r="T621" s="56" t="e">
        <f t="shared" si="51"/>
        <v>#VALUE!</v>
      </c>
      <c r="U621" s="57" t="e">
        <f t="shared" si="52"/>
        <v>#VALUE!</v>
      </c>
      <c r="V621" s="58" t="e">
        <f t="shared" si="50"/>
        <v>#VALUE!</v>
      </c>
    </row>
    <row r="622" spans="1:22" x14ac:dyDescent="0.25">
      <c r="A622" s="38"/>
      <c r="B622" s="38"/>
      <c r="C622" s="38"/>
      <c r="D622" s="38"/>
      <c r="F622" s="51">
        <f t="shared" si="47"/>
        <v>0</v>
      </c>
      <c r="G622" s="52">
        <f t="shared" si="48"/>
        <v>0</v>
      </c>
      <c r="H622" s="53"/>
      <c r="I622" s="53"/>
      <c r="J622" s="53"/>
      <c r="K622" s="53"/>
      <c r="L622" s="53"/>
      <c r="O622" s="54" t="str">
        <f>IFERROR(VLOOKUP(C:C,'Results Data'!A:F,6,FALSE), "Not Found")</f>
        <v>Not Found</v>
      </c>
      <c r="P622" s="55" t="str">
        <f>IFERROR(VLOOKUP(C:C,'Results Data'!A:L,12,FALSE), "Not Found")</f>
        <v>Not Found</v>
      </c>
      <c r="Q622" s="55" t="b">
        <f>AND('RIDE DATA'!$A$5&lt;'Registration Data'!$P622,'RIDE DATA'!$B$5&gt;'Registration Data'!$P622)</f>
        <v>0</v>
      </c>
      <c r="R622" s="55">
        <f t="shared" si="49"/>
        <v>0</v>
      </c>
      <c r="T622" s="56" t="e">
        <f t="shared" si="51"/>
        <v>#VALUE!</v>
      </c>
      <c r="U622" s="57" t="e">
        <f t="shared" si="52"/>
        <v>#VALUE!</v>
      </c>
      <c r="V622" s="58" t="e">
        <f t="shared" si="50"/>
        <v>#VALUE!</v>
      </c>
    </row>
    <row r="623" spans="1:22" x14ac:dyDescent="0.25">
      <c r="A623" s="38"/>
      <c r="B623" s="38"/>
      <c r="C623" s="38"/>
      <c r="D623" s="38"/>
      <c r="F623" s="51">
        <f t="shared" si="47"/>
        <v>0</v>
      </c>
      <c r="G623" s="52">
        <f t="shared" si="48"/>
        <v>0</v>
      </c>
      <c r="H623" s="53"/>
      <c r="I623" s="53"/>
      <c r="J623" s="53"/>
      <c r="K623" s="53"/>
      <c r="L623" s="53"/>
      <c r="O623" s="54" t="str">
        <f>IFERROR(VLOOKUP(C:C,'Results Data'!A:F,6,FALSE), "Not Found")</f>
        <v>Not Found</v>
      </c>
      <c r="P623" s="55" t="str">
        <f>IFERROR(VLOOKUP(C:C,'Results Data'!A:L,12,FALSE), "Not Found")</f>
        <v>Not Found</v>
      </c>
      <c r="Q623" s="55" t="b">
        <f>AND('RIDE DATA'!$A$5&lt;'Registration Data'!$P623,'RIDE DATA'!$B$5&gt;'Registration Data'!$P623)</f>
        <v>0</v>
      </c>
      <c r="R623" s="55">
        <f t="shared" si="49"/>
        <v>0</v>
      </c>
      <c r="T623" s="56" t="e">
        <f t="shared" si="51"/>
        <v>#VALUE!</v>
      </c>
      <c r="U623" s="57" t="e">
        <f t="shared" si="52"/>
        <v>#VALUE!</v>
      </c>
      <c r="V623" s="58" t="e">
        <f t="shared" si="50"/>
        <v>#VALUE!</v>
      </c>
    </row>
    <row r="624" spans="1:22" x14ac:dyDescent="0.25">
      <c r="A624" s="38"/>
      <c r="B624" s="38"/>
      <c r="C624" s="38"/>
      <c r="D624" s="38"/>
      <c r="F624" s="51">
        <f t="shared" si="47"/>
        <v>0</v>
      </c>
      <c r="G624" s="52">
        <f t="shared" si="48"/>
        <v>0</v>
      </c>
      <c r="H624" s="53"/>
      <c r="I624" s="53"/>
      <c r="J624" s="53"/>
      <c r="K624" s="53"/>
      <c r="L624" s="53"/>
      <c r="O624" s="54" t="str">
        <f>IFERROR(VLOOKUP(C:C,'Results Data'!A:F,6,FALSE), "Not Found")</f>
        <v>Not Found</v>
      </c>
      <c r="P624" s="55" t="str">
        <f>IFERROR(VLOOKUP(C:C,'Results Data'!A:L,12,FALSE), "Not Found")</f>
        <v>Not Found</v>
      </c>
      <c r="Q624" s="55" t="b">
        <f>AND('RIDE DATA'!$A$5&lt;'Registration Data'!$P624,'RIDE DATA'!$B$5&gt;'Registration Data'!$P624)</f>
        <v>0</v>
      </c>
      <c r="R624" s="55">
        <f t="shared" si="49"/>
        <v>0</v>
      </c>
      <c r="T624" s="56" t="e">
        <f t="shared" si="51"/>
        <v>#VALUE!</v>
      </c>
      <c r="U624" s="57" t="e">
        <f t="shared" si="52"/>
        <v>#VALUE!</v>
      </c>
      <c r="V624" s="58" t="e">
        <f t="shared" si="50"/>
        <v>#VALUE!</v>
      </c>
    </row>
    <row r="625" spans="1:22" x14ac:dyDescent="0.25">
      <c r="A625" s="38"/>
      <c r="B625" s="38"/>
      <c r="C625" s="38"/>
      <c r="D625" s="38"/>
      <c r="F625" s="51">
        <f t="shared" si="47"/>
        <v>0</v>
      </c>
      <c r="G625" s="52">
        <f t="shared" si="48"/>
        <v>0</v>
      </c>
      <c r="H625" s="53"/>
      <c r="I625" s="53"/>
      <c r="J625" s="53"/>
      <c r="K625" s="53"/>
      <c r="L625" s="53"/>
      <c r="O625" s="54" t="str">
        <f>IFERROR(VLOOKUP(C:C,'Results Data'!A:F,6,FALSE), "Not Found")</f>
        <v>Not Found</v>
      </c>
      <c r="P625" s="55" t="str">
        <f>IFERROR(VLOOKUP(C:C,'Results Data'!A:L,12,FALSE), "Not Found")</f>
        <v>Not Found</v>
      </c>
      <c r="Q625" s="55" t="b">
        <f>AND('RIDE DATA'!$A$5&lt;'Registration Data'!$P625,'RIDE DATA'!$B$5&gt;'Registration Data'!$P625)</f>
        <v>0</v>
      </c>
      <c r="R625" s="55">
        <f t="shared" si="49"/>
        <v>0</v>
      </c>
      <c r="T625" s="56" t="e">
        <f t="shared" si="51"/>
        <v>#VALUE!</v>
      </c>
      <c r="U625" s="57" t="e">
        <f t="shared" si="52"/>
        <v>#VALUE!</v>
      </c>
      <c r="V625" s="58" t="e">
        <f t="shared" si="50"/>
        <v>#VALUE!</v>
      </c>
    </row>
    <row r="626" spans="1:22" x14ac:dyDescent="0.25">
      <c r="A626" s="38"/>
      <c r="B626" s="38"/>
      <c r="C626" s="38"/>
      <c r="D626" s="38"/>
      <c r="F626" s="51">
        <f t="shared" si="47"/>
        <v>0</v>
      </c>
      <c r="G626" s="52">
        <f t="shared" si="48"/>
        <v>0</v>
      </c>
      <c r="H626" s="53"/>
      <c r="I626" s="53"/>
      <c r="J626" s="53"/>
      <c r="K626" s="53"/>
      <c r="L626" s="53"/>
      <c r="O626" s="54" t="str">
        <f>IFERROR(VLOOKUP(C:C,'Results Data'!A:F,6,FALSE), "Not Found")</f>
        <v>Not Found</v>
      </c>
      <c r="P626" s="55" t="str">
        <f>IFERROR(VLOOKUP(C:C,'Results Data'!A:L,12,FALSE), "Not Found")</f>
        <v>Not Found</v>
      </c>
      <c r="Q626" s="55" t="b">
        <f>AND('RIDE DATA'!$A$5&lt;'Registration Data'!$P626,'RIDE DATA'!$B$5&gt;'Registration Data'!$P626)</f>
        <v>0</v>
      </c>
      <c r="R626" s="55">
        <f t="shared" si="49"/>
        <v>0</v>
      </c>
      <c r="T626" s="56" t="e">
        <f t="shared" si="51"/>
        <v>#VALUE!</v>
      </c>
      <c r="U626" s="57" t="e">
        <f t="shared" si="52"/>
        <v>#VALUE!</v>
      </c>
      <c r="V626" s="58" t="e">
        <f t="shared" si="50"/>
        <v>#VALUE!</v>
      </c>
    </row>
    <row r="627" spans="1:22" x14ac:dyDescent="0.25">
      <c r="A627" s="38"/>
      <c r="B627" s="38"/>
      <c r="C627" s="38"/>
      <c r="D627" s="38"/>
      <c r="F627" s="51">
        <f t="shared" si="47"/>
        <v>0</v>
      </c>
      <c r="G627" s="52">
        <f t="shared" si="48"/>
        <v>0</v>
      </c>
      <c r="H627" s="53"/>
      <c r="I627" s="53"/>
      <c r="J627" s="53"/>
      <c r="K627" s="53"/>
      <c r="L627" s="53"/>
      <c r="O627" s="54" t="str">
        <f>IFERROR(VLOOKUP(C:C,'Results Data'!A:F,6,FALSE), "Not Found")</f>
        <v>Not Found</v>
      </c>
      <c r="P627" s="55" t="str">
        <f>IFERROR(VLOOKUP(C:C,'Results Data'!A:L,12,FALSE), "Not Found")</f>
        <v>Not Found</v>
      </c>
      <c r="Q627" s="55" t="b">
        <f>AND('RIDE DATA'!$A$5&lt;'Registration Data'!$P627,'RIDE DATA'!$B$5&gt;'Registration Data'!$P627)</f>
        <v>0</v>
      </c>
      <c r="R627" s="55">
        <f t="shared" si="49"/>
        <v>0</v>
      </c>
      <c r="T627" s="56" t="e">
        <f t="shared" si="51"/>
        <v>#VALUE!</v>
      </c>
      <c r="U627" s="57" t="e">
        <f t="shared" si="52"/>
        <v>#VALUE!</v>
      </c>
      <c r="V627" s="58" t="e">
        <f t="shared" si="50"/>
        <v>#VALUE!</v>
      </c>
    </row>
    <row r="628" spans="1:22" x14ac:dyDescent="0.25">
      <c r="A628" s="38"/>
      <c r="B628" s="38"/>
      <c r="C628" s="38"/>
      <c r="D628" s="38"/>
      <c r="F628" s="51">
        <f t="shared" si="47"/>
        <v>0</v>
      </c>
      <c r="G628" s="52">
        <f t="shared" si="48"/>
        <v>0</v>
      </c>
      <c r="H628" s="53"/>
      <c r="I628" s="53"/>
      <c r="J628" s="53"/>
      <c r="K628" s="53"/>
      <c r="L628" s="53"/>
      <c r="O628" s="54" t="str">
        <f>IFERROR(VLOOKUP(C:C,'Results Data'!A:F,6,FALSE), "Not Found")</f>
        <v>Not Found</v>
      </c>
      <c r="P628" s="55" t="str">
        <f>IFERROR(VLOOKUP(C:C,'Results Data'!A:L,12,FALSE), "Not Found")</f>
        <v>Not Found</v>
      </c>
      <c r="Q628" s="55" t="b">
        <f>AND('RIDE DATA'!$A$5&lt;'Registration Data'!$P628,'RIDE DATA'!$B$5&gt;'Registration Data'!$P628)</f>
        <v>0</v>
      </c>
      <c r="R628" s="55">
        <f t="shared" si="49"/>
        <v>0</v>
      </c>
      <c r="T628" s="56" t="e">
        <f t="shared" si="51"/>
        <v>#VALUE!</v>
      </c>
      <c r="U628" s="57" t="e">
        <f t="shared" si="52"/>
        <v>#VALUE!</v>
      </c>
      <c r="V628" s="58" t="e">
        <f t="shared" si="50"/>
        <v>#VALUE!</v>
      </c>
    </row>
    <row r="629" spans="1:22" x14ac:dyDescent="0.25">
      <c r="A629" s="38"/>
      <c r="B629" s="38"/>
      <c r="C629" s="38"/>
      <c r="D629" s="38"/>
      <c r="F629" s="51">
        <f t="shared" si="47"/>
        <v>0</v>
      </c>
      <c r="G629" s="52">
        <f t="shared" si="48"/>
        <v>0</v>
      </c>
      <c r="H629" s="53"/>
      <c r="I629" s="53"/>
      <c r="J629" s="53"/>
      <c r="K629" s="53"/>
      <c r="L629" s="53"/>
      <c r="O629" s="54" t="str">
        <f>IFERROR(VLOOKUP(C:C,'Results Data'!A:F,6,FALSE), "Not Found")</f>
        <v>Not Found</v>
      </c>
      <c r="P629" s="55" t="str">
        <f>IFERROR(VLOOKUP(C:C,'Results Data'!A:L,12,FALSE), "Not Found")</f>
        <v>Not Found</v>
      </c>
      <c r="Q629" s="55" t="b">
        <f>AND('RIDE DATA'!$A$5&lt;'Registration Data'!$P629,'RIDE DATA'!$B$5&gt;'Registration Data'!$P629)</f>
        <v>0</v>
      </c>
      <c r="R629" s="55">
        <f t="shared" si="49"/>
        <v>0</v>
      </c>
      <c r="T629" s="56" t="e">
        <f t="shared" si="51"/>
        <v>#VALUE!</v>
      </c>
      <c r="U629" s="57" t="e">
        <f t="shared" si="52"/>
        <v>#VALUE!</v>
      </c>
      <c r="V629" s="58" t="e">
        <f t="shared" si="50"/>
        <v>#VALUE!</v>
      </c>
    </row>
    <row r="630" spans="1:22" x14ac:dyDescent="0.25">
      <c r="A630" s="38"/>
      <c r="B630" s="38"/>
      <c r="C630" s="38"/>
      <c r="D630" s="38"/>
      <c r="F630" s="51">
        <f t="shared" si="47"/>
        <v>0</v>
      </c>
      <c r="G630" s="52">
        <f t="shared" si="48"/>
        <v>0</v>
      </c>
      <c r="H630" s="53"/>
      <c r="I630" s="53"/>
      <c r="J630" s="53"/>
      <c r="K630" s="53"/>
      <c r="L630" s="53"/>
      <c r="O630" s="54" t="str">
        <f>IFERROR(VLOOKUP(C:C,'Results Data'!A:F,6,FALSE), "Not Found")</f>
        <v>Not Found</v>
      </c>
      <c r="P630" s="55" t="str">
        <f>IFERROR(VLOOKUP(C:C,'Results Data'!A:L,12,FALSE), "Not Found")</f>
        <v>Not Found</v>
      </c>
      <c r="Q630" s="55" t="b">
        <f>AND('RIDE DATA'!$A$5&lt;'Registration Data'!$P630,'RIDE DATA'!$B$5&gt;'Registration Data'!$P630)</f>
        <v>0</v>
      </c>
      <c r="R630" s="55">
        <f t="shared" si="49"/>
        <v>0</v>
      </c>
      <c r="T630" s="56" t="e">
        <f t="shared" si="51"/>
        <v>#VALUE!</v>
      </c>
      <c r="U630" s="57" t="e">
        <f t="shared" si="52"/>
        <v>#VALUE!</v>
      </c>
      <c r="V630" s="58" t="e">
        <f t="shared" si="50"/>
        <v>#VALUE!</v>
      </c>
    </row>
    <row r="631" spans="1:22" x14ac:dyDescent="0.25">
      <c r="A631" s="38"/>
      <c r="B631" s="38"/>
      <c r="C631" s="38"/>
      <c r="D631" s="38"/>
      <c r="F631" s="51">
        <f t="shared" si="47"/>
        <v>0</v>
      </c>
      <c r="G631" s="52">
        <f t="shared" si="48"/>
        <v>0</v>
      </c>
      <c r="H631" s="53"/>
      <c r="I631" s="53"/>
      <c r="J631" s="53"/>
      <c r="K631" s="53"/>
      <c r="L631" s="53"/>
      <c r="O631" s="54" t="str">
        <f>IFERROR(VLOOKUP(C:C,'Results Data'!A:F,6,FALSE), "Not Found")</f>
        <v>Not Found</v>
      </c>
      <c r="P631" s="55" t="str">
        <f>IFERROR(VLOOKUP(C:C,'Results Data'!A:L,12,FALSE), "Not Found")</f>
        <v>Not Found</v>
      </c>
      <c r="Q631" s="55" t="b">
        <f>AND('RIDE DATA'!$A$5&lt;'Registration Data'!$P631,'RIDE DATA'!$B$5&gt;'Registration Data'!$P631)</f>
        <v>0</v>
      </c>
      <c r="R631" s="55">
        <f t="shared" si="49"/>
        <v>0</v>
      </c>
      <c r="T631" s="56" t="e">
        <f t="shared" si="51"/>
        <v>#VALUE!</v>
      </c>
      <c r="U631" s="57" t="e">
        <f t="shared" si="52"/>
        <v>#VALUE!</v>
      </c>
      <c r="V631" s="58" t="e">
        <f t="shared" si="50"/>
        <v>#VALUE!</v>
      </c>
    </row>
    <row r="632" spans="1:22" x14ac:dyDescent="0.25">
      <c r="A632" s="38"/>
      <c r="B632" s="38"/>
      <c r="C632" s="38"/>
      <c r="D632" s="38"/>
      <c r="F632" s="51">
        <f t="shared" si="47"/>
        <v>0</v>
      </c>
      <c r="G632" s="52">
        <f t="shared" si="48"/>
        <v>0</v>
      </c>
      <c r="H632" s="53"/>
      <c r="I632" s="53"/>
      <c r="J632" s="53"/>
      <c r="K632" s="53"/>
      <c r="L632" s="53"/>
      <c r="O632" s="54" t="str">
        <f>IFERROR(VLOOKUP(C:C,'Results Data'!A:F,6,FALSE), "Not Found")</f>
        <v>Not Found</v>
      </c>
      <c r="P632" s="55" t="str">
        <f>IFERROR(VLOOKUP(C:C,'Results Data'!A:L,12,FALSE), "Not Found")</f>
        <v>Not Found</v>
      </c>
      <c r="Q632" s="55" t="b">
        <f>AND('RIDE DATA'!$A$5&lt;'Registration Data'!$P632,'RIDE DATA'!$B$5&gt;'Registration Data'!$P632)</f>
        <v>0</v>
      </c>
      <c r="R632" s="55">
        <f t="shared" si="49"/>
        <v>0</v>
      </c>
      <c r="T632" s="56" t="e">
        <f t="shared" si="51"/>
        <v>#VALUE!</v>
      </c>
      <c r="U632" s="57" t="e">
        <f t="shared" si="52"/>
        <v>#VALUE!</v>
      </c>
      <c r="V632" s="58" t="e">
        <f t="shared" si="50"/>
        <v>#VALUE!</v>
      </c>
    </row>
    <row r="633" spans="1:22" x14ac:dyDescent="0.25">
      <c r="A633" s="38"/>
      <c r="B633" s="38"/>
      <c r="C633" s="38"/>
      <c r="D633" s="38"/>
      <c r="F633" s="51">
        <f t="shared" si="47"/>
        <v>0</v>
      </c>
      <c r="G633" s="52">
        <f t="shared" si="48"/>
        <v>0</v>
      </c>
      <c r="H633" s="53"/>
      <c r="I633" s="53"/>
      <c r="J633" s="53"/>
      <c r="K633" s="53"/>
      <c r="L633" s="53"/>
      <c r="O633" s="54" t="str">
        <f>IFERROR(VLOOKUP(C:C,'Results Data'!A:F,6,FALSE), "Not Found")</f>
        <v>Not Found</v>
      </c>
      <c r="P633" s="55" t="str">
        <f>IFERROR(VLOOKUP(C:C,'Results Data'!A:L,12,FALSE), "Not Found")</f>
        <v>Not Found</v>
      </c>
      <c r="Q633" s="55" t="b">
        <f>AND('RIDE DATA'!$A$5&lt;'Registration Data'!$P633,'RIDE DATA'!$B$5&gt;'Registration Data'!$P633)</f>
        <v>0</v>
      </c>
      <c r="R633" s="55">
        <f t="shared" si="49"/>
        <v>0</v>
      </c>
      <c r="T633" s="56" t="e">
        <f t="shared" si="51"/>
        <v>#VALUE!</v>
      </c>
      <c r="U633" s="57" t="e">
        <f t="shared" si="52"/>
        <v>#VALUE!</v>
      </c>
      <c r="V633" s="58" t="e">
        <f t="shared" si="50"/>
        <v>#VALUE!</v>
      </c>
    </row>
    <row r="634" spans="1:22" x14ac:dyDescent="0.25">
      <c r="A634" s="38"/>
      <c r="B634" s="38"/>
      <c r="C634" s="38"/>
      <c r="D634" s="38"/>
      <c r="F634" s="51">
        <f t="shared" si="47"/>
        <v>0</v>
      </c>
      <c r="G634" s="52">
        <f t="shared" si="48"/>
        <v>0</v>
      </c>
      <c r="H634" s="53"/>
      <c r="I634" s="53"/>
      <c r="J634" s="53"/>
      <c r="K634" s="53"/>
      <c r="L634" s="53"/>
      <c r="O634" s="54" t="str">
        <f>IFERROR(VLOOKUP(C:C,'Results Data'!A:F,6,FALSE), "Not Found")</f>
        <v>Not Found</v>
      </c>
      <c r="P634" s="55" t="str">
        <f>IFERROR(VLOOKUP(C:C,'Results Data'!A:L,12,FALSE), "Not Found")</f>
        <v>Not Found</v>
      </c>
      <c r="Q634" s="55" t="b">
        <f>AND('RIDE DATA'!$A$5&lt;'Registration Data'!$P634,'RIDE DATA'!$B$5&gt;'Registration Data'!$P634)</f>
        <v>0</v>
      </c>
      <c r="R634" s="55">
        <f t="shared" si="49"/>
        <v>0</v>
      </c>
      <c r="T634" s="56" t="e">
        <f t="shared" si="51"/>
        <v>#VALUE!</v>
      </c>
      <c r="U634" s="57" t="e">
        <f t="shared" si="52"/>
        <v>#VALUE!</v>
      </c>
      <c r="V634" s="58" t="e">
        <f t="shared" si="50"/>
        <v>#VALUE!</v>
      </c>
    </row>
    <row r="635" spans="1:22" x14ac:dyDescent="0.25">
      <c r="A635" s="38"/>
      <c r="B635" s="38"/>
      <c r="C635" s="38"/>
      <c r="D635" s="38"/>
      <c r="F635" s="51">
        <f t="shared" ref="F635:F694" si="53">D635*0.94</f>
        <v>0</v>
      </c>
      <c r="G635" s="52">
        <f t="shared" ref="G635:G694" si="54">IF(O635="Not Found",0,F635)</f>
        <v>0</v>
      </c>
      <c r="H635" s="53"/>
      <c r="I635" s="53"/>
      <c r="J635" s="53"/>
      <c r="K635" s="53"/>
      <c r="L635" s="53"/>
      <c r="O635" s="54" t="str">
        <f>IFERROR(VLOOKUP(C:C,'Results Data'!A:F,6,FALSE), "Not Found")</f>
        <v>Not Found</v>
      </c>
      <c r="P635" s="55" t="str">
        <f>IFERROR(VLOOKUP(C:C,'Results Data'!A:L,12,FALSE), "Not Found")</f>
        <v>Not Found</v>
      </c>
      <c r="Q635" s="55" t="b">
        <f>AND('RIDE DATA'!$A$5&lt;'Registration Data'!$P635,'RIDE DATA'!$B$5&gt;'Registration Data'!$P635)</f>
        <v>0</v>
      </c>
      <c r="R635" s="55">
        <f t="shared" ref="R635:R694" si="55">IF(Q635=TRUE,O635*0.03,0)</f>
        <v>0</v>
      </c>
      <c r="T635" s="56" t="e">
        <f t="shared" si="51"/>
        <v>#VALUE!</v>
      </c>
      <c r="U635" s="57" t="e">
        <f t="shared" si="52"/>
        <v>#VALUE!</v>
      </c>
      <c r="V635" s="58" t="e">
        <f t="shared" ref="V635:V694" si="56">IF(U635&gt;100%,((U635-1)*10000),0)</f>
        <v>#VALUE!</v>
      </c>
    </row>
    <row r="636" spans="1:22" x14ac:dyDescent="0.25">
      <c r="A636" s="38"/>
      <c r="B636" s="38"/>
      <c r="C636" s="38"/>
      <c r="D636" s="38"/>
      <c r="F636" s="51">
        <f t="shared" si="53"/>
        <v>0</v>
      </c>
      <c r="G636" s="52">
        <f t="shared" si="54"/>
        <v>0</v>
      </c>
      <c r="H636" s="53"/>
      <c r="I636" s="53"/>
      <c r="J636" s="53"/>
      <c r="K636" s="53"/>
      <c r="L636" s="53"/>
      <c r="O636" s="54" t="str">
        <f>IFERROR(VLOOKUP(C:C,'Results Data'!A:F,6,FALSE), "Not Found")</f>
        <v>Not Found</v>
      </c>
      <c r="P636" s="55" t="str">
        <f>IFERROR(VLOOKUP(C:C,'Results Data'!A:L,12,FALSE), "Not Found")</f>
        <v>Not Found</v>
      </c>
      <c r="Q636" s="55" t="b">
        <f>AND('RIDE DATA'!$A$5&lt;'Registration Data'!$P636,'RIDE DATA'!$B$5&gt;'Registration Data'!$P636)</f>
        <v>0</v>
      </c>
      <c r="R636" s="55">
        <f t="shared" si="55"/>
        <v>0</v>
      </c>
      <c r="T636" s="56" t="e">
        <f t="shared" si="51"/>
        <v>#VALUE!</v>
      </c>
      <c r="U636" s="57" t="e">
        <f t="shared" si="52"/>
        <v>#VALUE!</v>
      </c>
      <c r="V636" s="58" t="e">
        <f t="shared" si="56"/>
        <v>#VALUE!</v>
      </c>
    </row>
    <row r="637" spans="1:22" x14ac:dyDescent="0.25">
      <c r="A637" s="38"/>
      <c r="B637" s="38"/>
      <c r="C637" s="38"/>
      <c r="D637" s="38"/>
      <c r="F637" s="51">
        <f t="shared" si="53"/>
        <v>0</v>
      </c>
      <c r="G637" s="52">
        <f t="shared" si="54"/>
        <v>0</v>
      </c>
      <c r="H637" s="53"/>
      <c r="I637" s="53"/>
      <c r="J637" s="53"/>
      <c r="K637" s="53"/>
      <c r="L637" s="53"/>
      <c r="O637" s="54" t="str">
        <f>IFERROR(VLOOKUP(C:C,'Results Data'!A:F,6,FALSE), "Not Found")</f>
        <v>Not Found</v>
      </c>
      <c r="P637" s="55" t="str">
        <f>IFERROR(VLOOKUP(C:C,'Results Data'!A:L,12,FALSE), "Not Found")</f>
        <v>Not Found</v>
      </c>
      <c r="Q637" s="55" t="b">
        <f>AND('RIDE DATA'!$A$5&lt;'Registration Data'!$P637,'RIDE DATA'!$B$5&gt;'Registration Data'!$P637)</f>
        <v>0</v>
      </c>
      <c r="R637" s="55">
        <f t="shared" si="55"/>
        <v>0</v>
      </c>
      <c r="T637" s="56" t="e">
        <f t="shared" si="51"/>
        <v>#VALUE!</v>
      </c>
      <c r="U637" s="57" t="e">
        <f t="shared" si="52"/>
        <v>#VALUE!</v>
      </c>
      <c r="V637" s="58" t="e">
        <f t="shared" si="56"/>
        <v>#VALUE!</v>
      </c>
    </row>
    <row r="638" spans="1:22" x14ac:dyDescent="0.25">
      <c r="A638" s="38"/>
      <c r="B638" s="38"/>
      <c r="C638" s="38"/>
      <c r="D638" s="38"/>
      <c r="F638" s="51">
        <f t="shared" si="53"/>
        <v>0</v>
      </c>
      <c r="G638" s="52">
        <f t="shared" si="54"/>
        <v>0</v>
      </c>
      <c r="H638" s="53"/>
      <c r="I638" s="53"/>
      <c r="J638" s="53"/>
      <c r="K638" s="53"/>
      <c r="L638" s="53"/>
      <c r="O638" s="54" t="str">
        <f>IFERROR(VLOOKUP(C:C,'Results Data'!A:F,6,FALSE), "Not Found")</f>
        <v>Not Found</v>
      </c>
      <c r="P638" s="55" t="str">
        <f>IFERROR(VLOOKUP(C:C,'Results Data'!A:L,12,FALSE), "Not Found")</f>
        <v>Not Found</v>
      </c>
      <c r="Q638" s="55" t="b">
        <f>AND('RIDE DATA'!$A$5&lt;'Registration Data'!$P638,'RIDE DATA'!$B$5&gt;'Registration Data'!$P638)</f>
        <v>0</v>
      </c>
      <c r="R638" s="55">
        <f t="shared" si="55"/>
        <v>0</v>
      </c>
      <c r="T638" s="56" t="e">
        <f t="shared" si="51"/>
        <v>#VALUE!</v>
      </c>
      <c r="U638" s="57" t="e">
        <f t="shared" si="52"/>
        <v>#VALUE!</v>
      </c>
      <c r="V638" s="58" t="e">
        <f t="shared" si="56"/>
        <v>#VALUE!</v>
      </c>
    </row>
    <row r="639" spans="1:22" x14ac:dyDescent="0.25">
      <c r="A639" s="38"/>
      <c r="B639" s="38"/>
      <c r="C639" s="38"/>
      <c r="D639" s="38"/>
      <c r="F639" s="51">
        <f t="shared" si="53"/>
        <v>0</v>
      </c>
      <c r="G639" s="52">
        <f t="shared" si="54"/>
        <v>0</v>
      </c>
      <c r="H639" s="53"/>
      <c r="I639" s="53"/>
      <c r="J639" s="53"/>
      <c r="K639" s="53"/>
      <c r="L639" s="53"/>
      <c r="O639" s="54" t="str">
        <f>IFERROR(VLOOKUP(C:C,'Results Data'!A:F,6,FALSE), "Not Found")</f>
        <v>Not Found</v>
      </c>
      <c r="P639" s="55" t="str">
        <f>IFERROR(VLOOKUP(C:C,'Results Data'!A:L,12,FALSE), "Not Found")</f>
        <v>Not Found</v>
      </c>
      <c r="Q639" s="55" t="b">
        <f>AND('RIDE DATA'!$A$5&lt;'Registration Data'!$P639,'RIDE DATA'!$B$5&gt;'Registration Data'!$P639)</f>
        <v>0</v>
      </c>
      <c r="R639" s="55">
        <f t="shared" si="55"/>
        <v>0</v>
      </c>
      <c r="T639" s="56" t="e">
        <f t="shared" si="51"/>
        <v>#VALUE!</v>
      </c>
      <c r="U639" s="57" t="e">
        <f t="shared" si="52"/>
        <v>#VALUE!</v>
      </c>
      <c r="V639" s="58" t="e">
        <f t="shared" si="56"/>
        <v>#VALUE!</v>
      </c>
    </row>
    <row r="640" spans="1:22" x14ac:dyDescent="0.25">
      <c r="A640" s="38"/>
      <c r="B640" s="38"/>
      <c r="C640" s="38"/>
      <c r="D640" s="38"/>
      <c r="F640" s="51">
        <f t="shared" si="53"/>
        <v>0</v>
      </c>
      <c r="G640" s="52">
        <f t="shared" si="54"/>
        <v>0</v>
      </c>
      <c r="H640" s="53"/>
      <c r="I640" s="53"/>
      <c r="J640" s="53"/>
      <c r="K640" s="53"/>
      <c r="L640" s="53"/>
      <c r="O640" s="54" t="str">
        <f>IFERROR(VLOOKUP(C:C,'Results Data'!A:F,6,FALSE), "Not Found")</f>
        <v>Not Found</v>
      </c>
      <c r="P640" s="55" t="str">
        <f>IFERROR(VLOOKUP(C:C,'Results Data'!A:L,12,FALSE), "Not Found")</f>
        <v>Not Found</v>
      </c>
      <c r="Q640" s="55" t="b">
        <f>AND('RIDE DATA'!$A$5&lt;'Registration Data'!$P640,'RIDE DATA'!$B$5&gt;'Registration Data'!$P640)</f>
        <v>0</v>
      </c>
      <c r="R640" s="55">
        <f t="shared" si="55"/>
        <v>0</v>
      </c>
      <c r="T640" s="56" t="e">
        <f t="shared" si="51"/>
        <v>#VALUE!</v>
      </c>
      <c r="U640" s="57" t="e">
        <f t="shared" si="52"/>
        <v>#VALUE!</v>
      </c>
      <c r="V640" s="58" t="e">
        <f t="shared" si="56"/>
        <v>#VALUE!</v>
      </c>
    </row>
    <row r="641" spans="1:22" x14ac:dyDescent="0.25">
      <c r="A641" s="38"/>
      <c r="B641" s="38"/>
      <c r="C641" s="38"/>
      <c r="D641" s="38"/>
      <c r="F641" s="51">
        <f t="shared" si="53"/>
        <v>0</v>
      </c>
      <c r="G641" s="52">
        <f t="shared" si="54"/>
        <v>0</v>
      </c>
      <c r="H641" s="53"/>
      <c r="I641" s="53"/>
      <c r="J641" s="53"/>
      <c r="K641" s="53"/>
      <c r="L641" s="53"/>
      <c r="O641" s="54" t="str">
        <f>IFERROR(VLOOKUP(C:C,'Results Data'!A:F,6,FALSE), "Not Found")</f>
        <v>Not Found</v>
      </c>
      <c r="P641" s="55" t="str">
        <f>IFERROR(VLOOKUP(C:C,'Results Data'!A:L,12,FALSE), "Not Found")</f>
        <v>Not Found</v>
      </c>
      <c r="Q641" s="55" t="b">
        <f>AND('RIDE DATA'!$A$5&lt;'Registration Data'!$P641,'RIDE DATA'!$B$5&gt;'Registration Data'!$P641)</f>
        <v>0</v>
      </c>
      <c r="R641" s="55">
        <f t="shared" si="55"/>
        <v>0</v>
      </c>
      <c r="T641" s="56" t="e">
        <f t="shared" si="51"/>
        <v>#VALUE!</v>
      </c>
      <c r="U641" s="57" t="e">
        <f t="shared" si="52"/>
        <v>#VALUE!</v>
      </c>
      <c r="V641" s="58" t="e">
        <f t="shared" si="56"/>
        <v>#VALUE!</v>
      </c>
    </row>
    <row r="642" spans="1:22" x14ac:dyDescent="0.25">
      <c r="A642" s="38"/>
      <c r="B642" s="38"/>
      <c r="C642" s="38"/>
      <c r="D642" s="38"/>
      <c r="F642" s="51">
        <f t="shared" si="53"/>
        <v>0</v>
      </c>
      <c r="G642" s="52">
        <f t="shared" si="54"/>
        <v>0</v>
      </c>
      <c r="H642" s="53"/>
      <c r="I642" s="53"/>
      <c r="J642" s="53"/>
      <c r="K642" s="53"/>
      <c r="L642" s="53"/>
      <c r="O642" s="54" t="str">
        <f>IFERROR(VLOOKUP(C:C,'Results Data'!A:F,6,FALSE), "Not Found")</f>
        <v>Not Found</v>
      </c>
      <c r="P642" s="55" t="str">
        <f>IFERROR(VLOOKUP(C:C,'Results Data'!A:L,12,FALSE), "Not Found")</f>
        <v>Not Found</v>
      </c>
      <c r="Q642" s="55" t="b">
        <f>AND('RIDE DATA'!$A$5&lt;'Registration Data'!$P642,'RIDE DATA'!$B$5&gt;'Registration Data'!$P642)</f>
        <v>0</v>
      </c>
      <c r="R642" s="55">
        <f t="shared" si="55"/>
        <v>0</v>
      </c>
      <c r="T642" s="56" t="e">
        <f t="shared" ref="T642:T694" si="57">R642+O642</f>
        <v>#VALUE!</v>
      </c>
      <c r="U642" s="57" t="e">
        <f t="shared" ref="U642:U694" si="58">T642/F642</f>
        <v>#VALUE!</v>
      </c>
      <c r="V642" s="58" t="e">
        <f t="shared" si="56"/>
        <v>#VALUE!</v>
      </c>
    </row>
    <row r="643" spans="1:22" x14ac:dyDescent="0.25">
      <c r="A643" s="38"/>
      <c r="B643" s="38"/>
      <c r="C643" s="38"/>
      <c r="D643" s="38"/>
      <c r="F643" s="51">
        <f t="shared" si="53"/>
        <v>0</v>
      </c>
      <c r="G643" s="52">
        <f t="shared" si="54"/>
        <v>0</v>
      </c>
      <c r="H643" s="53"/>
      <c r="I643" s="53"/>
      <c r="J643" s="53"/>
      <c r="K643" s="53"/>
      <c r="L643" s="53"/>
      <c r="O643" s="54" t="str">
        <f>IFERROR(VLOOKUP(C:C,'Results Data'!A:F,6,FALSE), "Not Found")</f>
        <v>Not Found</v>
      </c>
      <c r="P643" s="55" t="str">
        <f>IFERROR(VLOOKUP(C:C,'Results Data'!A:L,12,FALSE), "Not Found")</f>
        <v>Not Found</v>
      </c>
      <c r="Q643" s="55" t="b">
        <f>AND('RIDE DATA'!$A$5&lt;'Registration Data'!$P643,'RIDE DATA'!$B$5&gt;'Registration Data'!$P643)</f>
        <v>0</v>
      </c>
      <c r="R643" s="55">
        <f t="shared" si="55"/>
        <v>0</v>
      </c>
      <c r="T643" s="56" t="e">
        <f t="shared" si="57"/>
        <v>#VALUE!</v>
      </c>
      <c r="U643" s="57" t="e">
        <f t="shared" si="58"/>
        <v>#VALUE!</v>
      </c>
      <c r="V643" s="58" t="e">
        <f t="shared" si="56"/>
        <v>#VALUE!</v>
      </c>
    </row>
    <row r="644" spans="1:22" x14ac:dyDescent="0.25">
      <c r="A644" s="38"/>
      <c r="B644" s="38"/>
      <c r="C644" s="38"/>
      <c r="D644" s="38"/>
      <c r="F644" s="51">
        <f t="shared" si="53"/>
        <v>0</v>
      </c>
      <c r="G644" s="52">
        <f t="shared" si="54"/>
        <v>0</v>
      </c>
      <c r="H644" s="53"/>
      <c r="I644" s="53"/>
      <c r="J644" s="53"/>
      <c r="K644" s="53"/>
      <c r="L644" s="53"/>
      <c r="O644" s="54" t="str">
        <f>IFERROR(VLOOKUP(C:C,'Results Data'!A:F,6,FALSE), "Not Found")</f>
        <v>Not Found</v>
      </c>
      <c r="P644" s="55" t="str">
        <f>IFERROR(VLOOKUP(C:C,'Results Data'!A:L,12,FALSE), "Not Found")</f>
        <v>Not Found</v>
      </c>
      <c r="Q644" s="55" t="b">
        <f>AND('RIDE DATA'!$A$5&lt;'Registration Data'!$P644,'RIDE DATA'!$B$5&gt;'Registration Data'!$P644)</f>
        <v>0</v>
      </c>
      <c r="R644" s="55">
        <f t="shared" si="55"/>
        <v>0</v>
      </c>
      <c r="T644" s="56" t="e">
        <f t="shared" si="57"/>
        <v>#VALUE!</v>
      </c>
      <c r="U644" s="57" t="e">
        <f t="shared" si="58"/>
        <v>#VALUE!</v>
      </c>
      <c r="V644" s="58" t="e">
        <f t="shared" si="56"/>
        <v>#VALUE!</v>
      </c>
    </row>
    <row r="645" spans="1:22" x14ac:dyDescent="0.25">
      <c r="A645" s="38"/>
      <c r="B645" s="38"/>
      <c r="C645" s="38"/>
      <c r="D645" s="38"/>
      <c r="F645" s="51">
        <f t="shared" si="53"/>
        <v>0</v>
      </c>
      <c r="G645" s="52">
        <f t="shared" si="54"/>
        <v>0</v>
      </c>
      <c r="H645" s="53"/>
      <c r="I645" s="53"/>
      <c r="J645" s="53"/>
      <c r="K645" s="53"/>
      <c r="L645" s="53"/>
      <c r="O645" s="54" t="str">
        <f>IFERROR(VLOOKUP(C:C,'Results Data'!A:F,6,FALSE), "Not Found")</f>
        <v>Not Found</v>
      </c>
      <c r="P645" s="55" t="str">
        <f>IFERROR(VLOOKUP(C:C,'Results Data'!A:L,12,FALSE), "Not Found")</f>
        <v>Not Found</v>
      </c>
      <c r="Q645" s="55" t="b">
        <f>AND('RIDE DATA'!$A$5&lt;'Registration Data'!$P645,'RIDE DATA'!$B$5&gt;'Registration Data'!$P645)</f>
        <v>0</v>
      </c>
      <c r="R645" s="55">
        <f t="shared" si="55"/>
        <v>0</v>
      </c>
      <c r="T645" s="56" t="e">
        <f t="shared" si="57"/>
        <v>#VALUE!</v>
      </c>
      <c r="U645" s="57" t="e">
        <f t="shared" si="58"/>
        <v>#VALUE!</v>
      </c>
      <c r="V645" s="58" t="e">
        <f t="shared" si="56"/>
        <v>#VALUE!</v>
      </c>
    </row>
    <row r="646" spans="1:22" x14ac:dyDescent="0.25">
      <c r="A646" s="38"/>
      <c r="B646" s="38"/>
      <c r="C646" s="38"/>
      <c r="D646" s="38"/>
      <c r="F646" s="51">
        <f t="shared" si="53"/>
        <v>0</v>
      </c>
      <c r="G646" s="52">
        <f t="shared" si="54"/>
        <v>0</v>
      </c>
      <c r="H646" s="53"/>
      <c r="I646" s="53"/>
      <c r="J646" s="53"/>
      <c r="K646" s="53"/>
      <c r="L646" s="53"/>
      <c r="O646" s="54" t="str">
        <f>IFERROR(VLOOKUP(C:C,'Results Data'!A:F,6,FALSE), "Not Found")</f>
        <v>Not Found</v>
      </c>
      <c r="P646" s="55" t="str">
        <f>IFERROR(VLOOKUP(C:C,'Results Data'!A:L,12,FALSE), "Not Found")</f>
        <v>Not Found</v>
      </c>
      <c r="Q646" s="55" t="b">
        <f>AND('RIDE DATA'!$A$5&lt;'Registration Data'!$P646,'RIDE DATA'!$B$5&gt;'Registration Data'!$P646)</f>
        <v>0</v>
      </c>
      <c r="R646" s="55">
        <f t="shared" si="55"/>
        <v>0</v>
      </c>
      <c r="T646" s="56" t="e">
        <f t="shared" si="57"/>
        <v>#VALUE!</v>
      </c>
      <c r="U646" s="57" t="e">
        <f t="shared" si="58"/>
        <v>#VALUE!</v>
      </c>
      <c r="V646" s="58" t="e">
        <f t="shared" si="56"/>
        <v>#VALUE!</v>
      </c>
    </row>
    <row r="647" spans="1:22" x14ac:dyDescent="0.25">
      <c r="A647" s="38"/>
      <c r="B647" s="38"/>
      <c r="C647" s="38"/>
      <c r="D647" s="38"/>
      <c r="F647" s="51">
        <f t="shared" si="53"/>
        <v>0</v>
      </c>
      <c r="G647" s="52">
        <f t="shared" si="54"/>
        <v>0</v>
      </c>
      <c r="H647" s="53"/>
      <c r="I647" s="53"/>
      <c r="J647" s="53"/>
      <c r="K647" s="53"/>
      <c r="L647" s="53"/>
      <c r="O647" s="54" t="str">
        <f>IFERROR(VLOOKUP(C:C,'Results Data'!A:F,6,FALSE), "Not Found")</f>
        <v>Not Found</v>
      </c>
      <c r="P647" s="55" t="str">
        <f>IFERROR(VLOOKUP(C:C,'Results Data'!A:L,12,FALSE), "Not Found")</f>
        <v>Not Found</v>
      </c>
      <c r="Q647" s="55" t="b">
        <f>AND('RIDE DATA'!$A$5&lt;'Registration Data'!$P647,'RIDE DATA'!$B$5&gt;'Registration Data'!$P647)</f>
        <v>0</v>
      </c>
      <c r="R647" s="55">
        <f t="shared" si="55"/>
        <v>0</v>
      </c>
      <c r="T647" s="56" t="e">
        <f t="shared" si="57"/>
        <v>#VALUE!</v>
      </c>
      <c r="U647" s="57" t="e">
        <f t="shared" si="58"/>
        <v>#VALUE!</v>
      </c>
      <c r="V647" s="58" t="e">
        <f t="shared" si="56"/>
        <v>#VALUE!</v>
      </c>
    </row>
    <row r="648" spans="1:22" x14ac:dyDescent="0.25">
      <c r="A648" s="38"/>
      <c r="B648" s="38"/>
      <c r="C648" s="38"/>
      <c r="D648" s="38"/>
      <c r="F648" s="51">
        <f t="shared" si="53"/>
        <v>0</v>
      </c>
      <c r="G648" s="52">
        <f t="shared" si="54"/>
        <v>0</v>
      </c>
      <c r="H648" s="53"/>
      <c r="I648" s="53"/>
      <c r="J648" s="53"/>
      <c r="K648" s="53"/>
      <c r="L648" s="53"/>
      <c r="O648" s="54" t="str">
        <f>IFERROR(VLOOKUP(C:C,'Results Data'!A:F,6,FALSE), "Not Found")</f>
        <v>Not Found</v>
      </c>
      <c r="P648" s="55" t="str">
        <f>IFERROR(VLOOKUP(C:C,'Results Data'!A:L,12,FALSE), "Not Found")</f>
        <v>Not Found</v>
      </c>
      <c r="Q648" s="55" t="b">
        <f>AND('RIDE DATA'!$A$5&lt;'Registration Data'!$P648,'RIDE DATA'!$B$5&gt;'Registration Data'!$P648)</f>
        <v>0</v>
      </c>
      <c r="R648" s="55">
        <f t="shared" si="55"/>
        <v>0</v>
      </c>
      <c r="T648" s="56" t="e">
        <f t="shared" si="57"/>
        <v>#VALUE!</v>
      </c>
      <c r="U648" s="57" t="e">
        <f t="shared" si="58"/>
        <v>#VALUE!</v>
      </c>
      <c r="V648" s="58" t="e">
        <f t="shared" si="56"/>
        <v>#VALUE!</v>
      </c>
    </row>
    <row r="649" spans="1:22" x14ac:dyDescent="0.25">
      <c r="A649" s="38"/>
      <c r="B649" s="38"/>
      <c r="C649" s="38"/>
      <c r="D649" s="38"/>
      <c r="F649" s="51">
        <f t="shared" si="53"/>
        <v>0</v>
      </c>
      <c r="G649" s="52">
        <f t="shared" si="54"/>
        <v>0</v>
      </c>
      <c r="H649" s="53"/>
      <c r="I649" s="53"/>
      <c r="J649" s="53"/>
      <c r="K649" s="53"/>
      <c r="L649" s="53"/>
      <c r="O649" s="54" t="str">
        <f>IFERROR(VLOOKUP(C:C,'Results Data'!A:F,6,FALSE), "Not Found")</f>
        <v>Not Found</v>
      </c>
      <c r="P649" s="55" t="str">
        <f>IFERROR(VLOOKUP(C:C,'Results Data'!A:L,12,FALSE), "Not Found")</f>
        <v>Not Found</v>
      </c>
      <c r="Q649" s="55" t="b">
        <f>AND('RIDE DATA'!$A$5&lt;'Registration Data'!$P649,'RIDE DATA'!$B$5&gt;'Registration Data'!$P649)</f>
        <v>0</v>
      </c>
      <c r="R649" s="55">
        <f t="shared" si="55"/>
        <v>0</v>
      </c>
      <c r="T649" s="56" t="e">
        <f t="shared" si="57"/>
        <v>#VALUE!</v>
      </c>
      <c r="U649" s="57" t="e">
        <f t="shared" si="58"/>
        <v>#VALUE!</v>
      </c>
      <c r="V649" s="58" t="e">
        <f t="shared" si="56"/>
        <v>#VALUE!</v>
      </c>
    </row>
    <row r="650" spans="1:22" x14ac:dyDescent="0.25">
      <c r="A650" s="38"/>
      <c r="B650" s="38"/>
      <c r="C650" s="38"/>
      <c r="D650" s="38"/>
      <c r="F650" s="51">
        <f t="shared" si="53"/>
        <v>0</v>
      </c>
      <c r="G650" s="52">
        <f t="shared" si="54"/>
        <v>0</v>
      </c>
      <c r="H650" s="53"/>
      <c r="I650" s="53"/>
      <c r="J650" s="53"/>
      <c r="K650" s="53"/>
      <c r="L650" s="53"/>
      <c r="O650" s="54" t="str">
        <f>IFERROR(VLOOKUP(C:C,'Results Data'!A:F,6,FALSE), "Not Found")</f>
        <v>Not Found</v>
      </c>
      <c r="P650" s="55" t="str">
        <f>IFERROR(VLOOKUP(C:C,'Results Data'!A:L,12,FALSE), "Not Found")</f>
        <v>Not Found</v>
      </c>
      <c r="Q650" s="55" t="b">
        <f>AND('RIDE DATA'!$A$5&lt;'Registration Data'!$P650,'RIDE DATA'!$B$5&gt;'Registration Data'!$P650)</f>
        <v>0</v>
      </c>
      <c r="R650" s="55">
        <f t="shared" si="55"/>
        <v>0</v>
      </c>
      <c r="T650" s="56" t="e">
        <f t="shared" si="57"/>
        <v>#VALUE!</v>
      </c>
      <c r="U650" s="57" t="e">
        <f t="shared" si="58"/>
        <v>#VALUE!</v>
      </c>
      <c r="V650" s="58" t="e">
        <f t="shared" si="56"/>
        <v>#VALUE!</v>
      </c>
    </row>
    <row r="651" spans="1:22" x14ac:dyDescent="0.25">
      <c r="A651" s="38"/>
      <c r="B651" s="38"/>
      <c r="C651" s="38"/>
      <c r="D651" s="38"/>
      <c r="F651" s="51">
        <f t="shared" si="53"/>
        <v>0</v>
      </c>
      <c r="G651" s="52">
        <f t="shared" si="54"/>
        <v>0</v>
      </c>
      <c r="H651" s="53"/>
      <c r="I651" s="53"/>
      <c r="J651" s="53"/>
      <c r="K651" s="53"/>
      <c r="L651" s="53"/>
      <c r="O651" s="54" t="str">
        <f>IFERROR(VLOOKUP(C:C,'Results Data'!A:F,6,FALSE), "Not Found")</f>
        <v>Not Found</v>
      </c>
      <c r="P651" s="55" t="str">
        <f>IFERROR(VLOOKUP(C:C,'Results Data'!A:L,12,FALSE), "Not Found")</f>
        <v>Not Found</v>
      </c>
      <c r="Q651" s="55" t="b">
        <f>AND('RIDE DATA'!$A$5&lt;'Registration Data'!$P651,'RIDE DATA'!$B$5&gt;'Registration Data'!$P651)</f>
        <v>0</v>
      </c>
      <c r="R651" s="55">
        <f t="shared" si="55"/>
        <v>0</v>
      </c>
      <c r="T651" s="56" t="e">
        <f t="shared" si="57"/>
        <v>#VALUE!</v>
      </c>
      <c r="U651" s="57" t="e">
        <f t="shared" si="58"/>
        <v>#VALUE!</v>
      </c>
      <c r="V651" s="58" t="e">
        <f t="shared" si="56"/>
        <v>#VALUE!</v>
      </c>
    </row>
    <row r="652" spans="1:22" x14ac:dyDescent="0.25">
      <c r="A652" s="38"/>
      <c r="B652" s="38"/>
      <c r="C652" s="38"/>
      <c r="D652" s="38"/>
      <c r="F652" s="51">
        <f t="shared" si="53"/>
        <v>0</v>
      </c>
      <c r="G652" s="52">
        <f t="shared" si="54"/>
        <v>0</v>
      </c>
      <c r="H652" s="53"/>
      <c r="I652" s="53"/>
      <c r="J652" s="53"/>
      <c r="K652" s="53"/>
      <c r="L652" s="53"/>
      <c r="O652" s="54" t="str">
        <f>IFERROR(VLOOKUP(C:C,'Results Data'!A:F,6,FALSE), "Not Found")</f>
        <v>Not Found</v>
      </c>
      <c r="P652" s="55" t="str">
        <f>IFERROR(VLOOKUP(C:C,'Results Data'!A:L,12,FALSE), "Not Found")</f>
        <v>Not Found</v>
      </c>
      <c r="Q652" s="55" t="b">
        <f>AND('RIDE DATA'!$A$5&lt;'Registration Data'!$P652,'RIDE DATA'!$B$5&gt;'Registration Data'!$P652)</f>
        <v>0</v>
      </c>
      <c r="R652" s="55">
        <f t="shared" si="55"/>
        <v>0</v>
      </c>
      <c r="T652" s="56" t="e">
        <f t="shared" si="57"/>
        <v>#VALUE!</v>
      </c>
      <c r="U652" s="57" t="e">
        <f t="shared" si="58"/>
        <v>#VALUE!</v>
      </c>
      <c r="V652" s="58" t="e">
        <f t="shared" si="56"/>
        <v>#VALUE!</v>
      </c>
    </row>
    <row r="653" spans="1:22" x14ac:dyDescent="0.25">
      <c r="A653" s="38"/>
      <c r="B653" s="38"/>
      <c r="C653" s="38"/>
      <c r="D653" s="38"/>
      <c r="F653" s="51">
        <f t="shared" si="53"/>
        <v>0</v>
      </c>
      <c r="G653" s="52">
        <f t="shared" si="54"/>
        <v>0</v>
      </c>
      <c r="H653" s="53"/>
      <c r="I653" s="53"/>
      <c r="J653" s="53"/>
      <c r="K653" s="53"/>
      <c r="L653" s="53"/>
      <c r="O653" s="54" t="str">
        <f>IFERROR(VLOOKUP(C:C,'Results Data'!A:F,6,FALSE), "Not Found")</f>
        <v>Not Found</v>
      </c>
      <c r="P653" s="55" t="str">
        <f>IFERROR(VLOOKUP(C:C,'Results Data'!A:L,12,FALSE), "Not Found")</f>
        <v>Not Found</v>
      </c>
      <c r="Q653" s="55" t="b">
        <f>AND('RIDE DATA'!$A$5&lt;'Registration Data'!$P653,'RIDE DATA'!$B$5&gt;'Registration Data'!$P653)</f>
        <v>0</v>
      </c>
      <c r="R653" s="55">
        <f t="shared" si="55"/>
        <v>0</v>
      </c>
      <c r="T653" s="56" t="e">
        <f t="shared" si="57"/>
        <v>#VALUE!</v>
      </c>
      <c r="U653" s="57" t="e">
        <f t="shared" si="58"/>
        <v>#VALUE!</v>
      </c>
      <c r="V653" s="58" t="e">
        <f t="shared" si="56"/>
        <v>#VALUE!</v>
      </c>
    </row>
    <row r="654" spans="1:22" x14ac:dyDescent="0.25">
      <c r="A654" s="38"/>
      <c r="B654" s="38"/>
      <c r="C654" s="38"/>
      <c r="D654" s="38"/>
      <c r="F654" s="51">
        <f t="shared" si="53"/>
        <v>0</v>
      </c>
      <c r="G654" s="52">
        <f t="shared" si="54"/>
        <v>0</v>
      </c>
      <c r="H654" s="53"/>
      <c r="I654" s="53"/>
      <c r="J654" s="53"/>
      <c r="K654" s="53"/>
      <c r="L654" s="53"/>
      <c r="O654" s="54" t="str">
        <f>IFERROR(VLOOKUP(C:C,'Results Data'!A:F,6,FALSE), "Not Found")</f>
        <v>Not Found</v>
      </c>
      <c r="P654" s="55" t="str">
        <f>IFERROR(VLOOKUP(C:C,'Results Data'!A:L,12,FALSE), "Not Found")</f>
        <v>Not Found</v>
      </c>
      <c r="Q654" s="55" t="b">
        <f>AND('RIDE DATA'!$A$5&lt;'Registration Data'!$P654,'RIDE DATA'!$B$5&gt;'Registration Data'!$P654)</f>
        <v>0</v>
      </c>
      <c r="R654" s="55">
        <f t="shared" si="55"/>
        <v>0</v>
      </c>
      <c r="T654" s="56" t="e">
        <f t="shared" si="57"/>
        <v>#VALUE!</v>
      </c>
      <c r="U654" s="57" t="e">
        <f t="shared" si="58"/>
        <v>#VALUE!</v>
      </c>
      <c r="V654" s="58" t="e">
        <f t="shared" si="56"/>
        <v>#VALUE!</v>
      </c>
    </row>
    <row r="655" spans="1:22" x14ac:dyDescent="0.25">
      <c r="A655" s="38"/>
      <c r="B655" s="38"/>
      <c r="C655" s="38"/>
      <c r="D655" s="38"/>
      <c r="F655" s="51">
        <f t="shared" si="53"/>
        <v>0</v>
      </c>
      <c r="G655" s="52">
        <f t="shared" si="54"/>
        <v>0</v>
      </c>
      <c r="H655" s="53"/>
      <c r="I655" s="53"/>
      <c r="J655" s="53"/>
      <c r="K655" s="53"/>
      <c r="L655" s="53"/>
      <c r="O655" s="54" t="str">
        <f>IFERROR(VLOOKUP(C:C,'Results Data'!A:F,6,FALSE), "Not Found")</f>
        <v>Not Found</v>
      </c>
      <c r="P655" s="55" t="str">
        <f>IFERROR(VLOOKUP(C:C,'Results Data'!A:L,12,FALSE), "Not Found")</f>
        <v>Not Found</v>
      </c>
      <c r="Q655" s="55" t="b">
        <f>AND('RIDE DATA'!$A$5&lt;'Registration Data'!$P655,'RIDE DATA'!$B$5&gt;'Registration Data'!$P655)</f>
        <v>0</v>
      </c>
      <c r="R655" s="55">
        <f t="shared" si="55"/>
        <v>0</v>
      </c>
      <c r="T655" s="56" t="e">
        <f t="shared" si="57"/>
        <v>#VALUE!</v>
      </c>
      <c r="U655" s="57" t="e">
        <f t="shared" si="58"/>
        <v>#VALUE!</v>
      </c>
      <c r="V655" s="58" t="e">
        <f t="shared" si="56"/>
        <v>#VALUE!</v>
      </c>
    </row>
    <row r="656" spans="1:22" x14ac:dyDescent="0.25">
      <c r="A656" s="38"/>
      <c r="B656" s="38"/>
      <c r="C656" s="38"/>
      <c r="D656" s="38"/>
      <c r="F656" s="51">
        <f t="shared" si="53"/>
        <v>0</v>
      </c>
      <c r="G656" s="52">
        <f t="shared" si="54"/>
        <v>0</v>
      </c>
      <c r="H656" s="53"/>
      <c r="I656" s="53"/>
      <c r="J656" s="53"/>
      <c r="K656" s="53"/>
      <c r="L656" s="53"/>
      <c r="O656" s="54" t="str">
        <f>IFERROR(VLOOKUP(C:C,'Results Data'!A:F,6,FALSE), "Not Found")</f>
        <v>Not Found</v>
      </c>
      <c r="P656" s="55" t="str">
        <f>IFERROR(VLOOKUP(C:C,'Results Data'!A:L,12,FALSE), "Not Found")</f>
        <v>Not Found</v>
      </c>
      <c r="Q656" s="55" t="b">
        <f>AND('RIDE DATA'!$A$5&lt;'Registration Data'!$P656,'RIDE DATA'!$B$5&gt;'Registration Data'!$P656)</f>
        <v>0</v>
      </c>
      <c r="R656" s="55">
        <f t="shared" si="55"/>
        <v>0</v>
      </c>
      <c r="T656" s="56" t="e">
        <f t="shared" si="57"/>
        <v>#VALUE!</v>
      </c>
      <c r="U656" s="57" t="e">
        <f t="shared" si="58"/>
        <v>#VALUE!</v>
      </c>
      <c r="V656" s="58" t="e">
        <f t="shared" si="56"/>
        <v>#VALUE!</v>
      </c>
    </row>
    <row r="657" spans="1:22" x14ac:dyDescent="0.25">
      <c r="A657" s="38"/>
      <c r="B657" s="38"/>
      <c r="C657" s="38"/>
      <c r="D657" s="38"/>
      <c r="F657" s="51">
        <f t="shared" si="53"/>
        <v>0</v>
      </c>
      <c r="G657" s="52">
        <f t="shared" si="54"/>
        <v>0</v>
      </c>
      <c r="H657" s="53"/>
      <c r="I657" s="53"/>
      <c r="J657" s="53"/>
      <c r="K657" s="53"/>
      <c r="L657" s="53"/>
      <c r="O657" s="54" t="str">
        <f>IFERROR(VLOOKUP(C:C,'Results Data'!A:F,6,FALSE), "Not Found")</f>
        <v>Not Found</v>
      </c>
      <c r="P657" s="55" t="str">
        <f>IFERROR(VLOOKUP(C:C,'Results Data'!A:L,12,FALSE), "Not Found")</f>
        <v>Not Found</v>
      </c>
      <c r="Q657" s="55" t="b">
        <f>AND('RIDE DATA'!$A$5&lt;'Registration Data'!$P657,'RIDE DATA'!$B$5&gt;'Registration Data'!$P657)</f>
        <v>0</v>
      </c>
      <c r="R657" s="55">
        <f t="shared" si="55"/>
        <v>0</v>
      </c>
      <c r="T657" s="56" t="e">
        <f t="shared" si="57"/>
        <v>#VALUE!</v>
      </c>
      <c r="U657" s="57" t="e">
        <f t="shared" si="58"/>
        <v>#VALUE!</v>
      </c>
      <c r="V657" s="58" t="e">
        <f t="shared" si="56"/>
        <v>#VALUE!</v>
      </c>
    </row>
    <row r="658" spans="1:22" x14ac:dyDescent="0.25">
      <c r="A658" s="38"/>
      <c r="B658" s="38"/>
      <c r="C658" s="38"/>
      <c r="D658" s="38"/>
      <c r="F658" s="51">
        <f t="shared" si="53"/>
        <v>0</v>
      </c>
      <c r="G658" s="52">
        <f t="shared" si="54"/>
        <v>0</v>
      </c>
      <c r="H658" s="53"/>
      <c r="I658" s="53"/>
      <c r="J658" s="53"/>
      <c r="K658" s="53"/>
      <c r="L658" s="53"/>
      <c r="O658" s="54" t="str">
        <f>IFERROR(VLOOKUP(C:C,'Results Data'!A:F,6,FALSE), "Not Found")</f>
        <v>Not Found</v>
      </c>
      <c r="P658" s="55" t="str">
        <f>IFERROR(VLOOKUP(C:C,'Results Data'!A:L,12,FALSE), "Not Found")</f>
        <v>Not Found</v>
      </c>
      <c r="Q658" s="55" t="b">
        <f>AND('RIDE DATA'!$A$5&lt;'Registration Data'!$P658,'RIDE DATA'!$B$5&gt;'Registration Data'!$P658)</f>
        <v>0</v>
      </c>
      <c r="R658" s="55">
        <f t="shared" si="55"/>
        <v>0</v>
      </c>
      <c r="T658" s="56" t="e">
        <f t="shared" si="57"/>
        <v>#VALUE!</v>
      </c>
      <c r="U658" s="57" t="e">
        <f t="shared" si="58"/>
        <v>#VALUE!</v>
      </c>
      <c r="V658" s="58" t="e">
        <f t="shared" si="56"/>
        <v>#VALUE!</v>
      </c>
    </row>
    <row r="659" spans="1:22" x14ac:dyDescent="0.25">
      <c r="A659" s="38"/>
      <c r="B659" s="38"/>
      <c r="C659" s="38"/>
      <c r="D659" s="38"/>
      <c r="F659" s="51">
        <f t="shared" si="53"/>
        <v>0</v>
      </c>
      <c r="G659" s="52">
        <f t="shared" si="54"/>
        <v>0</v>
      </c>
      <c r="H659" s="53"/>
      <c r="I659" s="53"/>
      <c r="J659" s="53"/>
      <c r="K659" s="53"/>
      <c r="L659" s="53"/>
      <c r="O659" s="54" t="str">
        <f>IFERROR(VLOOKUP(C:C,'Results Data'!A:F,6,FALSE), "Not Found")</f>
        <v>Not Found</v>
      </c>
      <c r="P659" s="55" t="str">
        <f>IFERROR(VLOOKUP(C:C,'Results Data'!A:L,12,FALSE), "Not Found")</f>
        <v>Not Found</v>
      </c>
      <c r="Q659" s="55" t="b">
        <f>AND('RIDE DATA'!$A$5&lt;'Registration Data'!$P659,'RIDE DATA'!$B$5&gt;'Registration Data'!$P659)</f>
        <v>0</v>
      </c>
      <c r="R659" s="55">
        <f t="shared" si="55"/>
        <v>0</v>
      </c>
      <c r="T659" s="56" t="e">
        <f t="shared" si="57"/>
        <v>#VALUE!</v>
      </c>
      <c r="U659" s="57" t="e">
        <f t="shared" si="58"/>
        <v>#VALUE!</v>
      </c>
      <c r="V659" s="58" t="e">
        <f t="shared" si="56"/>
        <v>#VALUE!</v>
      </c>
    </row>
    <row r="660" spans="1:22" x14ac:dyDescent="0.25">
      <c r="A660" s="38"/>
      <c r="B660" s="38"/>
      <c r="C660" s="38"/>
      <c r="D660" s="38"/>
      <c r="F660" s="51">
        <f t="shared" si="53"/>
        <v>0</v>
      </c>
      <c r="G660" s="52">
        <f t="shared" si="54"/>
        <v>0</v>
      </c>
      <c r="H660" s="53"/>
      <c r="I660" s="53"/>
      <c r="J660" s="53"/>
      <c r="K660" s="53"/>
      <c r="L660" s="53"/>
      <c r="O660" s="54" t="str">
        <f>IFERROR(VLOOKUP(C:C,'Results Data'!A:F,6,FALSE), "Not Found")</f>
        <v>Not Found</v>
      </c>
      <c r="P660" s="55" t="str">
        <f>IFERROR(VLOOKUP(C:C,'Results Data'!A:L,12,FALSE), "Not Found")</f>
        <v>Not Found</v>
      </c>
      <c r="Q660" s="55" t="b">
        <f>AND('RIDE DATA'!$A$5&lt;'Registration Data'!$P660,'RIDE DATA'!$B$5&gt;'Registration Data'!$P660)</f>
        <v>0</v>
      </c>
      <c r="R660" s="55">
        <f t="shared" si="55"/>
        <v>0</v>
      </c>
      <c r="T660" s="56" t="e">
        <f t="shared" si="57"/>
        <v>#VALUE!</v>
      </c>
      <c r="U660" s="57" t="e">
        <f t="shared" si="58"/>
        <v>#VALUE!</v>
      </c>
      <c r="V660" s="58" t="e">
        <f t="shared" si="56"/>
        <v>#VALUE!</v>
      </c>
    </row>
    <row r="661" spans="1:22" x14ac:dyDescent="0.25">
      <c r="A661" s="38"/>
      <c r="B661" s="38"/>
      <c r="C661" s="38"/>
      <c r="D661" s="38"/>
      <c r="F661" s="51">
        <f t="shared" si="53"/>
        <v>0</v>
      </c>
      <c r="G661" s="52">
        <f t="shared" si="54"/>
        <v>0</v>
      </c>
      <c r="H661" s="53"/>
      <c r="I661" s="53"/>
      <c r="J661" s="53"/>
      <c r="K661" s="53"/>
      <c r="L661" s="53"/>
      <c r="O661" s="54" t="str">
        <f>IFERROR(VLOOKUP(C:C,'Results Data'!A:F,6,FALSE), "Not Found")</f>
        <v>Not Found</v>
      </c>
      <c r="P661" s="55" t="str">
        <f>IFERROR(VLOOKUP(C:C,'Results Data'!A:L,12,FALSE), "Not Found")</f>
        <v>Not Found</v>
      </c>
      <c r="Q661" s="55" t="b">
        <f>AND('RIDE DATA'!$A$5&lt;'Registration Data'!$P661,'RIDE DATA'!$B$5&gt;'Registration Data'!$P661)</f>
        <v>0</v>
      </c>
      <c r="R661" s="55">
        <f t="shared" si="55"/>
        <v>0</v>
      </c>
      <c r="T661" s="56" t="e">
        <f t="shared" si="57"/>
        <v>#VALUE!</v>
      </c>
      <c r="U661" s="57" t="e">
        <f t="shared" si="58"/>
        <v>#VALUE!</v>
      </c>
      <c r="V661" s="58" t="e">
        <f t="shared" si="56"/>
        <v>#VALUE!</v>
      </c>
    </row>
    <row r="662" spans="1:22" x14ac:dyDescent="0.25">
      <c r="A662" s="38"/>
      <c r="B662" s="38"/>
      <c r="C662" s="38"/>
      <c r="D662" s="38"/>
      <c r="F662" s="51">
        <f t="shared" si="53"/>
        <v>0</v>
      </c>
      <c r="G662" s="52">
        <f t="shared" si="54"/>
        <v>0</v>
      </c>
      <c r="H662" s="53"/>
      <c r="I662" s="53"/>
      <c r="J662" s="53"/>
      <c r="K662" s="53"/>
      <c r="L662" s="53"/>
      <c r="O662" s="54" t="str">
        <f>IFERROR(VLOOKUP(C:C,'Results Data'!A:F,6,FALSE), "Not Found")</f>
        <v>Not Found</v>
      </c>
      <c r="P662" s="55" t="str">
        <f>IFERROR(VLOOKUP(C:C,'Results Data'!A:L,12,FALSE), "Not Found")</f>
        <v>Not Found</v>
      </c>
      <c r="Q662" s="55" t="b">
        <f>AND('RIDE DATA'!$A$5&lt;'Registration Data'!$P662,'RIDE DATA'!$B$5&gt;'Registration Data'!$P662)</f>
        <v>0</v>
      </c>
      <c r="R662" s="55">
        <f t="shared" si="55"/>
        <v>0</v>
      </c>
      <c r="T662" s="56" t="e">
        <f t="shared" si="57"/>
        <v>#VALUE!</v>
      </c>
      <c r="U662" s="57" t="e">
        <f t="shared" si="58"/>
        <v>#VALUE!</v>
      </c>
      <c r="V662" s="58" t="e">
        <f t="shared" si="56"/>
        <v>#VALUE!</v>
      </c>
    </row>
    <row r="663" spans="1:22" x14ac:dyDescent="0.25">
      <c r="A663" s="38"/>
      <c r="B663" s="38"/>
      <c r="C663" s="38"/>
      <c r="D663" s="38"/>
      <c r="F663" s="51">
        <f t="shared" si="53"/>
        <v>0</v>
      </c>
      <c r="G663" s="52">
        <f t="shared" si="54"/>
        <v>0</v>
      </c>
      <c r="H663" s="53"/>
      <c r="I663" s="53"/>
      <c r="J663" s="53"/>
      <c r="K663" s="53"/>
      <c r="L663" s="53"/>
      <c r="O663" s="54" t="str">
        <f>IFERROR(VLOOKUP(C:C,'Results Data'!A:F,6,FALSE), "Not Found")</f>
        <v>Not Found</v>
      </c>
      <c r="P663" s="55" t="str">
        <f>IFERROR(VLOOKUP(C:C,'Results Data'!A:L,12,FALSE), "Not Found")</f>
        <v>Not Found</v>
      </c>
      <c r="Q663" s="55" t="b">
        <f>AND('RIDE DATA'!$A$5&lt;'Registration Data'!$P663,'RIDE DATA'!$B$5&gt;'Registration Data'!$P663)</f>
        <v>0</v>
      </c>
      <c r="R663" s="55">
        <f t="shared" si="55"/>
        <v>0</v>
      </c>
      <c r="T663" s="56" t="e">
        <f t="shared" si="57"/>
        <v>#VALUE!</v>
      </c>
      <c r="U663" s="57" t="e">
        <f t="shared" si="58"/>
        <v>#VALUE!</v>
      </c>
      <c r="V663" s="58" t="e">
        <f t="shared" si="56"/>
        <v>#VALUE!</v>
      </c>
    </row>
    <row r="664" spans="1:22" x14ac:dyDescent="0.25">
      <c r="A664" s="38"/>
      <c r="B664" s="38"/>
      <c r="C664" s="38"/>
      <c r="D664" s="38"/>
      <c r="F664" s="51">
        <f t="shared" si="53"/>
        <v>0</v>
      </c>
      <c r="G664" s="52">
        <f t="shared" si="54"/>
        <v>0</v>
      </c>
      <c r="H664" s="53"/>
      <c r="I664" s="53"/>
      <c r="J664" s="53"/>
      <c r="K664" s="53"/>
      <c r="L664" s="53"/>
      <c r="O664" s="54" t="str">
        <f>IFERROR(VLOOKUP(C:C,'Results Data'!A:F,6,FALSE), "Not Found")</f>
        <v>Not Found</v>
      </c>
      <c r="P664" s="55" t="str">
        <f>IFERROR(VLOOKUP(C:C,'Results Data'!A:L,12,FALSE), "Not Found")</f>
        <v>Not Found</v>
      </c>
      <c r="Q664" s="55" t="b">
        <f>AND('RIDE DATA'!$A$5&lt;'Registration Data'!$P664,'RIDE DATA'!$B$5&gt;'Registration Data'!$P664)</f>
        <v>0</v>
      </c>
      <c r="R664" s="55">
        <f t="shared" si="55"/>
        <v>0</v>
      </c>
      <c r="T664" s="56" t="e">
        <f t="shared" si="57"/>
        <v>#VALUE!</v>
      </c>
      <c r="U664" s="57" t="e">
        <f t="shared" si="58"/>
        <v>#VALUE!</v>
      </c>
      <c r="V664" s="58" t="e">
        <f t="shared" si="56"/>
        <v>#VALUE!</v>
      </c>
    </row>
    <row r="665" spans="1:22" x14ac:dyDescent="0.25">
      <c r="A665" s="38"/>
      <c r="B665" s="38"/>
      <c r="C665" s="38"/>
      <c r="D665" s="38"/>
      <c r="F665" s="51">
        <f t="shared" si="53"/>
        <v>0</v>
      </c>
      <c r="G665" s="52">
        <f t="shared" si="54"/>
        <v>0</v>
      </c>
      <c r="H665" s="53"/>
      <c r="I665" s="53"/>
      <c r="J665" s="53"/>
      <c r="K665" s="53"/>
      <c r="L665" s="53"/>
      <c r="O665" s="54" t="str">
        <f>IFERROR(VLOOKUP(C:C,'Results Data'!A:F,6,FALSE), "Not Found")</f>
        <v>Not Found</v>
      </c>
      <c r="P665" s="55" t="str">
        <f>IFERROR(VLOOKUP(C:C,'Results Data'!A:L,12,FALSE), "Not Found")</f>
        <v>Not Found</v>
      </c>
      <c r="Q665" s="55" t="b">
        <f>AND('RIDE DATA'!$A$5&lt;'Registration Data'!$P665,'RIDE DATA'!$B$5&gt;'Registration Data'!$P665)</f>
        <v>0</v>
      </c>
      <c r="R665" s="55">
        <f t="shared" si="55"/>
        <v>0</v>
      </c>
      <c r="T665" s="56" t="e">
        <f t="shared" si="57"/>
        <v>#VALUE!</v>
      </c>
      <c r="U665" s="57" t="e">
        <f t="shared" si="58"/>
        <v>#VALUE!</v>
      </c>
      <c r="V665" s="58" t="e">
        <f t="shared" si="56"/>
        <v>#VALUE!</v>
      </c>
    </row>
    <row r="666" spans="1:22" x14ac:dyDescent="0.25">
      <c r="A666" s="38"/>
      <c r="B666" s="38"/>
      <c r="C666" s="38"/>
      <c r="D666" s="38"/>
      <c r="F666" s="51">
        <f t="shared" si="53"/>
        <v>0</v>
      </c>
      <c r="G666" s="52">
        <f t="shared" si="54"/>
        <v>0</v>
      </c>
      <c r="H666" s="53"/>
      <c r="I666" s="53"/>
      <c r="J666" s="53"/>
      <c r="K666" s="53"/>
      <c r="L666" s="53"/>
      <c r="O666" s="54" t="str">
        <f>IFERROR(VLOOKUP(C:C,'Results Data'!A:F,6,FALSE), "Not Found")</f>
        <v>Not Found</v>
      </c>
      <c r="P666" s="55" t="str">
        <f>IFERROR(VLOOKUP(C:C,'Results Data'!A:L,12,FALSE), "Not Found")</f>
        <v>Not Found</v>
      </c>
      <c r="Q666" s="55" t="b">
        <f>AND('RIDE DATA'!$A$5&lt;'Registration Data'!$P666,'RIDE DATA'!$B$5&gt;'Registration Data'!$P666)</f>
        <v>0</v>
      </c>
      <c r="R666" s="55">
        <f t="shared" si="55"/>
        <v>0</v>
      </c>
      <c r="T666" s="56" t="e">
        <f t="shared" si="57"/>
        <v>#VALUE!</v>
      </c>
      <c r="U666" s="57" t="e">
        <f t="shared" si="58"/>
        <v>#VALUE!</v>
      </c>
      <c r="V666" s="58" t="e">
        <f t="shared" si="56"/>
        <v>#VALUE!</v>
      </c>
    </row>
    <row r="667" spans="1:22" x14ac:dyDescent="0.25">
      <c r="A667" s="38"/>
      <c r="B667" s="38"/>
      <c r="C667" s="38"/>
      <c r="D667" s="38"/>
      <c r="F667" s="51">
        <f t="shared" si="53"/>
        <v>0</v>
      </c>
      <c r="G667" s="52">
        <f t="shared" si="54"/>
        <v>0</v>
      </c>
      <c r="H667" s="53"/>
      <c r="I667" s="53"/>
      <c r="J667" s="53"/>
      <c r="K667" s="53"/>
      <c r="L667" s="53"/>
      <c r="O667" s="54" t="str">
        <f>IFERROR(VLOOKUP(C:C,'Results Data'!A:F,6,FALSE), "Not Found")</f>
        <v>Not Found</v>
      </c>
      <c r="P667" s="55" t="str">
        <f>IFERROR(VLOOKUP(C:C,'Results Data'!A:L,12,FALSE), "Not Found")</f>
        <v>Not Found</v>
      </c>
      <c r="Q667" s="55" t="b">
        <f>AND('RIDE DATA'!$A$5&lt;'Registration Data'!$P667,'RIDE DATA'!$B$5&gt;'Registration Data'!$P667)</f>
        <v>0</v>
      </c>
      <c r="R667" s="55">
        <f t="shared" si="55"/>
        <v>0</v>
      </c>
      <c r="T667" s="56" t="e">
        <f t="shared" si="57"/>
        <v>#VALUE!</v>
      </c>
      <c r="U667" s="57" t="e">
        <f t="shared" si="58"/>
        <v>#VALUE!</v>
      </c>
      <c r="V667" s="58" t="e">
        <f t="shared" si="56"/>
        <v>#VALUE!</v>
      </c>
    </row>
    <row r="668" spans="1:22" x14ac:dyDescent="0.25">
      <c r="A668" s="38"/>
      <c r="B668" s="38"/>
      <c r="C668" s="38"/>
      <c r="D668" s="38"/>
      <c r="F668" s="51">
        <f t="shared" si="53"/>
        <v>0</v>
      </c>
      <c r="G668" s="52">
        <f t="shared" si="54"/>
        <v>0</v>
      </c>
      <c r="H668" s="53"/>
      <c r="I668" s="53"/>
      <c r="J668" s="53"/>
      <c r="K668" s="53"/>
      <c r="L668" s="53"/>
      <c r="O668" s="54" t="str">
        <f>IFERROR(VLOOKUP(C:C,'Results Data'!A:F,6,FALSE), "Not Found")</f>
        <v>Not Found</v>
      </c>
      <c r="P668" s="55" t="str">
        <f>IFERROR(VLOOKUP(C:C,'Results Data'!A:L,12,FALSE), "Not Found")</f>
        <v>Not Found</v>
      </c>
      <c r="Q668" s="55" t="b">
        <f>AND('RIDE DATA'!$A$5&lt;'Registration Data'!$P668,'RIDE DATA'!$B$5&gt;'Registration Data'!$P668)</f>
        <v>0</v>
      </c>
      <c r="R668" s="55">
        <f t="shared" si="55"/>
        <v>0</v>
      </c>
      <c r="T668" s="56" t="e">
        <f t="shared" si="57"/>
        <v>#VALUE!</v>
      </c>
      <c r="U668" s="57" t="e">
        <f t="shared" si="58"/>
        <v>#VALUE!</v>
      </c>
      <c r="V668" s="58" t="e">
        <f t="shared" si="56"/>
        <v>#VALUE!</v>
      </c>
    </row>
    <row r="669" spans="1:22" x14ac:dyDescent="0.25">
      <c r="A669" s="38"/>
      <c r="B669" s="38"/>
      <c r="C669" s="38"/>
      <c r="D669" s="38"/>
      <c r="F669" s="51">
        <f t="shared" si="53"/>
        <v>0</v>
      </c>
      <c r="G669" s="52">
        <f t="shared" si="54"/>
        <v>0</v>
      </c>
      <c r="H669" s="53"/>
      <c r="I669" s="53"/>
      <c r="J669" s="53"/>
      <c r="K669" s="53"/>
      <c r="L669" s="53"/>
      <c r="O669" s="54" t="str">
        <f>IFERROR(VLOOKUP(C:C,'Results Data'!A:F,6,FALSE), "Not Found")</f>
        <v>Not Found</v>
      </c>
      <c r="P669" s="55" t="str">
        <f>IFERROR(VLOOKUP(C:C,'Results Data'!A:L,12,FALSE), "Not Found")</f>
        <v>Not Found</v>
      </c>
      <c r="Q669" s="55" t="b">
        <f>AND('RIDE DATA'!$A$5&lt;'Registration Data'!$P669,'RIDE DATA'!$B$5&gt;'Registration Data'!$P669)</f>
        <v>0</v>
      </c>
      <c r="R669" s="55">
        <f t="shared" si="55"/>
        <v>0</v>
      </c>
      <c r="T669" s="56" t="e">
        <f t="shared" si="57"/>
        <v>#VALUE!</v>
      </c>
      <c r="U669" s="57" t="e">
        <f t="shared" si="58"/>
        <v>#VALUE!</v>
      </c>
      <c r="V669" s="58" t="e">
        <f t="shared" si="56"/>
        <v>#VALUE!</v>
      </c>
    </row>
    <row r="670" spans="1:22" x14ac:dyDescent="0.25">
      <c r="A670" s="38"/>
      <c r="B670" s="38"/>
      <c r="C670" s="38"/>
      <c r="D670" s="38"/>
      <c r="F670" s="51">
        <f t="shared" si="53"/>
        <v>0</v>
      </c>
      <c r="G670" s="52">
        <f t="shared" si="54"/>
        <v>0</v>
      </c>
      <c r="H670" s="53"/>
      <c r="I670" s="53"/>
      <c r="J670" s="53"/>
      <c r="K670" s="53"/>
      <c r="L670" s="53"/>
      <c r="O670" s="54" t="str">
        <f>IFERROR(VLOOKUP(C:C,'Results Data'!A:F,6,FALSE), "Not Found")</f>
        <v>Not Found</v>
      </c>
      <c r="P670" s="55" t="str">
        <f>IFERROR(VLOOKUP(C:C,'Results Data'!A:L,12,FALSE), "Not Found")</f>
        <v>Not Found</v>
      </c>
      <c r="Q670" s="55" t="b">
        <f>AND('RIDE DATA'!$A$5&lt;'Registration Data'!$P670,'RIDE DATA'!$B$5&gt;'Registration Data'!$P670)</f>
        <v>0</v>
      </c>
      <c r="R670" s="55">
        <f t="shared" si="55"/>
        <v>0</v>
      </c>
      <c r="T670" s="56" t="e">
        <f t="shared" si="57"/>
        <v>#VALUE!</v>
      </c>
      <c r="U670" s="57" t="e">
        <f t="shared" si="58"/>
        <v>#VALUE!</v>
      </c>
      <c r="V670" s="58" t="e">
        <f t="shared" si="56"/>
        <v>#VALUE!</v>
      </c>
    </row>
    <row r="671" spans="1:22" x14ac:dyDescent="0.25">
      <c r="A671" s="38"/>
      <c r="B671" s="38"/>
      <c r="C671" s="38"/>
      <c r="D671" s="38"/>
      <c r="F671" s="51">
        <f t="shared" si="53"/>
        <v>0</v>
      </c>
      <c r="G671" s="52">
        <f t="shared" si="54"/>
        <v>0</v>
      </c>
      <c r="H671" s="53"/>
      <c r="I671" s="53"/>
      <c r="J671" s="53"/>
      <c r="K671" s="53"/>
      <c r="L671" s="53"/>
      <c r="O671" s="54" t="str">
        <f>IFERROR(VLOOKUP(C:C,'Results Data'!A:F,6,FALSE), "Not Found")</f>
        <v>Not Found</v>
      </c>
      <c r="P671" s="55" t="str">
        <f>IFERROR(VLOOKUP(C:C,'Results Data'!A:L,12,FALSE), "Not Found")</f>
        <v>Not Found</v>
      </c>
      <c r="Q671" s="55" t="b">
        <f>AND('RIDE DATA'!$A$5&lt;'Registration Data'!$P671,'RIDE DATA'!$B$5&gt;'Registration Data'!$P671)</f>
        <v>0</v>
      </c>
      <c r="R671" s="55">
        <f t="shared" si="55"/>
        <v>0</v>
      </c>
      <c r="T671" s="56" t="e">
        <f t="shared" si="57"/>
        <v>#VALUE!</v>
      </c>
      <c r="U671" s="57" t="e">
        <f t="shared" si="58"/>
        <v>#VALUE!</v>
      </c>
      <c r="V671" s="58" t="e">
        <f t="shared" si="56"/>
        <v>#VALUE!</v>
      </c>
    </row>
    <row r="672" spans="1:22" x14ac:dyDescent="0.25">
      <c r="A672" s="38"/>
      <c r="B672" s="38"/>
      <c r="C672" s="38"/>
      <c r="D672" s="38"/>
      <c r="F672" s="51">
        <f t="shared" si="53"/>
        <v>0</v>
      </c>
      <c r="G672" s="52">
        <f t="shared" si="54"/>
        <v>0</v>
      </c>
      <c r="H672" s="53"/>
      <c r="I672" s="53"/>
      <c r="J672" s="53"/>
      <c r="K672" s="53"/>
      <c r="L672" s="53"/>
      <c r="O672" s="54" t="str">
        <f>IFERROR(VLOOKUP(C:C,'Results Data'!A:F,6,FALSE), "Not Found")</f>
        <v>Not Found</v>
      </c>
      <c r="P672" s="55" t="str">
        <f>IFERROR(VLOOKUP(C:C,'Results Data'!A:L,12,FALSE), "Not Found")</f>
        <v>Not Found</v>
      </c>
      <c r="Q672" s="55" t="b">
        <f>AND('RIDE DATA'!$A$5&lt;'Registration Data'!$P672,'RIDE DATA'!$B$5&gt;'Registration Data'!$P672)</f>
        <v>0</v>
      </c>
      <c r="R672" s="55">
        <f t="shared" si="55"/>
        <v>0</v>
      </c>
      <c r="T672" s="56" t="e">
        <f t="shared" si="57"/>
        <v>#VALUE!</v>
      </c>
      <c r="U672" s="57" t="e">
        <f t="shared" si="58"/>
        <v>#VALUE!</v>
      </c>
      <c r="V672" s="58" t="e">
        <f t="shared" si="56"/>
        <v>#VALUE!</v>
      </c>
    </row>
    <row r="673" spans="1:22" x14ac:dyDescent="0.25">
      <c r="A673" s="38"/>
      <c r="B673" s="38"/>
      <c r="C673" s="38"/>
      <c r="D673" s="38"/>
      <c r="F673" s="51">
        <f t="shared" si="53"/>
        <v>0</v>
      </c>
      <c r="G673" s="52">
        <f t="shared" si="54"/>
        <v>0</v>
      </c>
      <c r="H673" s="53"/>
      <c r="I673" s="53"/>
      <c r="J673" s="53"/>
      <c r="K673" s="53"/>
      <c r="L673" s="53"/>
      <c r="O673" s="54" t="str">
        <f>IFERROR(VLOOKUP(C:C,'Results Data'!A:F,6,FALSE), "Not Found")</f>
        <v>Not Found</v>
      </c>
      <c r="P673" s="55" t="str">
        <f>IFERROR(VLOOKUP(C:C,'Results Data'!A:L,12,FALSE), "Not Found")</f>
        <v>Not Found</v>
      </c>
      <c r="Q673" s="55" t="b">
        <f>AND('RIDE DATA'!$A$5&lt;'Registration Data'!$P673,'RIDE DATA'!$B$5&gt;'Registration Data'!$P673)</f>
        <v>0</v>
      </c>
      <c r="R673" s="55">
        <f t="shared" si="55"/>
        <v>0</v>
      </c>
      <c r="T673" s="56" t="e">
        <f t="shared" si="57"/>
        <v>#VALUE!</v>
      </c>
      <c r="U673" s="57" t="e">
        <f t="shared" si="58"/>
        <v>#VALUE!</v>
      </c>
      <c r="V673" s="58" t="e">
        <f t="shared" si="56"/>
        <v>#VALUE!</v>
      </c>
    </row>
    <row r="674" spans="1:22" x14ac:dyDescent="0.25">
      <c r="A674" s="38"/>
      <c r="B674" s="38"/>
      <c r="C674" s="38"/>
      <c r="D674" s="38"/>
      <c r="F674" s="51">
        <f t="shared" si="53"/>
        <v>0</v>
      </c>
      <c r="G674" s="52">
        <f t="shared" si="54"/>
        <v>0</v>
      </c>
      <c r="H674" s="53"/>
      <c r="I674" s="53"/>
      <c r="J674" s="53"/>
      <c r="K674" s="53"/>
      <c r="L674" s="53"/>
      <c r="O674" s="54" t="str">
        <f>IFERROR(VLOOKUP(C:C,'Results Data'!A:F,6,FALSE), "Not Found")</f>
        <v>Not Found</v>
      </c>
      <c r="P674" s="55" t="str">
        <f>IFERROR(VLOOKUP(C:C,'Results Data'!A:L,12,FALSE), "Not Found")</f>
        <v>Not Found</v>
      </c>
      <c r="Q674" s="55" t="b">
        <f>AND('RIDE DATA'!$A$5&lt;'Registration Data'!$P674,'RIDE DATA'!$B$5&gt;'Registration Data'!$P674)</f>
        <v>0</v>
      </c>
      <c r="R674" s="55">
        <f t="shared" si="55"/>
        <v>0</v>
      </c>
      <c r="T674" s="56" t="e">
        <f t="shared" si="57"/>
        <v>#VALUE!</v>
      </c>
      <c r="U674" s="57" t="e">
        <f t="shared" si="58"/>
        <v>#VALUE!</v>
      </c>
      <c r="V674" s="58" t="e">
        <f t="shared" si="56"/>
        <v>#VALUE!</v>
      </c>
    </row>
    <row r="675" spans="1:22" x14ac:dyDescent="0.25">
      <c r="A675" s="38"/>
      <c r="B675" s="38"/>
      <c r="C675" s="38"/>
      <c r="D675" s="38"/>
      <c r="F675" s="51">
        <f t="shared" si="53"/>
        <v>0</v>
      </c>
      <c r="G675" s="52">
        <f t="shared" si="54"/>
        <v>0</v>
      </c>
      <c r="H675" s="53"/>
      <c r="I675" s="53"/>
      <c r="J675" s="53"/>
      <c r="K675" s="53"/>
      <c r="L675" s="53"/>
      <c r="O675" s="54" t="str">
        <f>IFERROR(VLOOKUP(C:C,'Results Data'!A:F,6,FALSE), "Not Found")</f>
        <v>Not Found</v>
      </c>
      <c r="P675" s="55" t="str">
        <f>IFERROR(VLOOKUP(C:C,'Results Data'!A:L,12,FALSE), "Not Found")</f>
        <v>Not Found</v>
      </c>
      <c r="Q675" s="55" t="b">
        <f>AND('RIDE DATA'!$A$5&lt;'Registration Data'!$P675,'RIDE DATA'!$B$5&gt;'Registration Data'!$P675)</f>
        <v>0</v>
      </c>
      <c r="R675" s="55">
        <f t="shared" si="55"/>
        <v>0</v>
      </c>
      <c r="T675" s="56" t="e">
        <f t="shared" si="57"/>
        <v>#VALUE!</v>
      </c>
      <c r="U675" s="57" t="e">
        <f t="shared" si="58"/>
        <v>#VALUE!</v>
      </c>
      <c r="V675" s="58" t="e">
        <f t="shared" si="56"/>
        <v>#VALUE!</v>
      </c>
    </row>
    <row r="676" spans="1:22" x14ac:dyDescent="0.25">
      <c r="A676" s="38"/>
      <c r="B676" s="38"/>
      <c r="C676" s="38"/>
      <c r="D676" s="38"/>
      <c r="F676" s="51">
        <f t="shared" si="53"/>
        <v>0</v>
      </c>
      <c r="G676" s="52">
        <f t="shared" si="54"/>
        <v>0</v>
      </c>
      <c r="H676" s="53"/>
      <c r="I676" s="53"/>
      <c r="J676" s="53"/>
      <c r="K676" s="53"/>
      <c r="L676" s="53"/>
      <c r="O676" s="54" t="str">
        <f>IFERROR(VLOOKUP(C:C,'Results Data'!A:F,6,FALSE), "Not Found")</f>
        <v>Not Found</v>
      </c>
      <c r="P676" s="55" t="str">
        <f>IFERROR(VLOOKUP(C:C,'Results Data'!A:L,12,FALSE), "Not Found")</f>
        <v>Not Found</v>
      </c>
      <c r="Q676" s="55" t="b">
        <f>AND('RIDE DATA'!$A$5&lt;'Registration Data'!$P676,'RIDE DATA'!$B$5&gt;'Registration Data'!$P676)</f>
        <v>0</v>
      </c>
      <c r="R676" s="55">
        <f t="shared" si="55"/>
        <v>0</v>
      </c>
      <c r="T676" s="56" t="e">
        <f t="shared" si="57"/>
        <v>#VALUE!</v>
      </c>
      <c r="U676" s="57" t="e">
        <f t="shared" si="58"/>
        <v>#VALUE!</v>
      </c>
      <c r="V676" s="58" t="e">
        <f t="shared" si="56"/>
        <v>#VALUE!</v>
      </c>
    </row>
    <row r="677" spans="1:22" x14ac:dyDescent="0.25">
      <c r="A677" s="38"/>
      <c r="B677" s="38"/>
      <c r="C677" s="38"/>
      <c r="D677" s="38"/>
      <c r="F677" s="51">
        <f t="shared" si="53"/>
        <v>0</v>
      </c>
      <c r="G677" s="52">
        <f t="shared" si="54"/>
        <v>0</v>
      </c>
      <c r="H677" s="53"/>
      <c r="I677" s="53"/>
      <c r="J677" s="53"/>
      <c r="K677" s="53"/>
      <c r="L677" s="53"/>
      <c r="O677" s="54" t="str">
        <f>IFERROR(VLOOKUP(C:C,'Results Data'!A:F,6,FALSE), "Not Found")</f>
        <v>Not Found</v>
      </c>
      <c r="P677" s="55" t="str">
        <f>IFERROR(VLOOKUP(C:C,'Results Data'!A:L,12,FALSE), "Not Found")</f>
        <v>Not Found</v>
      </c>
      <c r="Q677" s="55" t="b">
        <f>AND('RIDE DATA'!$A$5&lt;'Registration Data'!$P677,'RIDE DATA'!$B$5&gt;'Registration Data'!$P677)</f>
        <v>0</v>
      </c>
      <c r="R677" s="55">
        <f t="shared" si="55"/>
        <v>0</v>
      </c>
      <c r="T677" s="56" t="e">
        <f t="shared" si="57"/>
        <v>#VALUE!</v>
      </c>
      <c r="U677" s="57" t="e">
        <f t="shared" si="58"/>
        <v>#VALUE!</v>
      </c>
      <c r="V677" s="58" t="e">
        <f t="shared" si="56"/>
        <v>#VALUE!</v>
      </c>
    </row>
    <row r="678" spans="1:22" x14ac:dyDescent="0.25">
      <c r="A678" s="38"/>
      <c r="B678" s="38"/>
      <c r="C678" s="38"/>
      <c r="D678" s="38"/>
      <c r="F678" s="51">
        <f t="shared" si="53"/>
        <v>0</v>
      </c>
      <c r="G678" s="52">
        <f t="shared" si="54"/>
        <v>0</v>
      </c>
      <c r="H678" s="53"/>
      <c r="I678" s="53"/>
      <c r="J678" s="53"/>
      <c r="K678" s="53"/>
      <c r="L678" s="53"/>
      <c r="O678" s="54" t="str">
        <f>IFERROR(VLOOKUP(C:C,'Results Data'!A:F,6,FALSE), "Not Found")</f>
        <v>Not Found</v>
      </c>
      <c r="P678" s="55" t="str">
        <f>IFERROR(VLOOKUP(C:C,'Results Data'!A:L,12,FALSE), "Not Found")</f>
        <v>Not Found</v>
      </c>
      <c r="Q678" s="55" t="b">
        <f>AND('RIDE DATA'!$A$5&lt;'Registration Data'!$P678,'RIDE DATA'!$B$5&gt;'Registration Data'!$P678)</f>
        <v>0</v>
      </c>
      <c r="R678" s="55">
        <f t="shared" si="55"/>
        <v>0</v>
      </c>
      <c r="T678" s="56" t="e">
        <f t="shared" si="57"/>
        <v>#VALUE!</v>
      </c>
      <c r="U678" s="57" t="e">
        <f t="shared" si="58"/>
        <v>#VALUE!</v>
      </c>
      <c r="V678" s="58" t="e">
        <f t="shared" si="56"/>
        <v>#VALUE!</v>
      </c>
    </row>
    <row r="679" spans="1:22" x14ac:dyDescent="0.25">
      <c r="A679" s="38"/>
      <c r="B679" s="38"/>
      <c r="C679" s="38"/>
      <c r="D679" s="38"/>
      <c r="F679" s="51">
        <f t="shared" si="53"/>
        <v>0</v>
      </c>
      <c r="G679" s="52">
        <f t="shared" si="54"/>
        <v>0</v>
      </c>
      <c r="H679" s="53"/>
      <c r="I679" s="53"/>
      <c r="J679" s="53"/>
      <c r="K679" s="53"/>
      <c r="L679" s="53"/>
      <c r="O679" s="54" t="str">
        <f>IFERROR(VLOOKUP(C:C,'Results Data'!A:F,6,FALSE), "Not Found")</f>
        <v>Not Found</v>
      </c>
      <c r="P679" s="55" t="str">
        <f>IFERROR(VLOOKUP(C:C,'Results Data'!A:L,12,FALSE), "Not Found")</f>
        <v>Not Found</v>
      </c>
      <c r="Q679" s="55" t="b">
        <f>AND('RIDE DATA'!$A$5&lt;'Registration Data'!$P679,'RIDE DATA'!$B$5&gt;'Registration Data'!$P679)</f>
        <v>0</v>
      </c>
      <c r="R679" s="55">
        <f t="shared" si="55"/>
        <v>0</v>
      </c>
      <c r="T679" s="56" t="e">
        <f t="shared" si="57"/>
        <v>#VALUE!</v>
      </c>
      <c r="U679" s="57" t="e">
        <f t="shared" si="58"/>
        <v>#VALUE!</v>
      </c>
      <c r="V679" s="58" t="e">
        <f t="shared" si="56"/>
        <v>#VALUE!</v>
      </c>
    </row>
    <row r="680" spans="1:22" x14ac:dyDescent="0.25">
      <c r="A680" s="38"/>
      <c r="B680" s="38"/>
      <c r="C680" s="38"/>
      <c r="D680" s="38"/>
      <c r="F680" s="51">
        <f t="shared" si="53"/>
        <v>0</v>
      </c>
      <c r="G680" s="52">
        <f t="shared" si="54"/>
        <v>0</v>
      </c>
      <c r="H680" s="53"/>
      <c r="I680" s="53"/>
      <c r="J680" s="53"/>
      <c r="K680" s="53"/>
      <c r="L680" s="53"/>
      <c r="O680" s="54" t="str">
        <f>IFERROR(VLOOKUP(C:C,'Results Data'!A:F,6,FALSE), "Not Found")</f>
        <v>Not Found</v>
      </c>
      <c r="P680" s="55" t="str">
        <f>IFERROR(VLOOKUP(C:C,'Results Data'!A:L,12,FALSE), "Not Found")</f>
        <v>Not Found</v>
      </c>
      <c r="Q680" s="55" t="b">
        <f>AND('RIDE DATA'!$A$5&lt;'Registration Data'!$P680,'RIDE DATA'!$B$5&gt;'Registration Data'!$P680)</f>
        <v>0</v>
      </c>
      <c r="R680" s="55">
        <f t="shared" si="55"/>
        <v>0</v>
      </c>
      <c r="T680" s="56" t="e">
        <f t="shared" si="57"/>
        <v>#VALUE!</v>
      </c>
      <c r="U680" s="57" t="e">
        <f t="shared" si="58"/>
        <v>#VALUE!</v>
      </c>
      <c r="V680" s="58" t="e">
        <f t="shared" si="56"/>
        <v>#VALUE!</v>
      </c>
    </row>
    <row r="681" spans="1:22" x14ac:dyDescent="0.25">
      <c r="A681" s="38"/>
      <c r="B681" s="38"/>
      <c r="C681" s="38"/>
      <c r="D681" s="38"/>
      <c r="F681" s="51">
        <f t="shared" si="53"/>
        <v>0</v>
      </c>
      <c r="G681" s="52">
        <f t="shared" si="54"/>
        <v>0</v>
      </c>
      <c r="H681" s="53"/>
      <c r="I681" s="53"/>
      <c r="J681" s="53"/>
      <c r="K681" s="53"/>
      <c r="L681" s="53"/>
      <c r="O681" s="54" t="str">
        <f>IFERROR(VLOOKUP(C:C,'Results Data'!A:F,6,FALSE), "Not Found")</f>
        <v>Not Found</v>
      </c>
      <c r="P681" s="55" t="str">
        <f>IFERROR(VLOOKUP(C:C,'Results Data'!A:L,12,FALSE), "Not Found")</f>
        <v>Not Found</v>
      </c>
      <c r="Q681" s="55" t="b">
        <f>AND('RIDE DATA'!$A$5&lt;'Registration Data'!$P681,'RIDE DATA'!$B$5&gt;'Registration Data'!$P681)</f>
        <v>0</v>
      </c>
      <c r="R681" s="55">
        <f t="shared" si="55"/>
        <v>0</v>
      </c>
      <c r="T681" s="56" t="e">
        <f t="shared" si="57"/>
        <v>#VALUE!</v>
      </c>
      <c r="U681" s="57" t="e">
        <f t="shared" si="58"/>
        <v>#VALUE!</v>
      </c>
      <c r="V681" s="58" t="e">
        <f t="shared" si="56"/>
        <v>#VALUE!</v>
      </c>
    </row>
    <row r="682" spans="1:22" x14ac:dyDescent="0.25">
      <c r="A682" s="38"/>
      <c r="B682" s="38"/>
      <c r="C682" s="38"/>
      <c r="D682" s="38"/>
      <c r="F682" s="51">
        <f t="shared" si="53"/>
        <v>0</v>
      </c>
      <c r="G682" s="52">
        <f t="shared" si="54"/>
        <v>0</v>
      </c>
      <c r="H682" s="53"/>
      <c r="I682" s="53"/>
      <c r="J682" s="53"/>
      <c r="K682" s="53"/>
      <c r="L682" s="53"/>
      <c r="O682" s="54" t="str">
        <f>IFERROR(VLOOKUP(C:C,'Results Data'!A:F,6,FALSE), "Not Found")</f>
        <v>Not Found</v>
      </c>
      <c r="P682" s="55" t="str">
        <f>IFERROR(VLOOKUP(C:C,'Results Data'!A:L,12,FALSE), "Not Found")</f>
        <v>Not Found</v>
      </c>
      <c r="Q682" s="55" t="b">
        <f>AND('RIDE DATA'!$A$5&lt;'Registration Data'!$P682,'RIDE DATA'!$B$5&gt;'Registration Data'!$P682)</f>
        <v>0</v>
      </c>
      <c r="R682" s="55">
        <f t="shared" si="55"/>
        <v>0</v>
      </c>
      <c r="T682" s="56" t="e">
        <f t="shared" si="57"/>
        <v>#VALUE!</v>
      </c>
      <c r="U682" s="57" t="e">
        <f t="shared" si="58"/>
        <v>#VALUE!</v>
      </c>
      <c r="V682" s="58" t="e">
        <f t="shared" si="56"/>
        <v>#VALUE!</v>
      </c>
    </row>
    <row r="683" spans="1:22" x14ac:dyDescent="0.25">
      <c r="A683" s="38"/>
      <c r="B683" s="38"/>
      <c r="C683" s="38"/>
      <c r="D683" s="38"/>
      <c r="F683" s="51">
        <f t="shared" si="53"/>
        <v>0</v>
      </c>
      <c r="G683" s="52">
        <f t="shared" si="54"/>
        <v>0</v>
      </c>
      <c r="H683" s="53"/>
      <c r="I683" s="53"/>
      <c r="J683" s="53"/>
      <c r="K683" s="53"/>
      <c r="L683" s="53"/>
      <c r="O683" s="54" t="str">
        <f>IFERROR(VLOOKUP(C:C,'Results Data'!A:F,6,FALSE), "Not Found")</f>
        <v>Not Found</v>
      </c>
      <c r="P683" s="55" t="str">
        <f>IFERROR(VLOOKUP(C:C,'Results Data'!A:L,12,FALSE), "Not Found")</f>
        <v>Not Found</v>
      </c>
      <c r="Q683" s="55" t="b">
        <f>AND('RIDE DATA'!$A$5&lt;'Registration Data'!$P683,'RIDE DATA'!$B$5&gt;'Registration Data'!$P683)</f>
        <v>0</v>
      </c>
      <c r="R683" s="55">
        <f t="shared" si="55"/>
        <v>0</v>
      </c>
      <c r="T683" s="56" t="e">
        <f t="shared" si="57"/>
        <v>#VALUE!</v>
      </c>
      <c r="U683" s="57" t="e">
        <f t="shared" si="58"/>
        <v>#VALUE!</v>
      </c>
      <c r="V683" s="58" t="e">
        <f t="shared" si="56"/>
        <v>#VALUE!</v>
      </c>
    </row>
    <row r="684" spans="1:22" x14ac:dyDescent="0.25">
      <c r="A684" s="38"/>
      <c r="B684" s="38"/>
      <c r="C684" s="38"/>
      <c r="D684" s="38"/>
      <c r="F684" s="51">
        <f t="shared" si="53"/>
        <v>0</v>
      </c>
      <c r="G684" s="52">
        <f t="shared" si="54"/>
        <v>0</v>
      </c>
      <c r="H684" s="53"/>
      <c r="I684" s="53"/>
      <c r="J684" s="53"/>
      <c r="K684" s="53"/>
      <c r="L684" s="53"/>
      <c r="O684" s="54" t="str">
        <f>IFERROR(VLOOKUP(C:C,'Results Data'!A:F,6,FALSE), "Not Found")</f>
        <v>Not Found</v>
      </c>
      <c r="P684" s="55" t="str">
        <f>IFERROR(VLOOKUP(C:C,'Results Data'!A:L,12,FALSE), "Not Found")</f>
        <v>Not Found</v>
      </c>
      <c r="Q684" s="55" t="b">
        <f>AND('RIDE DATA'!$A$5&lt;'Registration Data'!$P684,'RIDE DATA'!$B$5&gt;'Registration Data'!$P684)</f>
        <v>0</v>
      </c>
      <c r="R684" s="55">
        <f t="shared" si="55"/>
        <v>0</v>
      </c>
      <c r="T684" s="56" t="e">
        <f t="shared" si="57"/>
        <v>#VALUE!</v>
      </c>
      <c r="U684" s="57" t="e">
        <f t="shared" si="58"/>
        <v>#VALUE!</v>
      </c>
      <c r="V684" s="58" t="e">
        <f t="shared" si="56"/>
        <v>#VALUE!</v>
      </c>
    </row>
    <row r="685" spans="1:22" x14ac:dyDescent="0.25">
      <c r="A685" s="38"/>
      <c r="B685" s="38"/>
      <c r="C685" s="38"/>
      <c r="D685" s="38"/>
      <c r="F685" s="51">
        <f t="shared" si="53"/>
        <v>0</v>
      </c>
      <c r="G685" s="52">
        <f t="shared" si="54"/>
        <v>0</v>
      </c>
      <c r="H685" s="53"/>
      <c r="I685" s="53"/>
      <c r="J685" s="53"/>
      <c r="K685" s="53"/>
      <c r="L685" s="53"/>
      <c r="O685" s="54" t="str">
        <f>IFERROR(VLOOKUP(C:C,'Results Data'!A:F,6,FALSE), "Not Found")</f>
        <v>Not Found</v>
      </c>
      <c r="P685" s="55" t="str">
        <f>IFERROR(VLOOKUP(C:C,'Results Data'!A:L,12,FALSE), "Not Found")</f>
        <v>Not Found</v>
      </c>
      <c r="Q685" s="55" t="b">
        <f>AND('RIDE DATA'!$A$5&lt;'Registration Data'!$P685,'RIDE DATA'!$B$5&gt;'Registration Data'!$P685)</f>
        <v>0</v>
      </c>
      <c r="R685" s="55">
        <f t="shared" si="55"/>
        <v>0</v>
      </c>
      <c r="T685" s="56" t="e">
        <f t="shared" si="57"/>
        <v>#VALUE!</v>
      </c>
      <c r="U685" s="57" t="e">
        <f t="shared" si="58"/>
        <v>#VALUE!</v>
      </c>
      <c r="V685" s="58" t="e">
        <f t="shared" si="56"/>
        <v>#VALUE!</v>
      </c>
    </row>
    <row r="686" spans="1:22" x14ac:dyDescent="0.25">
      <c r="A686" s="38"/>
      <c r="B686" s="38"/>
      <c r="C686" s="38"/>
      <c r="D686" s="38"/>
      <c r="F686" s="51">
        <f t="shared" si="53"/>
        <v>0</v>
      </c>
      <c r="G686" s="52">
        <f t="shared" si="54"/>
        <v>0</v>
      </c>
      <c r="H686" s="53"/>
      <c r="I686" s="53"/>
      <c r="J686" s="53"/>
      <c r="K686" s="53"/>
      <c r="L686" s="53"/>
      <c r="O686" s="54" t="str">
        <f>IFERROR(VLOOKUP(C:C,'Results Data'!A:F,6,FALSE), "Not Found")</f>
        <v>Not Found</v>
      </c>
      <c r="P686" s="55" t="str">
        <f>IFERROR(VLOOKUP(C:C,'Results Data'!A:L,12,FALSE), "Not Found")</f>
        <v>Not Found</v>
      </c>
      <c r="Q686" s="55" t="b">
        <f>AND('RIDE DATA'!$A$5&lt;'Registration Data'!$P686,'RIDE DATA'!$B$5&gt;'Registration Data'!$P686)</f>
        <v>0</v>
      </c>
      <c r="R686" s="55">
        <f t="shared" si="55"/>
        <v>0</v>
      </c>
      <c r="T686" s="56" t="e">
        <f t="shared" si="57"/>
        <v>#VALUE!</v>
      </c>
      <c r="U686" s="57" t="e">
        <f t="shared" si="58"/>
        <v>#VALUE!</v>
      </c>
      <c r="V686" s="58" t="e">
        <f t="shared" si="56"/>
        <v>#VALUE!</v>
      </c>
    </row>
    <row r="687" spans="1:22" x14ac:dyDescent="0.25">
      <c r="A687" s="38"/>
      <c r="B687" s="38"/>
      <c r="C687" s="38"/>
      <c r="D687" s="38"/>
      <c r="F687" s="51">
        <f t="shared" si="53"/>
        <v>0</v>
      </c>
      <c r="G687" s="52">
        <f t="shared" si="54"/>
        <v>0</v>
      </c>
      <c r="H687" s="53"/>
      <c r="I687" s="53"/>
      <c r="J687" s="53"/>
      <c r="K687" s="53"/>
      <c r="L687" s="53"/>
      <c r="O687" s="54" t="str">
        <f>IFERROR(VLOOKUP(C:C,'Results Data'!A:F,6,FALSE), "Not Found")</f>
        <v>Not Found</v>
      </c>
      <c r="P687" s="55" t="str">
        <f>IFERROR(VLOOKUP(C:C,'Results Data'!A:L,12,FALSE), "Not Found")</f>
        <v>Not Found</v>
      </c>
      <c r="Q687" s="55" t="b">
        <f>AND('RIDE DATA'!$A$5&lt;'Registration Data'!$P687,'RIDE DATA'!$B$5&gt;'Registration Data'!$P687)</f>
        <v>0</v>
      </c>
      <c r="R687" s="55">
        <f t="shared" si="55"/>
        <v>0</v>
      </c>
      <c r="T687" s="56" t="e">
        <f t="shared" si="57"/>
        <v>#VALUE!</v>
      </c>
      <c r="U687" s="57" t="e">
        <f t="shared" si="58"/>
        <v>#VALUE!</v>
      </c>
      <c r="V687" s="58" t="e">
        <f t="shared" si="56"/>
        <v>#VALUE!</v>
      </c>
    </row>
    <row r="688" spans="1:22" x14ac:dyDescent="0.25">
      <c r="A688" s="38"/>
      <c r="B688" s="38"/>
      <c r="C688" s="38"/>
      <c r="D688" s="38"/>
      <c r="F688" s="51">
        <f t="shared" si="53"/>
        <v>0</v>
      </c>
      <c r="G688" s="52">
        <f t="shared" si="54"/>
        <v>0</v>
      </c>
      <c r="H688" s="53"/>
      <c r="I688" s="53"/>
      <c r="J688" s="53"/>
      <c r="K688" s="53"/>
      <c r="L688" s="53"/>
      <c r="O688" s="54" t="str">
        <f>IFERROR(VLOOKUP(C:C,'Results Data'!A:F,6,FALSE), "Not Found")</f>
        <v>Not Found</v>
      </c>
      <c r="P688" s="55" t="str">
        <f>IFERROR(VLOOKUP(C:C,'Results Data'!A:L,12,FALSE), "Not Found")</f>
        <v>Not Found</v>
      </c>
      <c r="Q688" s="55" t="b">
        <f>AND('RIDE DATA'!$A$5&lt;'Registration Data'!$P688,'RIDE DATA'!$B$5&gt;'Registration Data'!$P688)</f>
        <v>0</v>
      </c>
      <c r="R688" s="55">
        <f t="shared" si="55"/>
        <v>0</v>
      </c>
      <c r="T688" s="56" t="e">
        <f t="shared" si="57"/>
        <v>#VALUE!</v>
      </c>
      <c r="U688" s="57" t="e">
        <f t="shared" si="58"/>
        <v>#VALUE!</v>
      </c>
      <c r="V688" s="58" t="e">
        <f t="shared" si="56"/>
        <v>#VALUE!</v>
      </c>
    </row>
    <row r="689" spans="1:22" x14ac:dyDescent="0.25">
      <c r="A689" s="38"/>
      <c r="B689" s="38"/>
      <c r="C689" s="38"/>
      <c r="D689" s="38"/>
      <c r="F689" s="51">
        <f t="shared" si="53"/>
        <v>0</v>
      </c>
      <c r="G689" s="52">
        <f t="shared" si="54"/>
        <v>0</v>
      </c>
      <c r="H689" s="53"/>
      <c r="I689" s="53"/>
      <c r="J689" s="53"/>
      <c r="K689" s="53"/>
      <c r="L689" s="53"/>
      <c r="O689" s="54" t="str">
        <f>IFERROR(VLOOKUP(C:C,'Results Data'!A:F,6,FALSE), "Not Found")</f>
        <v>Not Found</v>
      </c>
      <c r="P689" s="55" t="str">
        <f>IFERROR(VLOOKUP(C:C,'Results Data'!A:L,12,FALSE), "Not Found")</f>
        <v>Not Found</v>
      </c>
      <c r="Q689" s="55" t="b">
        <f>AND('RIDE DATA'!$A$5&lt;'Registration Data'!$P689,'RIDE DATA'!$B$5&gt;'Registration Data'!$P689)</f>
        <v>0</v>
      </c>
      <c r="R689" s="55">
        <f t="shared" si="55"/>
        <v>0</v>
      </c>
      <c r="T689" s="56" t="e">
        <f t="shared" si="57"/>
        <v>#VALUE!</v>
      </c>
      <c r="U689" s="57" t="e">
        <f t="shared" si="58"/>
        <v>#VALUE!</v>
      </c>
      <c r="V689" s="58" t="e">
        <f t="shared" si="56"/>
        <v>#VALUE!</v>
      </c>
    </row>
    <row r="690" spans="1:22" x14ac:dyDescent="0.25">
      <c r="A690" s="38"/>
      <c r="B690" s="38"/>
      <c r="C690" s="38"/>
      <c r="D690" s="38"/>
      <c r="F690" s="51">
        <f t="shared" si="53"/>
        <v>0</v>
      </c>
      <c r="G690" s="52">
        <f t="shared" si="54"/>
        <v>0</v>
      </c>
      <c r="H690" s="53"/>
      <c r="I690" s="53"/>
      <c r="J690" s="53"/>
      <c r="K690" s="53"/>
      <c r="L690" s="53"/>
      <c r="O690" s="54" t="str">
        <f>IFERROR(VLOOKUP(C:C,'Results Data'!A:F,6,FALSE), "Not Found")</f>
        <v>Not Found</v>
      </c>
      <c r="P690" s="55" t="str">
        <f>IFERROR(VLOOKUP(C:C,'Results Data'!A:L,12,FALSE), "Not Found")</f>
        <v>Not Found</v>
      </c>
      <c r="Q690" s="55" t="b">
        <f>AND('RIDE DATA'!$A$5&lt;'Registration Data'!$P690,'RIDE DATA'!$B$5&gt;'Registration Data'!$P690)</f>
        <v>0</v>
      </c>
      <c r="R690" s="55">
        <f t="shared" si="55"/>
        <v>0</v>
      </c>
      <c r="T690" s="56" t="e">
        <f t="shared" si="57"/>
        <v>#VALUE!</v>
      </c>
      <c r="U690" s="57" t="e">
        <f t="shared" si="58"/>
        <v>#VALUE!</v>
      </c>
      <c r="V690" s="58" t="e">
        <f t="shared" si="56"/>
        <v>#VALUE!</v>
      </c>
    </row>
    <row r="691" spans="1:22" x14ac:dyDescent="0.25">
      <c r="A691" s="38"/>
      <c r="B691" s="38"/>
      <c r="C691" s="38"/>
      <c r="D691" s="38"/>
      <c r="F691" s="51">
        <f t="shared" si="53"/>
        <v>0</v>
      </c>
      <c r="G691" s="52">
        <f t="shared" si="54"/>
        <v>0</v>
      </c>
      <c r="H691" s="53"/>
      <c r="I691" s="53"/>
      <c r="J691" s="53"/>
      <c r="K691" s="53"/>
      <c r="L691" s="53"/>
      <c r="O691" s="54" t="str">
        <f>IFERROR(VLOOKUP(C:C,'Results Data'!A:F,6,FALSE), "Not Found")</f>
        <v>Not Found</v>
      </c>
      <c r="P691" s="55" t="str">
        <f>IFERROR(VLOOKUP(C:C,'Results Data'!A:L,12,FALSE), "Not Found")</f>
        <v>Not Found</v>
      </c>
      <c r="Q691" s="55" t="b">
        <f>AND('RIDE DATA'!$A$5&lt;'Registration Data'!$P691,'RIDE DATA'!$B$5&gt;'Registration Data'!$P691)</f>
        <v>0</v>
      </c>
      <c r="R691" s="55">
        <f t="shared" si="55"/>
        <v>0</v>
      </c>
      <c r="T691" s="56" t="e">
        <f t="shared" si="57"/>
        <v>#VALUE!</v>
      </c>
      <c r="U691" s="57" t="e">
        <f t="shared" si="58"/>
        <v>#VALUE!</v>
      </c>
      <c r="V691" s="58" t="e">
        <f t="shared" si="56"/>
        <v>#VALUE!</v>
      </c>
    </row>
    <row r="692" spans="1:22" x14ac:dyDescent="0.25">
      <c r="A692" s="38"/>
      <c r="B692" s="38"/>
      <c r="C692" s="38"/>
      <c r="D692" s="38"/>
      <c r="F692" s="51">
        <f t="shared" si="53"/>
        <v>0</v>
      </c>
      <c r="G692" s="52">
        <f t="shared" si="54"/>
        <v>0</v>
      </c>
      <c r="H692" s="53"/>
      <c r="I692" s="53"/>
      <c r="J692" s="53"/>
      <c r="K692" s="53"/>
      <c r="L692" s="53"/>
      <c r="O692" s="54" t="str">
        <f>IFERROR(VLOOKUP(C:C,'Results Data'!A:F,6,FALSE), "Not Found")</f>
        <v>Not Found</v>
      </c>
      <c r="P692" s="55" t="str">
        <f>IFERROR(VLOOKUP(C:C,'Results Data'!A:L,12,FALSE), "Not Found")</f>
        <v>Not Found</v>
      </c>
      <c r="Q692" s="55" t="b">
        <f>AND('RIDE DATA'!$A$5&lt;'Registration Data'!$P692,'RIDE DATA'!$B$5&gt;'Registration Data'!$P692)</f>
        <v>0</v>
      </c>
      <c r="R692" s="55">
        <f t="shared" si="55"/>
        <v>0</v>
      </c>
      <c r="T692" s="56" t="e">
        <f t="shared" si="57"/>
        <v>#VALUE!</v>
      </c>
      <c r="U692" s="57" t="e">
        <f t="shared" si="58"/>
        <v>#VALUE!</v>
      </c>
      <c r="V692" s="58" t="e">
        <f t="shared" si="56"/>
        <v>#VALUE!</v>
      </c>
    </row>
    <row r="693" spans="1:22" x14ac:dyDescent="0.25">
      <c r="A693" s="38"/>
      <c r="B693" s="38"/>
      <c r="C693" s="38"/>
      <c r="D693" s="38"/>
      <c r="F693" s="51">
        <f t="shared" si="53"/>
        <v>0</v>
      </c>
      <c r="G693" s="52">
        <f t="shared" si="54"/>
        <v>0</v>
      </c>
      <c r="H693" s="53"/>
      <c r="I693" s="53"/>
      <c r="J693" s="53"/>
      <c r="K693" s="53"/>
      <c r="L693" s="53"/>
      <c r="O693" s="54" t="str">
        <f>IFERROR(VLOOKUP(C:C,'Results Data'!A:F,6,FALSE), "Not Found")</f>
        <v>Not Found</v>
      </c>
      <c r="P693" s="55" t="str">
        <f>IFERROR(VLOOKUP(C:C,'Results Data'!A:L,12,FALSE), "Not Found")</f>
        <v>Not Found</v>
      </c>
      <c r="Q693" s="55" t="b">
        <f>AND('RIDE DATA'!$A$5&lt;'Registration Data'!$P693,'RIDE DATA'!$B$5&gt;'Registration Data'!$P693)</f>
        <v>0</v>
      </c>
      <c r="R693" s="55">
        <f t="shared" si="55"/>
        <v>0</v>
      </c>
      <c r="T693" s="56" t="e">
        <f t="shared" si="57"/>
        <v>#VALUE!</v>
      </c>
      <c r="U693" s="57" t="e">
        <f t="shared" si="58"/>
        <v>#VALUE!</v>
      </c>
      <c r="V693" s="58" t="e">
        <f t="shared" si="56"/>
        <v>#VALUE!</v>
      </c>
    </row>
    <row r="694" spans="1:22" x14ac:dyDescent="0.25">
      <c r="A694" s="38"/>
      <c r="B694" s="38"/>
      <c r="C694" s="38"/>
      <c r="D694" s="38"/>
      <c r="F694" s="51">
        <f t="shared" si="53"/>
        <v>0</v>
      </c>
      <c r="G694" s="52">
        <f t="shared" si="54"/>
        <v>0</v>
      </c>
      <c r="H694" s="53"/>
      <c r="I694" s="53"/>
      <c r="J694" s="53"/>
      <c r="K694" s="53"/>
      <c r="L694" s="53"/>
      <c r="O694" s="54" t="str">
        <f>IFERROR(VLOOKUP(C:C,'Results Data'!A:F,6,FALSE), "Not Found")</f>
        <v>Not Found</v>
      </c>
      <c r="P694" s="55" t="str">
        <f>IFERROR(VLOOKUP(C:C,'Results Data'!A:L,12,FALSE), "Not Found")</f>
        <v>Not Found</v>
      </c>
      <c r="Q694" s="55" t="b">
        <f>AND('RIDE DATA'!$A$5&lt;'Registration Data'!$P694,'RIDE DATA'!$B$5&gt;'Registration Data'!$P694)</f>
        <v>0</v>
      </c>
      <c r="R694" s="55">
        <f t="shared" si="55"/>
        <v>0</v>
      </c>
      <c r="T694" s="56" t="e">
        <f t="shared" si="57"/>
        <v>#VALUE!</v>
      </c>
      <c r="U694" s="57" t="e">
        <f t="shared" si="58"/>
        <v>#VALUE!</v>
      </c>
      <c r="V694" s="58" t="e">
        <f t="shared" si="56"/>
        <v>#VALUE!</v>
      </c>
    </row>
    <row r="695" spans="1:22" ht="14.25" x14ac:dyDescent="0.2">
      <c r="A695" s="38"/>
      <c r="B695" s="38"/>
      <c r="C695" s="38"/>
      <c r="D695" s="38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T695" s="39"/>
      <c r="U695" s="39"/>
    </row>
    <row r="696" spans="1:22" ht="14.25" x14ac:dyDescent="0.2">
      <c r="A696" s="38"/>
      <c r="B696" s="38"/>
      <c r="C696" s="38"/>
      <c r="D696" s="38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T696" s="39"/>
      <c r="U696" s="39"/>
    </row>
    <row r="697" spans="1:22" ht="14.25" x14ac:dyDescent="0.2">
      <c r="A697" s="38"/>
      <c r="B697" s="38"/>
      <c r="C697" s="38"/>
      <c r="D697" s="38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T697" s="39"/>
      <c r="U697" s="39"/>
    </row>
    <row r="698" spans="1:22" ht="14.25" x14ac:dyDescent="0.2">
      <c r="A698" s="38"/>
      <c r="B698" s="38"/>
      <c r="C698" s="38"/>
      <c r="D698" s="38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T698" s="39"/>
      <c r="U698" s="39"/>
    </row>
    <row r="699" spans="1:22" ht="14.25" x14ac:dyDescent="0.2">
      <c r="A699" s="38"/>
      <c r="B699" s="38"/>
      <c r="C699" s="38"/>
      <c r="D699" s="38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T699" s="39"/>
      <c r="U699" s="39"/>
    </row>
    <row r="700" spans="1:22" ht="14.25" x14ac:dyDescent="0.2">
      <c r="A700" s="38"/>
      <c r="B700" s="38"/>
      <c r="C700" s="38"/>
      <c r="D700" s="38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T700" s="39"/>
      <c r="U700" s="39"/>
    </row>
    <row r="701" spans="1:22" ht="14.25" x14ac:dyDescent="0.2">
      <c r="A701" s="38"/>
      <c r="B701" s="38"/>
      <c r="C701" s="38"/>
      <c r="D701" s="38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T701" s="39"/>
      <c r="U701" s="39"/>
    </row>
    <row r="702" spans="1:22" ht="14.25" x14ac:dyDescent="0.2">
      <c r="A702" s="38"/>
      <c r="B702" s="38"/>
      <c r="C702" s="38"/>
      <c r="D702" s="38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T702" s="39"/>
      <c r="U702" s="39"/>
    </row>
    <row r="703" spans="1:22" ht="14.25" x14ac:dyDescent="0.2">
      <c r="A703" s="38"/>
      <c r="B703" s="38"/>
      <c r="C703" s="38"/>
      <c r="D703" s="38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T703" s="39"/>
      <c r="U703" s="39"/>
    </row>
    <row r="704" spans="1:22" ht="14.25" x14ac:dyDescent="0.2">
      <c r="A704" s="38"/>
      <c r="B704" s="38"/>
      <c r="C704" s="38"/>
      <c r="D704" s="38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T704" s="39"/>
      <c r="U704" s="39"/>
    </row>
    <row r="705" spans="1:21" ht="14.25" x14ac:dyDescent="0.2">
      <c r="A705" s="38"/>
      <c r="B705" s="38"/>
      <c r="C705" s="38"/>
      <c r="D705" s="38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T705" s="39"/>
      <c r="U705" s="39"/>
    </row>
    <row r="706" spans="1:21" ht="14.25" x14ac:dyDescent="0.2">
      <c r="A706" s="38"/>
      <c r="B706" s="38"/>
      <c r="C706" s="38"/>
      <c r="D706" s="38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T706" s="39"/>
      <c r="U706" s="39"/>
    </row>
    <row r="707" spans="1:21" ht="14.25" x14ac:dyDescent="0.2">
      <c r="A707" s="38"/>
      <c r="B707" s="38"/>
      <c r="C707" s="38"/>
      <c r="D707" s="38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T707" s="39"/>
      <c r="U707" s="39"/>
    </row>
    <row r="708" spans="1:21" ht="14.25" x14ac:dyDescent="0.2">
      <c r="A708" s="38"/>
      <c r="B708" s="38"/>
      <c r="C708" s="38"/>
      <c r="D708" s="38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T708" s="39"/>
      <c r="U708" s="39"/>
    </row>
    <row r="709" spans="1:21" ht="14.25" x14ac:dyDescent="0.2">
      <c r="A709" s="38"/>
      <c r="B709" s="38"/>
      <c r="C709" s="38"/>
      <c r="D709" s="38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T709" s="39"/>
      <c r="U709" s="39"/>
    </row>
    <row r="710" spans="1:21" ht="14.25" x14ac:dyDescent="0.2">
      <c r="A710" s="38"/>
      <c r="B710" s="38"/>
      <c r="C710" s="38"/>
      <c r="D710" s="38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T710" s="39"/>
      <c r="U710" s="39"/>
    </row>
    <row r="711" spans="1:21" ht="14.25" x14ac:dyDescent="0.2">
      <c r="A711" s="38"/>
      <c r="B711" s="38"/>
      <c r="C711" s="38"/>
      <c r="D711" s="38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T711" s="39"/>
      <c r="U711" s="39"/>
    </row>
    <row r="712" spans="1:21" ht="14.25" x14ac:dyDescent="0.2">
      <c r="A712" s="38"/>
      <c r="B712" s="38"/>
      <c r="C712" s="38"/>
      <c r="D712" s="38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T712" s="39"/>
      <c r="U712" s="39"/>
    </row>
    <row r="713" spans="1:21" ht="14.25" x14ac:dyDescent="0.2">
      <c r="A713" s="38"/>
      <c r="B713" s="38"/>
      <c r="C713" s="38"/>
      <c r="D713" s="38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T713" s="39"/>
      <c r="U713" s="39"/>
    </row>
    <row r="714" spans="1:21" ht="14.25" x14ac:dyDescent="0.2">
      <c r="A714" s="38"/>
      <c r="B714" s="38"/>
      <c r="C714" s="38"/>
      <c r="D714" s="38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T714" s="39"/>
      <c r="U714" s="39"/>
    </row>
    <row r="715" spans="1:21" ht="14.25" x14ac:dyDescent="0.2">
      <c r="A715" s="38"/>
      <c r="B715" s="38"/>
      <c r="C715" s="38"/>
      <c r="D715" s="38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T715" s="39"/>
      <c r="U715" s="39"/>
    </row>
    <row r="716" spans="1:21" ht="14.25" x14ac:dyDescent="0.2">
      <c r="A716" s="38"/>
      <c r="B716" s="38"/>
      <c r="C716" s="38"/>
      <c r="D716" s="38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T716" s="39"/>
      <c r="U716" s="39"/>
    </row>
    <row r="717" spans="1:21" ht="14.25" x14ac:dyDescent="0.2">
      <c r="A717" s="38"/>
      <c r="B717" s="38"/>
      <c r="C717" s="38"/>
      <c r="D717" s="38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T717" s="39"/>
      <c r="U717" s="39"/>
    </row>
    <row r="718" spans="1:21" ht="14.25" x14ac:dyDescent="0.2">
      <c r="A718" s="38"/>
      <c r="B718" s="38"/>
      <c r="C718" s="38"/>
      <c r="D718" s="38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T718" s="39"/>
      <c r="U718" s="39"/>
    </row>
    <row r="719" spans="1:21" ht="14.25" x14ac:dyDescent="0.2">
      <c r="A719" s="38"/>
      <c r="B719" s="38"/>
      <c r="C719" s="38"/>
      <c r="D719" s="38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T719" s="39"/>
      <c r="U719" s="39"/>
    </row>
    <row r="720" spans="1:21" ht="14.25" x14ac:dyDescent="0.2">
      <c r="A720" s="38"/>
      <c r="B720" s="38"/>
      <c r="C720" s="38"/>
      <c r="D720" s="38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T720" s="39"/>
      <c r="U720" s="39"/>
    </row>
    <row r="721" spans="1:21" ht="14.25" x14ac:dyDescent="0.2">
      <c r="A721" s="38"/>
      <c r="B721" s="38"/>
      <c r="C721" s="38"/>
      <c r="D721" s="38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T721" s="39"/>
      <c r="U721" s="39"/>
    </row>
    <row r="722" spans="1:21" ht="14.25" x14ac:dyDescent="0.2">
      <c r="A722" s="38"/>
      <c r="B722" s="38"/>
      <c r="C722" s="38"/>
      <c r="D722" s="38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T722" s="39"/>
      <c r="U722" s="39"/>
    </row>
    <row r="723" spans="1:21" ht="14.25" x14ac:dyDescent="0.2">
      <c r="A723" s="38"/>
      <c r="B723" s="38"/>
      <c r="C723" s="38"/>
      <c r="D723" s="38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T723" s="39"/>
      <c r="U723" s="39"/>
    </row>
    <row r="724" spans="1:21" ht="14.25" x14ac:dyDescent="0.2">
      <c r="A724" s="38"/>
      <c r="B724" s="38"/>
      <c r="C724" s="38"/>
      <c r="D724" s="38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T724" s="39"/>
      <c r="U724" s="39"/>
    </row>
    <row r="725" spans="1:21" ht="14.25" x14ac:dyDescent="0.2">
      <c r="A725" s="38"/>
      <c r="B725" s="38"/>
      <c r="C725" s="38"/>
      <c r="D725" s="38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T725" s="39"/>
      <c r="U725" s="39"/>
    </row>
    <row r="726" spans="1:21" ht="14.25" x14ac:dyDescent="0.2">
      <c r="A726" s="38"/>
      <c r="B726" s="38"/>
      <c r="C726" s="38"/>
      <c r="D726" s="38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T726" s="39"/>
      <c r="U726" s="39"/>
    </row>
    <row r="727" spans="1:21" ht="14.25" x14ac:dyDescent="0.2">
      <c r="A727" s="38"/>
      <c r="B727" s="38"/>
      <c r="C727" s="38"/>
      <c r="D727" s="38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T727" s="39"/>
      <c r="U727" s="39"/>
    </row>
    <row r="728" spans="1:21" ht="14.25" x14ac:dyDescent="0.2">
      <c r="A728" s="38"/>
      <c r="B728" s="38"/>
      <c r="C728" s="38"/>
      <c r="D728" s="38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T728" s="39"/>
      <c r="U728" s="39"/>
    </row>
    <row r="729" spans="1:21" ht="14.25" x14ac:dyDescent="0.2">
      <c r="A729" s="38"/>
      <c r="B729" s="38"/>
      <c r="C729" s="38"/>
      <c r="D729" s="38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T729" s="39"/>
      <c r="U729" s="39"/>
    </row>
    <row r="730" spans="1:21" ht="14.25" x14ac:dyDescent="0.2">
      <c r="A730" s="38"/>
      <c r="B730" s="38"/>
      <c r="C730" s="38"/>
      <c r="D730" s="38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T730" s="39"/>
      <c r="U730" s="39"/>
    </row>
    <row r="731" spans="1:21" ht="14.25" x14ac:dyDescent="0.2">
      <c r="A731" s="38"/>
      <c r="B731" s="38"/>
      <c r="C731" s="38"/>
      <c r="D731" s="38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T731" s="39"/>
      <c r="U731" s="39"/>
    </row>
    <row r="732" spans="1:21" ht="14.25" x14ac:dyDescent="0.2">
      <c r="A732" s="38"/>
      <c r="B732" s="38"/>
      <c r="C732" s="38"/>
      <c r="D732" s="38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T732" s="39"/>
      <c r="U732" s="39"/>
    </row>
    <row r="733" spans="1:21" ht="14.25" x14ac:dyDescent="0.2">
      <c r="A733" s="38"/>
      <c r="B733" s="38"/>
      <c r="C733" s="38"/>
      <c r="D733" s="38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T733" s="39"/>
      <c r="U733" s="39"/>
    </row>
    <row r="734" spans="1:21" ht="14.25" x14ac:dyDescent="0.2">
      <c r="A734" s="38"/>
      <c r="B734" s="38"/>
      <c r="C734" s="38"/>
      <c r="D734" s="38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T734" s="39"/>
      <c r="U734" s="39"/>
    </row>
    <row r="735" spans="1:21" ht="14.25" x14ac:dyDescent="0.2">
      <c r="A735" s="38"/>
      <c r="B735" s="38"/>
      <c r="C735" s="38"/>
      <c r="D735" s="38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T735" s="39"/>
      <c r="U735" s="39"/>
    </row>
    <row r="736" spans="1:21" ht="14.25" x14ac:dyDescent="0.2">
      <c r="A736" s="38"/>
      <c r="B736" s="38"/>
      <c r="C736" s="38"/>
      <c r="D736" s="38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T736" s="39"/>
      <c r="U736" s="39"/>
    </row>
    <row r="737" spans="1:21" ht="14.25" x14ac:dyDescent="0.2">
      <c r="A737" s="38"/>
      <c r="B737" s="38"/>
      <c r="C737" s="38"/>
      <c r="D737" s="38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T737" s="39"/>
      <c r="U737" s="39"/>
    </row>
    <row r="738" spans="1:21" ht="14.25" x14ac:dyDescent="0.2">
      <c r="A738" s="38"/>
      <c r="B738" s="38"/>
      <c r="C738" s="38"/>
      <c r="D738" s="38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T738" s="39"/>
      <c r="U738" s="39"/>
    </row>
    <row r="739" spans="1:21" ht="14.25" x14ac:dyDescent="0.2">
      <c r="A739" s="38"/>
      <c r="B739" s="38"/>
      <c r="C739" s="38"/>
      <c r="D739" s="38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T739" s="39"/>
      <c r="U739" s="39"/>
    </row>
    <row r="740" spans="1:21" ht="14.25" x14ac:dyDescent="0.2">
      <c r="A740" s="38"/>
      <c r="B740" s="38"/>
      <c r="C740" s="38"/>
      <c r="D740" s="38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T740" s="39"/>
      <c r="U740" s="39"/>
    </row>
    <row r="741" spans="1:21" ht="14.25" x14ac:dyDescent="0.2">
      <c r="A741" s="38"/>
      <c r="B741" s="38"/>
      <c r="C741" s="38"/>
      <c r="D741" s="38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T741" s="39"/>
      <c r="U741" s="39"/>
    </row>
    <row r="742" spans="1:21" ht="14.25" x14ac:dyDescent="0.2">
      <c r="A742" s="38"/>
      <c r="B742" s="38"/>
      <c r="C742" s="38"/>
      <c r="D742" s="38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T742" s="39"/>
      <c r="U742" s="39"/>
    </row>
    <row r="743" spans="1:21" ht="14.25" x14ac:dyDescent="0.2">
      <c r="A743" s="38"/>
      <c r="B743" s="38"/>
      <c r="C743" s="38"/>
      <c r="D743" s="38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T743" s="39"/>
      <c r="U743" s="39"/>
    </row>
    <row r="744" spans="1:21" ht="14.25" x14ac:dyDescent="0.2">
      <c r="A744" s="38"/>
      <c r="B744" s="38"/>
      <c r="C744" s="38"/>
      <c r="D744" s="38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T744" s="39"/>
      <c r="U744" s="39"/>
    </row>
    <row r="745" spans="1:21" ht="14.25" x14ac:dyDescent="0.2">
      <c r="A745" s="38"/>
      <c r="B745" s="38"/>
      <c r="C745" s="38"/>
      <c r="D745" s="38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T745" s="39"/>
      <c r="U745" s="39"/>
    </row>
    <row r="746" spans="1:21" ht="14.25" x14ac:dyDescent="0.2">
      <c r="A746" s="38"/>
      <c r="B746" s="38"/>
      <c r="C746" s="38"/>
      <c r="D746" s="38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T746" s="39"/>
      <c r="U746" s="39"/>
    </row>
    <row r="747" spans="1:21" ht="14.25" x14ac:dyDescent="0.2">
      <c r="A747" s="38"/>
      <c r="B747" s="38"/>
      <c r="C747" s="38"/>
      <c r="D747" s="38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T747" s="39"/>
      <c r="U747" s="39"/>
    </row>
    <row r="748" spans="1:21" ht="14.25" x14ac:dyDescent="0.2">
      <c r="A748" s="38"/>
      <c r="B748" s="38"/>
      <c r="C748" s="38"/>
      <c r="D748" s="38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T748" s="39"/>
      <c r="U748" s="39"/>
    </row>
    <row r="749" spans="1:21" ht="14.25" x14ac:dyDescent="0.2">
      <c r="A749" s="38"/>
      <c r="B749" s="38"/>
      <c r="C749" s="38"/>
      <c r="D749" s="38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T749" s="39"/>
      <c r="U749" s="39"/>
    </row>
    <row r="750" spans="1:21" ht="14.25" x14ac:dyDescent="0.2">
      <c r="A750" s="38"/>
      <c r="B750" s="38"/>
      <c r="C750" s="38"/>
      <c r="D750" s="38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T750" s="39"/>
      <c r="U750" s="39"/>
    </row>
    <row r="751" spans="1:21" ht="14.25" x14ac:dyDescent="0.2">
      <c r="A751" s="38"/>
      <c r="B751" s="38"/>
      <c r="C751" s="38"/>
      <c r="D751" s="38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T751" s="39"/>
      <c r="U751" s="39"/>
    </row>
    <row r="752" spans="1:21" ht="14.25" x14ac:dyDescent="0.2">
      <c r="A752" s="38"/>
      <c r="B752" s="38"/>
      <c r="C752" s="38"/>
      <c r="D752" s="38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T752" s="39"/>
      <c r="U752" s="39"/>
    </row>
    <row r="753" spans="1:21" ht="14.25" x14ac:dyDescent="0.2">
      <c r="A753" s="38"/>
      <c r="B753" s="38"/>
      <c r="C753" s="38"/>
      <c r="D753" s="38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T753" s="39"/>
      <c r="U753" s="39"/>
    </row>
    <row r="754" spans="1:21" ht="14.25" x14ac:dyDescent="0.2">
      <c r="A754" s="38"/>
      <c r="B754" s="38"/>
      <c r="C754" s="38"/>
      <c r="D754" s="38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T754" s="39"/>
      <c r="U754" s="39"/>
    </row>
    <row r="755" spans="1:21" ht="14.25" x14ac:dyDescent="0.2">
      <c r="A755" s="38"/>
      <c r="B755" s="38"/>
      <c r="C755" s="38"/>
      <c r="D755" s="38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T755" s="39"/>
      <c r="U755" s="39"/>
    </row>
    <row r="756" spans="1:21" ht="14.25" x14ac:dyDescent="0.2">
      <c r="A756" s="38"/>
      <c r="B756" s="38"/>
      <c r="C756" s="38"/>
      <c r="D756" s="38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T756" s="39"/>
      <c r="U756" s="39"/>
    </row>
    <row r="757" spans="1:21" ht="14.25" x14ac:dyDescent="0.2">
      <c r="A757" s="38"/>
      <c r="B757" s="38"/>
      <c r="C757" s="38"/>
      <c r="D757" s="38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T757" s="39"/>
      <c r="U757" s="39"/>
    </row>
    <row r="758" spans="1:21" ht="14.25" x14ac:dyDescent="0.2">
      <c r="A758" s="38"/>
      <c r="B758" s="38"/>
      <c r="C758" s="38"/>
      <c r="D758" s="38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T758" s="39"/>
      <c r="U758" s="39"/>
    </row>
    <row r="759" spans="1:21" ht="14.25" x14ac:dyDescent="0.2">
      <c r="A759" s="38"/>
      <c r="B759" s="38"/>
      <c r="C759" s="38"/>
      <c r="D759" s="38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T759" s="39"/>
      <c r="U759" s="39"/>
    </row>
    <row r="760" spans="1:21" ht="14.25" x14ac:dyDescent="0.2">
      <c r="A760" s="38"/>
      <c r="B760" s="38"/>
      <c r="C760" s="38"/>
      <c r="D760" s="38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T760" s="39"/>
      <c r="U760" s="39"/>
    </row>
    <row r="761" spans="1:21" ht="14.25" x14ac:dyDescent="0.2">
      <c r="A761" s="38"/>
      <c r="B761" s="38"/>
      <c r="C761" s="38"/>
      <c r="D761" s="38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T761" s="39"/>
      <c r="U761" s="39"/>
    </row>
    <row r="762" spans="1:21" ht="14.25" x14ac:dyDescent="0.2">
      <c r="A762" s="38"/>
      <c r="B762" s="38"/>
      <c r="C762" s="38"/>
      <c r="D762" s="38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T762" s="39"/>
      <c r="U762" s="39"/>
    </row>
    <row r="763" spans="1:21" ht="14.25" x14ac:dyDescent="0.2">
      <c r="A763" s="38"/>
      <c r="B763" s="38"/>
      <c r="C763" s="38"/>
      <c r="D763" s="38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T763" s="39"/>
      <c r="U763" s="39"/>
    </row>
    <row r="764" spans="1:21" ht="14.25" x14ac:dyDescent="0.2">
      <c r="A764" s="38"/>
      <c r="B764" s="38"/>
      <c r="C764" s="38"/>
      <c r="D764" s="38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T764" s="39"/>
      <c r="U764" s="39"/>
    </row>
    <row r="765" spans="1:21" ht="14.25" x14ac:dyDescent="0.2">
      <c r="A765" s="38"/>
      <c r="B765" s="38"/>
      <c r="C765" s="38"/>
      <c r="D765" s="38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T765" s="39"/>
      <c r="U765" s="39"/>
    </row>
    <row r="766" spans="1:21" ht="14.25" x14ac:dyDescent="0.2">
      <c r="A766" s="38"/>
      <c r="B766" s="38"/>
      <c r="C766" s="38"/>
      <c r="D766" s="38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T766" s="39"/>
      <c r="U766" s="39"/>
    </row>
    <row r="767" spans="1:21" ht="14.25" x14ac:dyDescent="0.2">
      <c r="A767" s="38"/>
      <c r="B767" s="38"/>
      <c r="C767" s="38"/>
      <c r="D767" s="38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T767" s="39"/>
      <c r="U767" s="39"/>
    </row>
    <row r="768" spans="1:21" ht="14.25" x14ac:dyDescent="0.2">
      <c r="A768" s="38"/>
      <c r="B768" s="38"/>
      <c r="C768" s="38"/>
      <c r="D768" s="38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T768" s="39"/>
      <c r="U768" s="39"/>
    </row>
    <row r="769" spans="1:21" ht="14.25" x14ac:dyDescent="0.2">
      <c r="A769" s="38"/>
      <c r="B769" s="38"/>
      <c r="C769" s="38"/>
      <c r="D769" s="38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T769" s="39"/>
      <c r="U769" s="39"/>
    </row>
    <row r="770" spans="1:21" ht="14.25" x14ac:dyDescent="0.2">
      <c r="A770" s="38"/>
      <c r="B770" s="38"/>
      <c r="C770" s="38"/>
      <c r="D770" s="38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T770" s="39"/>
      <c r="U770" s="39"/>
    </row>
    <row r="771" spans="1:21" ht="14.25" x14ac:dyDescent="0.2">
      <c r="A771" s="38"/>
      <c r="B771" s="38"/>
      <c r="C771" s="38"/>
      <c r="D771" s="38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T771" s="39"/>
      <c r="U771" s="39"/>
    </row>
    <row r="772" spans="1:21" ht="14.25" x14ac:dyDescent="0.2">
      <c r="A772" s="38"/>
      <c r="B772" s="38"/>
      <c r="C772" s="38"/>
      <c r="D772" s="38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T772" s="39"/>
      <c r="U772" s="39"/>
    </row>
    <row r="773" spans="1:21" ht="14.25" x14ac:dyDescent="0.2">
      <c r="A773" s="38"/>
      <c r="B773" s="38"/>
      <c r="C773" s="38"/>
      <c r="D773" s="38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T773" s="39"/>
      <c r="U773" s="39"/>
    </row>
    <row r="774" spans="1:21" ht="14.25" x14ac:dyDescent="0.2">
      <c r="A774" s="38"/>
      <c r="B774" s="38"/>
      <c r="C774" s="38"/>
      <c r="D774" s="38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T774" s="39"/>
      <c r="U774" s="39"/>
    </row>
    <row r="775" spans="1:21" ht="14.25" x14ac:dyDescent="0.2">
      <c r="A775" s="38"/>
      <c r="B775" s="38"/>
      <c r="C775" s="38"/>
      <c r="D775" s="38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T775" s="39"/>
      <c r="U775" s="39"/>
    </row>
    <row r="776" spans="1:21" ht="14.25" x14ac:dyDescent="0.2">
      <c r="A776" s="38"/>
      <c r="B776" s="38"/>
      <c r="C776" s="38"/>
      <c r="D776" s="38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T776" s="39"/>
      <c r="U776" s="39"/>
    </row>
    <row r="777" spans="1:21" ht="14.25" x14ac:dyDescent="0.2">
      <c r="A777" s="38"/>
      <c r="B777" s="38"/>
      <c r="C777" s="38"/>
      <c r="D777" s="38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T777" s="39"/>
      <c r="U777" s="39"/>
    </row>
    <row r="778" spans="1:21" ht="14.25" x14ac:dyDescent="0.2">
      <c r="A778" s="38"/>
      <c r="B778" s="38"/>
      <c r="C778" s="38"/>
      <c r="D778" s="38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T778" s="39"/>
      <c r="U778" s="39"/>
    </row>
    <row r="779" spans="1:21" ht="14.25" x14ac:dyDescent="0.2">
      <c r="A779" s="38"/>
      <c r="B779" s="38"/>
      <c r="C779" s="38"/>
      <c r="D779" s="38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T779" s="39"/>
      <c r="U779" s="39"/>
    </row>
    <row r="780" spans="1:21" ht="14.25" x14ac:dyDescent="0.2">
      <c r="A780" s="38"/>
      <c r="B780" s="38"/>
      <c r="C780" s="38"/>
      <c r="D780" s="38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T780" s="39"/>
      <c r="U780" s="39"/>
    </row>
    <row r="781" spans="1:21" ht="14.25" x14ac:dyDescent="0.2">
      <c r="A781" s="38"/>
      <c r="B781" s="38"/>
      <c r="C781" s="38"/>
      <c r="D781" s="38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T781" s="39"/>
      <c r="U781" s="39"/>
    </row>
    <row r="782" spans="1:21" ht="14.25" x14ac:dyDescent="0.2">
      <c r="A782" s="38"/>
      <c r="B782" s="38"/>
      <c r="C782" s="38"/>
      <c r="D782" s="38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T782" s="39"/>
      <c r="U782" s="39"/>
    </row>
    <row r="783" spans="1:21" ht="14.25" x14ac:dyDescent="0.2">
      <c r="A783" s="38"/>
      <c r="B783" s="38"/>
      <c r="C783" s="38"/>
      <c r="D783" s="38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T783" s="39"/>
      <c r="U783" s="39"/>
    </row>
    <row r="784" spans="1:21" ht="14.25" x14ac:dyDescent="0.2">
      <c r="A784" s="38"/>
      <c r="B784" s="38"/>
      <c r="C784" s="38"/>
      <c r="D784" s="38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T784" s="39"/>
      <c r="U784" s="39"/>
    </row>
    <row r="785" spans="1:21" ht="14.25" x14ac:dyDescent="0.2">
      <c r="A785" s="38"/>
      <c r="B785" s="38"/>
      <c r="C785" s="38"/>
      <c r="D785" s="38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T785" s="39"/>
      <c r="U785" s="39"/>
    </row>
    <row r="786" spans="1:21" ht="14.25" x14ac:dyDescent="0.2">
      <c r="A786" s="38"/>
      <c r="B786" s="38"/>
      <c r="C786" s="38"/>
      <c r="D786" s="38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T786" s="39"/>
      <c r="U786" s="39"/>
    </row>
    <row r="787" spans="1:21" ht="14.25" x14ac:dyDescent="0.2">
      <c r="A787" s="38"/>
      <c r="B787" s="38"/>
      <c r="C787" s="38"/>
      <c r="D787" s="38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T787" s="39"/>
      <c r="U787" s="39"/>
    </row>
    <row r="788" spans="1:21" ht="14.25" x14ac:dyDescent="0.2">
      <c r="A788" s="38"/>
      <c r="B788" s="38"/>
      <c r="C788" s="38"/>
      <c r="D788" s="38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T788" s="39"/>
      <c r="U788" s="39"/>
    </row>
    <row r="789" spans="1:21" ht="14.25" x14ac:dyDescent="0.2">
      <c r="A789" s="38"/>
      <c r="B789" s="38"/>
      <c r="C789" s="38"/>
      <c r="D789" s="38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T789" s="39"/>
      <c r="U789" s="39"/>
    </row>
    <row r="790" spans="1:21" ht="14.25" x14ac:dyDescent="0.2">
      <c r="A790" s="38"/>
      <c r="B790" s="38"/>
      <c r="C790" s="38"/>
      <c r="D790" s="38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T790" s="39"/>
      <c r="U790" s="39"/>
    </row>
    <row r="791" spans="1:21" ht="14.25" x14ac:dyDescent="0.2">
      <c r="A791" s="38"/>
      <c r="B791" s="38"/>
      <c r="C791" s="38"/>
      <c r="D791" s="38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T791" s="39"/>
      <c r="U791" s="39"/>
    </row>
    <row r="792" spans="1:21" ht="14.25" x14ac:dyDescent="0.2">
      <c r="A792" s="38"/>
      <c r="B792" s="38"/>
      <c r="C792" s="38"/>
      <c r="D792" s="38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T792" s="39"/>
      <c r="U792" s="39"/>
    </row>
    <row r="793" spans="1:21" ht="14.25" x14ac:dyDescent="0.2">
      <c r="A793" s="38"/>
      <c r="B793" s="38"/>
      <c r="C793" s="38"/>
      <c r="D793" s="38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T793" s="39"/>
      <c r="U793" s="39"/>
    </row>
    <row r="794" spans="1:21" ht="14.25" x14ac:dyDescent="0.2">
      <c r="A794" s="38"/>
      <c r="B794" s="38"/>
      <c r="C794" s="38"/>
      <c r="D794" s="38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T794" s="39"/>
      <c r="U794" s="39"/>
    </row>
    <row r="795" spans="1:21" ht="14.25" x14ac:dyDescent="0.2">
      <c r="A795" s="38"/>
      <c r="B795" s="38"/>
      <c r="C795" s="38"/>
      <c r="D795" s="38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T795" s="39"/>
      <c r="U795" s="39"/>
    </row>
    <row r="796" spans="1:21" ht="14.25" x14ac:dyDescent="0.2">
      <c r="A796" s="38"/>
      <c r="B796" s="38"/>
      <c r="C796" s="38"/>
      <c r="D796" s="38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T796" s="39"/>
      <c r="U796" s="39"/>
    </row>
    <row r="797" spans="1:21" ht="14.25" x14ac:dyDescent="0.2">
      <c r="A797" s="38"/>
      <c r="B797" s="38"/>
      <c r="C797" s="38"/>
      <c r="D797" s="38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T797" s="39"/>
      <c r="U797" s="39"/>
    </row>
    <row r="798" spans="1:21" ht="14.25" x14ac:dyDescent="0.2">
      <c r="A798" s="38"/>
      <c r="B798" s="38"/>
      <c r="C798" s="38"/>
      <c r="D798" s="38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T798" s="39"/>
      <c r="U798" s="39"/>
    </row>
    <row r="799" spans="1:21" ht="14.25" x14ac:dyDescent="0.2">
      <c r="A799" s="38"/>
      <c r="B799" s="38"/>
      <c r="C799" s="38"/>
      <c r="D799" s="38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T799" s="39"/>
      <c r="U799" s="39"/>
    </row>
    <row r="800" spans="1:21" ht="14.25" x14ac:dyDescent="0.2">
      <c r="A800" s="38"/>
      <c r="B800" s="38"/>
      <c r="C800" s="38"/>
      <c r="D800" s="38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T800" s="39"/>
      <c r="U800" s="39"/>
    </row>
    <row r="801" spans="1:21" ht="14.25" x14ac:dyDescent="0.2">
      <c r="A801" s="38"/>
      <c r="B801" s="38"/>
      <c r="C801" s="38"/>
      <c r="D801" s="38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T801" s="39"/>
      <c r="U801" s="39"/>
    </row>
    <row r="802" spans="1:21" ht="14.25" x14ac:dyDescent="0.2">
      <c r="A802" s="38"/>
      <c r="B802" s="38"/>
      <c r="C802" s="38"/>
      <c r="D802" s="38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T802" s="39"/>
      <c r="U802" s="39"/>
    </row>
    <row r="803" spans="1:21" ht="14.25" x14ac:dyDescent="0.2">
      <c r="A803" s="38"/>
      <c r="B803" s="38"/>
      <c r="C803" s="38"/>
      <c r="D803" s="38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T803" s="39"/>
      <c r="U803" s="39"/>
    </row>
    <row r="804" spans="1:21" ht="14.25" x14ac:dyDescent="0.2">
      <c r="A804" s="38"/>
      <c r="B804" s="38"/>
      <c r="C804" s="38"/>
      <c r="D804" s="38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T804" s="39"/>
      <c r="U804" s="39"/>
    </row>
    <row r="805" spans="1:21" ht="14.25" x14ac:dyDescent="0.2">
      <c r="A805" s="38"/>
      <c r="B805" s="38"/>
      <c r="C805" s="38"/>
      <c r="D805" s="38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T805" s="39"/>
      <c r="U805" s="39"/>
    </row>
    <row r="806" spans="1:21" ht="14.25" x14ac:dyDescent="0.2">
      <c r="A806" s="38"/>
      <c r="B806" s="38"/>
      <c r="C806" s="38"/>
      <c r="D806" s="38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T806" s="39"/>
      <c r="U806" s="39"/>
    </row>
    <row r="807" spans="1:21" ht="14.25" x14ac:dyDescent="0.2">
      <c r="A807" s="38"/>
      <c r="B807" s="38"/>
      <c r="C807" s="38"/>
      <c r="D807" s="38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T807" s="39"/>
      <c r="U807" s="39"/>
    </row>
    <row r="808" spans="1:21" ht="14.25" x14ac:dyDescent="0.2">
      <c r="A808" s="38"/>
      <c r="B808" s="38"/>
      <c r="C808" s="38"/>
      <c r="D808" s="38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T808" s="39"/>
      <c r="U808" s="39"/>
    </row>
    <row r="809" spans="1:21" ht="14.25" x14ac:dyDescent="0.2">
      <c r="A809" s="38"/>
      <c r="B809" s="38"/>
      <c r="C809" s="38"/>
      <c r="D809" s="38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T809" s="39"/>
      <c r="U809" s="39"/>
    </row>
    <row r="810" spans="1:21" ht="14.25" x14ac:dyDescent="0.2">
      <c r="A810" s="38"/>
      <c r="B810" s="38"/>
      <c r="C810" s="38"/>
      <c r="D810" s="38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T810" s="39"/>
      <c r="U810" s="39"/>
    </row>
    <row r="811" spans="1:21" ht="14.25" x14ac:dyDescent="0.2">
      <c r="A811" s="38"/>
      <c r="B811" s="38"/>
      <c r="C811" s="38"/>
      <c r="D811" s="38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T811" s="39"/>
      <c r="U811" s="39"/>
    </row>
    <row r="812" spans="1:21" ht="14.25" x14ac:dyDescent="0.2">
      <c r="A812" s="38"/>
      <c r="B812" s="38"/>
      <c r="C812" s="38"/>
      <c r="D812" s="38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T812" s="39"/>
      <c r="U812" s="39"/>
    </row>
    <row r="813" spans="1:21" ht="14.25" x14ac:dyDescent="0.2">
      <c r="A813" s="38"/>
      <c r="B813" s="38"/>
      <c r="C813" s="38"/>
      <c r="D813" s="38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T813" s="39"/>
      <c r="U813" s="39"/>
    </row>
    <row r="814" spans="1:21" ht="14.25" x14ac:dyDescent="0.2">
      <c r="A814" s="38"/>
      <c r="B814" s="38"/>
      <c r="C814" s="38"/>
      <c r="D814" s="38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T814" s="39"/>
      <c r="U814" s="39"/>
    </row>
    <row r="815" spans="1:21" ht="14.25" x14ac:dyDescent="0.2">
      <c r="A815" s="38"/>
      <c r="B815" s="38"/>
      <c r="C815" s="38"/>
      <c r="D815" s="38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T815" s="39"/>
      <c r="U815" s="39"/>
    </row>
    <row r="816" spans="1:21" ht="14.25" x14ac:dyDescent="0.2">
      <c r="A816" s="38"/>
      <c r="B816" s="38"/>
      <c r="C816" s="38"/>
      <c r="D816" s="38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T816" s="39"/>
      <c r="U816" s="39"/>
    </row>
    <row r="817" spans="1:21" ht="14.25" x14ac:dyDescent="0.2">
      <c r="A817" s="38"/>
      <c r="B817" s="38"/>
      <c r="C817" s="38"/>
      <c r="D817" s="38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T817" s="39"/>
      <c r="U817" s="39"/>
    </row>
    <row r="818" spans="1:21" ht="14.25" x14ac:dyDescent="0.2">
      <c r="A818" s="38"/>
      <c r="B818" s="38"/>
      <c r="C818" s="38"/>
      <c r="D818" s="38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T818" s="39"/>
      <c r="U818" s="39"/>
    </row>
    <row r="819" spans="1:21" ht="14.25" x14ac:dyDescent="0.2">
      <c r="A819" s="38"/>
      <c r="B819" s="38"/>
      <c r="C819" s="38"/>
      <c r="D819" s="38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T819" s="39"/>
      <c r="U819" s="39"/>
    </row>
    <row r="820" spans="1:21" ht="14.25" x14ac:dyDescent="0.2">
      <c r="A820" s="38"/>
      <c r="B820" s="38"/>
      <c r="C820" s="38"/>
      <c r="D820" s="38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T820" s="39"/>
      <c r="U820" s="39"/>
    </row>
    <row r="821" spans="1:21" ht="14.25" x14ac:dyDescent="0.2">
      <c r="A821" s="38"/>
      <c r="B821" s="38"/>
      <c r="C821" s="38"/>
      <c r="D821" s="38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T821" s="39"/>
      <c r="U821" s="39"/>
    </row>
    <row r="822" spans="1:21" ht="14.25" x14ac:dyDescent="0.2">
      <c r="A822" s="38"/>
      <c r="B822" s="38"/>
      <c r="C822" s="38"/>
      <c r="D822" s="38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T822" s="39"/>
      <c r="U822" s="39"/>
    </row>
    <row r="823" spans="1:21" ht="14.25" x14ac:dyDescent="0.2">
      <c r="A823" s="38"/>
      <c r="B823" s="38"/>
      <c r="C823" s="38"/>
      <c r="D823" s="38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T823" s="39"/>
      <c r="U823" s="39"/>
    </row>
    <row r="824" spans="1:21" ht="14.25" x14ac:dyDescent="0.2">
      <c r="A824" s="38"/>
      <c r="B824" s="38"/>
      <c r="C824" s="38"/>
      <c r="D824" s="38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T824" s="39"/>
      <c r="U824" s="39"/>
    </row>
    <row r="825" spans="1:21" ht="14.25" x14ac:dyDescent="0.2">
      <c r="A825" s="38"/>
      <c r="B825" s="38"/>
      <c r="C825" s="38"/>
      <c r="D825" s="38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T825" s="39"/>
      <c r="U825" s="39"/>
    </row>
    <row r="826" spans="1:21" ht="14.25" x14ac:dyDescent="0.2">
      <c r="A826" s="38"/>
      <c r="B826" s="38"/>
      <c r="C826" s="38"/>
      <c r="D826" s="38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T826" s="39"/>
      <c r="U826" s="39"/>
    </row>
    <row r="827" spans="1:21" ht="14.25" x14ac:dyDescent="0.2">
      <c r="A827" s="38"/>
      <c r="B827" s="38"/>
      <c r="C827" s="38"/>
      <c r="D827" s="38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T827" s="39"/>
      <c r="U827" s="39"/>
    </row>
    <row r="828" spans="1:21" ht="14.25" x14ac:dyDescent="0.2">
      <c r="A828" s="38"/>
      <c r="B828" s="38"/>
      <c r="C828" s="38"/>
      <c r="D828" s="38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T828" s="39"/>
      <c r="U828" s="39"/>
    </row>
    <row r="829" spans="1:21" ht="14.25" x14ac:dyDescent="0.2">
      <c r="A829" s="38"/>
      <c r="B829" s="38"/>
      <c r="C829" s="38"/>
      <c r="D829" s="38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T829" s="39"/>
      <c r="U829" s="39"/>
    </row>
    <row r="830" spans="1:21" ht="14.25" x14ac:dyDescent="0.2">
      <c r="A830" s="38"/>
      <c r="B830" s="38"/>
      <c r="C830" s="38"/>
      <c r="D830" s="38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T830" s="39"/>
      <c r="U830" s="39"/>
    </row>
    <row r="831" spans="1:21" ht="14.25" x14ac:dyDescent="0.2">
      <c r="A831" s="38"/>
      <c r="B831" s="38"/>
      <c r="C831" s="38"/>
      <c r="D831" s="38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T831" s="39"/>
      <c r="U831" s="39"/>
    </row>
    <row r="832" spans="1:21" ht="14.25" x14ac:dyDescent="0.2">
      <c r="A832" s="38"/>
      <c r="B832" s="38"/>
      <c r="C832" s="38"/>
      <c r="D832" s="38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T832" s="39"/>
      <c r="U832" s="39"/>
    </row>
    <row r="833" spans="1:21" ht="14.25" x14ac:dyDescent="0.2">
      <c r="A833" s="38"/>
      <c r="B833" s="38"/>
      <c r="C833" s="38"/>
      <c r="D833" s="38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T833" s="39"/>
      <c r="U833" s="39"/>
    </row>
    <row r="834" spans="1:21" ht="14.25" x14ac:dyDescent="0.2">
      <c r="A834" s="38"/>
      <c r="B834" s="38"/>
      <c r="C834" s="38"/>
      <c r="D834" s="38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T834" s="39"/>
      <c r="U834" s="39"/>
    </row>
    <row r="835" spans="1:21" ht="14.25" x14ac:dyDescent="0.2">
      <c r="A835" s="38"/>
      <c r="B835" s="38"/>
      <c r="C835" s="38"/>
      <c r="D835" s="38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T835" s="39"/>
      <c r="U835" s="39"/>
    </row>
    <row r="836" spans="1:21" ht="14.25" x14ac:dyDescent="0.2">
      <c r="A836" s="38"/>
      <c r="B836" s="38"/>
      <c r="C836" s="38"/>
      <c r="D836" s="38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T836" s="39"/>
      <c r="U836" s="39"/>
    </row>
    <row r="837" spans="1:21" ht="14.25" x14ac:dyDescent="0.2">
      <c r="A837" s="38"/>
      <c r="B837" s="38"/>
      <c r="C837" s="38"/>
      <c r="D837" s="38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T837" s="39"/>
      <c r="U837" s="39"/>
    </row>
    <row r="838" spans="1:21" ht="14.25" x14ac:dyDescent="0.2">
      <c r="A838" s="38"/>
      <c r="B838" s="38"/>
      <c r="C838" s="38"/>
      <c r="D838" s="38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T838" s="39"/>
      <c r="U838" s="39"/>
    </row>
    <row r="839" spans="1:21" ht="14.25" x14ac:dyDescent="0.2">
      <c r="A839" s="38"/>
      <c r="B839" s="38"/>
      <c r="C839" s="38"/>
      <c r="D839" s="38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T839" s="39"/>
      <c r="U839" s="39"/>
    </row>
    <row r="840" spans="1:21" ht="14.25" x14ac:dyDescent="0.2">
      <c r="A840" s="38"/>
      <c r="B840" s="38"/>
      <c r="C840" s="38"/>
      <c r="D840" s="38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T840" s="39"/>
      <c r="U840" s="39"/>
    </row>
    <row r="841" spans="1:21" ht="14.25" x14ac:dyDescent="0.2">
      <c r="A841" s="38"/>
      <c r="B841" s="38"/>
      <c r="C841" s="38"/>
      <c r="D841" s="38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T841" s="39"/>
      <c r="U841" s="39"/>
    </row>
    <row r="842" spans="1:21" ht="14.25" x14ac:dyDescent="0.2">
      <c r="A842" s="38"/>
      <c r="B842" s="38"/>
      <c r="C842" s="38"/>
      <c r="D842" s="38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T842" s="39"/>
      <c r="U842" s="39"/>
    </row>
    <row r="843" spans="1:21" ht="14.25" x14ac:dyDescent="0.2">
      <c r="A843" s="38"/>
      <c r="B843" s="38"/>
      <c r="C843" s="38"/>
      <c r="D843" s="38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T843" s="39"/>
      <c r="U843" s="39"/>
    </row>
    <row r="844" spans="1:21" ht="14.25" x14ac:dyDescent="0.2">
      <c r="A844" s="38"/>
      <c r="B844" s="38"/>
      <c r="C844" s="38"/>
      <c r="D844" s="38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T844" s="39"/>
      <c r="U844" s="39"/>
    </row>
    <row r="845" spans="1:21" ht="14.25" x14ac:dyDescent="0.2">
      <c r="A845" s="38"/>
      <c r="B845" s="38"/>
      <c r="C845" s="38"/>
      <c r="D845" s="38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T845" s="39"/>
      <c r="U845" s="39"/>
    </row>
    <row r="846" spans="1:21" ht="14.25" x14ac:dyDescent="0.2">
      <c r="A846" s="38"/>
      <c r="B846" s="38"/>
      <c r="C846" s="38"/>
      <c r="D846" s="38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T846" s="39"/>
      <c r="U846" s="39"/>
    </row>
    <row r="847" spans="1:21" ht="14.25" x14ac:dyDescent="0.2">
      <c r="A847" s="38"/>
      <c r="B847" s="38"/>
      <c r="C847" s="38"/>
      <c r="D847" s="38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T847" s="39"/>
      <c r="U847" s="39"/>
    </row>
    <row r="848" spans="1:21" ht="14.25" x14ac:dyDescent="0.2">
      <c r="A848" s="38"/>
      <c r="B848" s="38"/>
      <c r="C848" s="38"/>
      <c r="D848" s="38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T848" s="39"/>
      <c r="U848" s="39"/>
    </row>
    <row r="849" spans="1:21" ht="14.25" x14ac:dyDescent="0.2">
      <c r="A849" s="38"/>
      <c r="B849" s="38"/>
      <c r="C849" s="38"/>
      <c r="D849" s="38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T849" s="39"/>
      <c r="U849" s="39"/>
    </row>
    <row r="850" spans="1:21" ht="14.25" x14ac:dyDescent="0.2">
      <c r="A850" s="38"/>
      <c r="B850" s="38"/>
      <c r="C850" s="38"/>
      <c r="D850" s="38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T850" s="39"/>
      <c r="U850" s="39"/>
    </row>
    <row r="851" spans="1:21" ht="14.25" x14ac:dyDescent="0.2">
      <c r="A851" s="38"/>
      <c r="B851" s="38"/>
      <c r="C851" s="38"/>
      <c r="D851" s="38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T851" s="39"/>
      <c r="U851" s="39"/>
    </row>
    <row r="852" spans="1:21" ht="14.25" x14ac:dyDescent="0.2">
      <c r="A852" s="38"/>
      <c r="B852" s="38"/>
      <c r="C852" s="38"/>
      <c r="D852" s="38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T852" s="39"/>
      <c r="U852" s="39"/>
    </row>
    <row r="853" spans="1:21" ht="14.25" x14ac:dyDescent="0.2">
      <c r="A853" s="38"/>
      <c r="B853" s="38"/>
      <c r="C853" s="38"/>
      <c r="D853" s="38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T853" s="39"/>
      <c r="U853" s="39"/>
    </row>
    <row r="854" spans="1:21" ht="14.25" x14ac:dyDescent="0.2">
      <c r="A854" s="38"/>
      <c r="B854" s="38"/>
      <c r="C854" s="38"/>
      <c r="D854" s="38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T854" s="39"/>
      <c r="U854" s="39"/>
    </row>
    <row r="855" spans="1:21" ht="14.25" x14ac:dyDescent="0.2">
      <c r="A855" s="38"/>
      <c r="B855" s="38"/>
      <c r="C855" s="38"/>
      <c r="D855" s="38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T855" s="39"/>
      <c r="U855" s="39"/>
    </row>
    <row r="856" spans="1:21" ht="14.25" x14ac:dyDescent="0.2">
      <c r="A856" s="38"/>
      <c r="B856" s="38"/>
      <c r="C856" s="38"/>
      <c r="D856" s="38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T856" s="39"/>
      <c r="U856" s="39"/>
    </row>
    <row r="857" spans="1:21" ht="14.25" x14ac:dyDescent="0.2">
      <c r="A857" s="38"/>
      <c r="B857" s="38"/>
      <c r="C857" s="38"/>
      <c r="D857" s="38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T857" s="39"/>
      <c r="U857" s="39"/>
    </row>
    <row r="858" spans="1:21" ht="14.25" x14ac:dyDescent="0.2">
      <c r="A858" s="38"/>
      <c r="B858" s="38"/>
      <c r="C858" s="38"/>
      <c r="D858" s="38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T858" s="39"/>
      <c r="U858" s="39"/>
    </row>
    <row r="859" spans="1:21" ht="14.25" x14ac:dyDescent="0.2">
      <c r="A859" s="38"/>
      <c r="B859" s="38"/>
      <c r="C859" s="38"/>
      <c r="D859" s="38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T859" s="39"/>
      <c r="U859" s="39"/>
    </row>
    <row r="860" spans="1:21" ht="14.25" x14ac:dyDescent="0.2">
      <c r="A860" s="38"/>
      <c r="B860" s="38"/>
      <c r="C860" s="38"/>
      <c r="D860" s="38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T860" s="39"/>
      <c r="U860" s="39"/>
    </row>
    <row r="861" spans="1:21" ht="14.25" x14ac:dyDescent="0.2">
      <c r="A861" s="38"/>
      <c r="B861" s="38"/>
      <c r="C861" s="38"/>
      <c r="D861" s="38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T861" s="39"/>
      <c r="U861" s="39"/>
    </row>
    <row r="862" spans="1:21" ht="14.25" x14ac:dyDescent="0.2">
      <c r="A862" s="38"/>
      <c r="B862" s="38"/>
      <c r="C862" s="38"/>
      <c r="D862" s="38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T862" s="39"/>
      <c r="U862" s="39"/>
    </row>
    <row r="863" spans="1:21" ht="14.25" x14ac:dyDescent="0.2">
      <c r="A863" s="38"/>
      <c r="B863" s="38"/>
      <c r="C863" s="38"/>
      <c r="D863" s="38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T863" s="39"/>
      <c r="U863" s="39"/>
    </row>
    <row r="864" spans="1:21" ht="14.25" x14ac:dyDescent="0.2">
      <c r="A864" s="38"/>
      <c r="B864" s="38"/>
      <c r="C864" s="38"/>
      <c r="D864" s="38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T864" s="39"/>
      <c r="U864" s="39"/>
    </row>
    <row r="865" spans="1:21" ht="14.25" x14ac:dyDescent="0.2">
      <c r="A865" s="38"/>
      <c r="B865" s="38"/>
      <c r="C865" s="38"/>
      <c r="D865" s="38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T865" s="39"/>
      <c r="U865" s="39"/>
    </row>
    <row r="866" spans="1:21" ht="14.25" x14ac:dyDescent="0.2">
      <c r="A866" s="38"/>
      <c r="B866" s="38"/>
      <c r="C866" s="38"/>
      <c r="D866" s="38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T866" s="39"/>
      <c r="U866" s="39"/>
    </row>
    <row r="867" spans="1:21" ht="14.25" x14ac:dyDescent="0.2">
      <c r="A867" s="38"/>
      <c r="B867" s="38"/>
      <c r="C867" s="38"/>
      <c r="D867" s="38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T867" s="39"/>
      <c r="U867" s="39"/>
    </row>
    <row r="868" spans="1:21" ht="14.25" x14ac:dyDescent="0.2">
      <c r="A868" s="38"/>
      <c r="B868" s="38"/>
      <c r="C868" s="38"/>
      <c r="D868" s="38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T868" s="39"/>
      <c r="U868" s="39"/>
    </row>
    <row r="869" spans="1:21" ht="14.25" x14ac:dyDescent="0.2">
      <c r="A869" s="38"/>
      <c r="B869" s="38"/>
      <c r="C869" s="38"/>
      <c r="D869" s="38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T869" s="39"/>
      <c r="U869" s="39"/>
    </row>
    <row r="870" spans="1:21" ht="14.25" x14ac:dyDescent="0.2">
      <c r="A870" s="38"/>
      <c r="B870" s="38"/>
      <c r="C870" s="38"/>
      <c r="D870" s="38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T870" s="39"/>
      <c r="U870" s="39"/>
    </row>
    <row r="871" spans="1:21" ht="14.25" x14ac:dyDescent="0.2">
      <c r="A871" s="38"/>
      <c r="B871" s="38"/>
      <c r="C871" s="38"/>
      <c r="D871" s="38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T871" s="39"/>
      <c r="U871" s="39"/>
    </row>
    <row r="872" spans="1:21" ht="14.25" x14ac:dyDescent="0.2">
      <c r="A872" s="38"/>
      <c r="B872" s="38"/>
      <c r="C872" s="38"/>
      <c r="D872" s="38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T872" s="39"/>
      <c r="U872" s="39"/>
    </row>
    <row r="873" spans="1:21" ht="14.25" x14ac:dyDescent="0.2">
      <c r="A873" s="38"/>
      <c r="B873" s="38"/>
      <c r="C873" s="38"/>
      <c r="D873" s="38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T873" s="39"/>
      <c r="U873" s="39"/>
    </row>
    <row r="874" spans="1:21" ht="14.25" x14ac:dyDescent="0.2">
      <c r="A874" s="38"/>
      <c r="B874" s="38"/>
      <c r="C874" s="38"/>
      <c r="D874" s="38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T874" s="39"/>
      <c r="U874" s="39"/>
    </row>
    <row r="875" spans="1:21" ht="14.25" x14ac:dyDescent="0.2">
      <c r="A875" s="38"/>
      <c r="B875" s="38"/>
      <c r="C875" s="38"/>
      <c r="D875" s="38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T875" s="39"/>
      <c r="U875" s="39"/>
    </row>
    <row r="876" spans="1:21" ht="14.25" x14ac:dyDescent="0.2">
      <c r="A876" s="38"/>
      <c r="B876" s="38"/>
      <c r="C876" s="38"/>
      <c r="D876" s="38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T876" s="39"/>
      <c r="U876" s="39"/>
    </row>
    <row r="877" spans="1:21" ht="14.25" x14ac:dyDescent="0.2">
      <c r="A877" s="38"/>
      <c r="B877" s="38"/>
      <c r="C877" s="38"/>
      <c r="D877" s="38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T877" s="39"/>
      <c r="U877" s="39"/>
    </row>
    <row r="878" spans="1:21" ht="14.25" x14ac:dyDescent="0.2">
      <c r="A878" s="38"/>
      <c r="B878" s="38"/>
      <c r="C878" s="38"/>
      <c r="D878" s="38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T878" s="39"/>
      <c r="U878" s="39"/>
    </row>
    <row r="879" spans="1:21" ht="14.25" x14ac:dyDescent="0.2">
      <c r="A879" s="38"/>
      <c r="B879" s="38"/>
      <c r="C879" s="38"/>
      <c r="D879" s="38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T879" s="39"/>
      <c r="U879" s="39"/>
    </row>
    <row r="880" spans="1:21" ht="14.25" x14ac:dyDescent="0.2">
      <c r="A880" s="38"/>
      <c r="B880" s="38"/>
      <c r="C880" s="38"/>
      <c r="D880" s="38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T880" s="39"/>
      <c r="U880" s="39"/>
    </row>
    <row r="881" spans="1:21" ht="14.25" x14ac:dyDescent="0.2">
      <c r="A881" s="38"/>
      <c r="B881" s="38"/>
      <c r="C881" s="38"/>
      <c r="D881" s="38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T881" s="39"/>
      <c r="U881" s="39"/>
    </row>
    <row r="882" spans="1:21" ht="14.25" x14ac:dyDescent="0.2">
      <c r="A882" s="38"/>
      <c r="B882" s="38"/>
      <c r="C882" s="38"/>
      <c r="D882" s="38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T882" s="39"/>
      <c r="U882" s="39"/>
    </row>
    <row r="883" spans="1:21" ht="14.25" x14ac:dyDescent="0.2">
      <c r="A883" s="38"/>
      <c r="B883" s="38"/>
      <c r="C883" s="38"/>
      <c r="D883" s="38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T883" s="39"/>
      <c r="U883" s="39"/>
    </row>
    <row r="884" spans="1:21" ht="14.25" x14ac:dyDescent="0.2">
      <c r="A884" s="38"/>
      <c r="B884" s="38"/>
      <c r="C884" s="38"/>
      <c r="D884" s="38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T884" s="39"/>
      <c r="U884" s="39"/>
    </row>
    <row r="885" spans="1:21" ht="14.25" x14ac:dyDescent="0.2">
      <c r="A885" s="38"/>
      <c r="B885" s="38"/>
      <c r="C885" s="38"/>
      <c r="D885" s="38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T885" s="39"/>
      <c r="U885" s="39"/>
    </row>
    <row r="886" spans="1:21" ht="14.25" x14ac:dyDescent="0.2">
      <c r="A886" s="38"/>
      <c r="B886" s="38"/>
      <c r="C886" s="38"/>
      <c r="D886" s="38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T886" s="39"/>
      <c r="U886" s="39"/>
    </row>
    <row r="887" spans="1:21" ht="14.25" x14ac:dyDescent="0.2">
      <c r="A887" s="38"/>
      <c r="B887" s="38"/>
      <c r="C887" s="38"/>
      <c r="D887" s="38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T887" s="39"/>
      <c r="U887" s="39"/>
    </row>
    <row r="888" spans="1:21" ht="14.25" x14ac:dyDescent="0.2">
      <c r="A888" s="38"/>
      <c r="B888" s="38"/>
      <c r="C888" s="38"/>
      <c r="D888" s="38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T888" s="39"/>
      <c r="U888" s="39"/>
    </row>
    <row r="889" spans="1:21" ht="14.25" x14ac:dyDescent="0.2">
      <c r="A889" s="38"/>
      <c r="B889" s="38"/>
      <c r="C889" s="38"/>
      <c r="D889" s="38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T889" s="39"/>
      <c r="U889" s="39"/>
    </row>
    <row r="890" spans="1:21" ht="14.25" x14ac:dyDescent="0.2">
      <c r="A890" s="38"/>
      <c r="B890" s="38"/>
      <c r="C890" s="38"/>
      <c r="D890" s="38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T890" s="39"/>
      <c r="U890" s="39"/>
    </row>
    <row r="891" spans="1:21" ht="14.25" x14ac:dyDescent="0.2">
      <c r="A891" s="38"/>
      <c r="B891" s="38"/>
      <c r="C891" s="38"/>
      <c r="D891" s="38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T891" s="39"/>
      <c r="U891" s="39"/>
    </row>
    <row r="892" spans="1:21" ht="14.25" x14ac:dyDescent="0.2">
      <c r="A892" s="38"/>
      <c r="B892" s="38"/>
      <c r="C892" s="38"/>
      <c r="D892" s="38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T892" s="39"/>
      <c r="U892" s="39"/>
    </row>
    <row r="893" spans="1:21" ht="14.25" x14ac:dyDescent="0.2">
      <c r="A893" s="38"/>
      <c r="B893" s="38"/>
      <c r="C893" s="38"/>
      <c r="D893" s="38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T893" s="39"/>
      <c r="U893" s="39"/>
    </row>
    <row r="894" spans="1:21" ht="14.25" x14ac:dyDescent="0.2">
      <c r="A894" s="38"/>
      <c r="B894" s="38"/>
      <c r="C894" s="38"/>
      <c r="D894" s="38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T894" s="39"/>
      <c r="U894" s="39"/>
    </row>
    <row r="895" spans="1:21" ht="14.25" x14ac:dyDescent="0.2">
      <c r="A895" s="38"/>
      <c r="B895" s="38"/>
      <c r="C895" s="38"/>
      <c r="D895" s="38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T895" s="39"/>
      <c r="U895" s="39"/>
    </row>
    <row r="896" spans="1:21" ht="14.25" x14ac:dyDescent="0.2">
      <c r="A896" s="38"/>
      <c r="B896" s="38"/>
      <c r="C896" s="38"/>
      <c r="D896" s="38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T896" s="39"/>
      <c r="U896" s="39"/>
    </row>
    <row r="897" spans="1:21" ht="14.25" x14ac:dyDescent="0.2">
      <c r="A897" s="38"/>
      <c r="B897" s="38"/>
      <c r="C897" s="38"/>
      <c r="D897" s="38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T897" s="39"/>
      <c r="U897" s="39"/>
    </row>
    <row r="898" spans="1:21" ht="14.25" x14ac:dyDescent="0.2">
      <c r="A898" s="38"/>
      <c r="B898" s="38"/>
      <c r="C898" s="38"/>
      <c r="D898" s="38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T898" s="39"/>
      <c r="U898" s="39"/>
    </row>
    <row r="899" spans="1:21" ht="14.25" x14ac:dyDescent="0.2">
      <c r="A899" s="38"/>
      <c r="B899" s="38"/>
      <c r="C899" s="38"/>
      <c r="D899" s="38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T899" s="39"/>
      <c r="U899" s="39"/>
    </row>
    <row r="900" spans="1:21" ht="14.25" x14ac:dyDescent="0.2">
      <c r="A900" s="38"/>
      <c r="B900" s="38"/>
      <c r="C900" s="38"/>
      <c r="D900" s="38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T900" s="39"/>
      <c r="U900" s="39"/>
    </row>
    <row r="901" spans="1:21" ht="14.25" x14ac:dyDescent="0.2">
      <c r="A901" s="38"/>
      <c r="B901" s="38"/>
      <c r="C901" s="38"/>
      <c r="D901" s="38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T901" s="39"/>
      <c r="U901" s="39"/>
    </row>
    <row r="902" spans="1:21" ht="14.25" x14ac:dyDescent="0.2">
      <c r="A902" s="38"/>
      <c r="B902" s="38"/>
      <c r="C902" s="38"/>
      <c r="D902" s="38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T902" s="39"/>
      <c r="U902" s="39"/>
    </row>
    <row r="903" spans="1:21" ht="14.25" x14ac:dyDescent="0.2">
      <c r="A903" s="38"/>
      <c r="B903" s="38"/>
      <c r="C903" s="38"/>
      <c r="D903" s="38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T903" s="39"/>
      <c r="U903" s="39"/>
    </row>
    <row r="904" spans="1:21" ht="14.25" x14ac:dyDescent="0.2">
      <c r="A904" s="38"/>
      <c r="B904" s="38"/>
      <c r="C904" s="38"/>
      <c r="D904" s="38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T904" s="39"/>
      <c r="U904" s="39"/>
    </row>
    <row r="905" spans="1:21" ht="14.25" x14ac:dyDescent="0.2">
      <c r="A905" s="38"/>
      <c r="B905" s="38"/>
      <c r="C905" s="38"/>
      <c r="D905" s="38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T905" s="39"/>
      <c r="U905" s="39"/>
    </row>
    <row r="906" spans="1:21" ht="14.25" x14ac:dyDescent="0.2">
      <c r="A906" s="38"/>
      <c r="B906" s="38"/>
      <c r="C906" s="38"/>
      <c r="D906" s="38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T906" s="39"/>
      <c r="U906" s="39"/>
    </row>
    <row r="907" spans="1:21" ht="14.25" x14ac:dyDescent="0.2">
      <c r="A907" s="38"/>
      <c r="B907" s="38"/>
      <c r="C907" s="38"/>
      <c r="D907" s="38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T907" s="39"/>
      <c r="U907" s="39"/>
    </row>
    <row r="908" spans="1:21" ht="14.25" x14ac:dyDescent="0.2">
      <c r="A908" s="38"/>
      <c r="B908" s="38"/>
      <c r="C908" s="38"/>
      <c r="D908" s="38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T908" s="39"/>
      <c r="U908" s="39"/>
    </row>
    <row r="909" spans="1:21" ht="14.25" x14ac:dyDescent="0.2">
      <c r="A909" s="38"/>
      <c r="B909" s="38"/>
      <c r="C909" s="38"/>
      <c r="D909" s="38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T909" s="39"/>
      <c r="U909" s="39"/>
    </row>
    <row r="910" spans="1:21" ht="14.25" x14ac:dyDescent="0.2">
      <c r="A910" s="38"/>
      <c r="B910" s="38"/>
      <c r="C910" s="38"/>
      <c r="D910" s="38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T910" s="39"/>
      <c r="U910" s="39"/>
    </row>
    <row r="911" spans="1:21" ht="14.25" x14ac:dyDescent="0.2">
      <c r="A911" s="38"/>
      <c r="B911" s="38"/>
      <c r="C911" s="38"/>
      <c r="D911" s="38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T911" s="39"/>
      <c r="U911" s="39"/>
    </row>
    <row r="912" spans="1:21" ht="14.25" x14ac:dyDescent="0.2">
      <c r="A912" s="38"/>
      <c r="B912" s="38"/>
      <c r="C912" s="38"/>
      <c r="D912" s="38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T912" s="39"/>
      <c r="U912" s="39"/>
    </row>
    <row r="913" spans="1:21" ht="14.25" x14ac:dyDescent="0.2">
      <c r="A913" s="38"/>
      <c r="B913" s="38"/>
      <c r="C913" s="38"/>
      <c r="D913" s="38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T913" s="39"/>
      <c r="U913" s="39"/>
    </row>
    <row r="914" spans="1:21" ht="14.25" x14ac:dyDescent="0.2">
      <c r="A914" s="38"/>
      <c r="B914" s="38"/>
      <c r="C914" s="38"/>
      <c r="D914" s="38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T914" s="39"/>
      <c r="U914" s="39"/>
    </row>
    <row r="915" spans="1:21" ht="14.25" x14ac:dyDescent="0.2">
      <c r="A915" s="38"/>
      <c r="B915" s="38"/>
      <c r="C915" s="38"/>
      <c r="D915" s="38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T915" s="39"/>
      <c r="U915" s="39"/>
    </row>
    <row r="916" spans="1:21" ht="14.25" x14ac:dyDescent="0.2">
      <c r="A916" s="38"/>
      <c r="B916" s="38"/>
      <c r="C916" s="38"/>
      <c r="D916" s="38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T916" s="39"/>
      <c r="U916" s="39"/>
    </row>
    <row r="917" spans="1:21" ht="14.25" x14ac:dyDescent="0.2">
      <c r="A917" s="38"/>
      <c r="B917" s="38"/>
      <c r="C917" s="38"/>
      <c r="D917" s="38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T917" s="39"/>
      <c r="U917" s="39"/>
    </row>
    <row r="918" spans="1:21" ht="14.25" x14ac:dyDescent="0.2">
      <c r="A918" s="38"/>
      <c r="B918" s="38"/>
      <c r="C918" s="38"/>
      <c r="D918" s="38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T918" s="39"/>
      <c r="U918" s="39"/>
    </row>
    <row r="919" spans="1:21" ht="14.25" x14ac:dyDescent="0.2">
      <c r="A919" s="38"/>
      <c r="B919" s="38"/>
      <c r="C919" s="38"/>
      <c r="D919" s="38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T919" s="39"/>
      <c r="U919" s="39"/>
    </row>
    <row r="920" spans="1:21" ht="14.25" x14ac:dyDescent="0.2">
      <c r="A920" s="38"/>
      <c r="B920" s="38"/>
      <c r="C920" s="38"/>
      <c r="D920" s="38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T920" s="39"/>
      <c r="U920" s="39"/>
    </row>
    <row r="921" spans="1:21" ht="14.25" x14ac:dyDescent="0.2">
      <c r="A921" s="38"/>
      <c r="B921" s="38"/>
      <c r="C921" s="38"/>
      <c r="D921" s="38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T921" s="39"/>
      <c r="U921" s="39"/>
    </row>
    <row r="922" spans="1:21" ht="14.25" x14ac:dyDescent="0.2">
      <c r="A922" s="38"/>
      <c r="B922" s="38"/>
      <c r="C922" s="38"/>
      <c r="D922" s="38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T922" s="39"/>
      <c r="U922" s="39"/>
    </row>
    <row r="923" spans="1:21" ht="14.25" x14ac:dyDescent="0.2">
      <c r="A923" s="38"/>
      <c r="B923" s="38"/>
      <c r="C923" s="38"/>
      <c r="D923" s="38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T923" s="39"/>
      <c r="U923" s="39"/>
    </row>
    <row r="924" spans="1:21" ht="14.25" x14ac:dyDescent="0.2">
      <c r="A924" s="38"/>
      <c r="B924" s="38"/>
      <c r="C924" s="38"/>
      <c r="D924" s="38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T924" s="39"/>
      <c r="U924" s="39"/>
    </row>
    <row r="925" spans="1:21" ht="14.25" x14ac:dyDescent="0.2">
      <c r="A925" s="38"/>
      <c r="B925" s="38"/>
      <c r="C925" s="38"/>
      <c r="D925" s="38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T925" s="39"/>
      <c r="U925" s="39"/>
    </row>
    <row r="926" spans="1:21" ht="14.25" x14ac:dyDescent="0.2">
      <c r="A926" s="38"/>
      <c r="B926" s="38"/>
      <c r="C926" s="38"/>
      <c r="D926" s="38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T926" s="39"/>
      <c r="U926" s="39"/>
    </row>
    <row r="927" spans="1:21" ht="14.25" x14ac:dyDescent="0.2">
      <c r="A927" s="38"/>
      <c r="B927" s="38"/>
      <c r="C927" s="38"/>
      <c r="D927" s="38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T927" s="39"/>
      <c r="U927" s="39"/>
    </row>
    <row r="928" spans="1:21" ht="14.25" x14ac:dyDescent="0.2">
      <c r="A928" s="38"/>
      <c r="B928" s="38"/>
      <c r="C928" s="38"/>
      <c r="D928" s="38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T928" s="39"/>
      <c r="U928" s="39"/>
    </row>
    <row r="929" spans="1:21" ht="14.25" x14ac:dyDescent="0.2">
      <c r="A929" s="38"/>
      <c r="B929" s="38"/>
      <c r="C929" s="38"/>
      <c r="D929" s="38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T929" s="39"/>
      <c r="U929" s="39"/>
    </row>
    <row r="930" spans="1:21" ht="14.25" x14ac:dyDescent="0.2">
      <c r="A930" s="38"/>
      <c r="B930" s="38"/>
      <c r="C930" s="38"/>
      <c r="D930" s="38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T930" s="39"/>
      <c r="U930" s="39"/>
    </row>
    <row r="931" spans="1:21" ht="14.25" x14ac:dyDescent="0.2">
      <c r="A931" s="38"/>
      <c r="B931" s="38"/>
      <c r="C931" s="38"/>
      <c r="D931" s="38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T931" s="39"/>
      <c r="U931" s="39"/>
    </row>
    <row r="932" spans="1:21" ht="14.25" x14ac:dyDescent="0.2">
      <c r="A932" s="38"/>
      <c r="B932" s="38"/>
      <c r="C932" s="38"/>
      <c r="D932" s="38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T932" s="39"/>
      <c r="U932" s="39"/>
    </row>
    <row r="933" spans="1:21" ht="14.25" x14ac:dyDescent="0.2">
      <c r="A933" s="38"/>
      <c r="B933" s="38"/>
      <c r="C933" s="38"/>
      <c r="D933" s="38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T933" s="39"/>
      <c r="U933" s="39"/>
    </row>
    <row r="934" spans="1:21" ht="14.25" x14ac:dyDescent="0.2">
      <c r="A934" s="38"/>
      <c r="B934" s="38"/>
      <c r="C934" s="38"/>
      <c r="D934" s="38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T934" s="39"/>
      <c r="U934" s="39"/>
    </row>
    <row r="935" spans="1:21" ht="14.25" x14ac:dyDescent="0.2">
      <c r="A935" s="38"/>
      <c r="B935" s="38"/>
      <c r="C935" s="38"/>
      <c r="D935" s="38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T935" s="39"/>
      <c r="U935" s="39"/>
    </row>
    <row r="936" spans="1:21" ht="14.25" x14ac:dyDescent="0.2">
      <c r="A936" s="38"/>
      <c r="B936" s="38"/>
      <c r="C936" s="38"/>
      <c r="D936" s="38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T936" s="39"/>
      <c r="U936" s="39"/>
    </row>
    <row r="937" spans="1:21" ht="14.25" x14ac:dyDescent="0.2">
      <c r="A937" s="38"/>
      <c r="B937" s="38"/>
      <c r="C937" s="38"/>
      <c r="D937" s="38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T937" s="39"/>
      <c r="U937" s="39"/>
    </row>
    <row r="938" spans="1:21" ht="14.25" x14ac:dyDescent="0.2">
      <c r="A938" s="38"/>
      <c r="B938" s="38"/>
      <c r="C938" s="38"/>
      <c r="D938" s="38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T938" s="39"/>
      <c r="U938" s="39"/>
    </row>
    <row r="939" spans="1:21" ht="14.25" x14ac:dyDescent="0.2">
      <c r="A939" s="38"/>
      <c r="B939" s="38"/>
      <c r="C939" s="38"/>
      <c r="D939" s="38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T939" s="39"/>
      <c r="U939" s="39"/>
    </row>
    <row r="940" spans="1:21" ht="14.25" x14ac:dyDescent="0.2">
      <c r="A940" s="38"/>
      <c r="B940" s="38"/>
      <c r="C940" s="38"/>
      <c r="D940" s="38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T940" s="39"/>
      <c r="U940" s="39"/>
    </row>
    <row r="941" spans="1:21" ht="14.25" x14ac:dyDescent="0.2">
      <c r="A941" s="38"/>
      <c r="B941" s="38"/>
      <c r="C941" s="38"/>
      <c r="D941" s="38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T941" s="39"/>
      <c r="U941" s="39"/>
    </row>
    <row r="942" spans="1:21" ht="14.25" x14ac:dyDescent="0.2">
      <c r="A942" s="38"/>
      <c r="B942" s="38"/>
      <c r="C942" s="38"/>
      <c r="D942" s="38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T942" s="39"/>
      <c r="U942" s="39"/>
    </row>
    <row r="943" spans="1:21" ht="14.25" x14ac:dyDescent="0.2">
      <c r="A943" s="38"/>
      <c r="B943" s="38"/>
      <c r="C943" s="38"/>
      <c r="D943" s="38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T943" s="39"/>
      <c r="U943" s="39"/>
    </row>
    <row r="944" spans="1:21" ht="14.25" x14ac:dyDescent="0.2">
      <c r="A944" s="38"/>
      <c r="B944" s="38"/>
      <c r="C944" s="38"/>
      <c r="D944" s="38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T944" s="39"/>
      <c r="U944" s="39"/>
    </row>
    <row r="945" spans="1:21" ht="14.25" x14ac:dyDescent="0.2">
      <c r="A945" s="38"/>
      <c r="B945" s="38"/>
      <c r="C945" s="38"/>
      <c r="D945" s="38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T945" s="39"/>
      <c r="U945" s="39"/>
    </row>
    <row r="946" spans="1:21" ht="14.25" x14ac:dyDescent="0.2">
      <c r="A946" s="38"/>
      <c r="B946" s="38"/>
      <c r="C946" s="38"/>
      <c r="D946" s="38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T946" s="39"/>
      <c r="U946" s="39"/>
    </row>
    <row r="947" spans="1:21" ht="14.25" x14ac:dyDescent="0.2">
      <c r="A947" s="38"/>
      <c r="B947" s="38"/>
      <c r="C947" s="38"/>
      <c r="D947" s="38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T947" s="39"/>
      <c r="U947" s="39"/>
    </row>
    <row r="948" spans="1:21" ht="14.25" x14ac:dyDescent="0.2">
      <c r="A948" s="38"/>
      <c r="B948" s="38"/>
      <c r="C948" s="38"/>
      <c r="D948" s="38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T948" s="39"/>
      <c r="U948" s="39"/>
    </row>
    <row r="949" spans="1:21" ht="14.25" x14ac:dyDescent="0.2">
      <c r="A949" s="38"/>
      <c r="B949" s="38"/>
      <c r="C949" s="38"/>
      <c r="D949" s="38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T949" s="39"/>
      <c r="U949" s="39"/>
    </row>
    <row r="950" spans="1:21" ht="14.25" x14ac:dyDescent="0.2">
      <c r="A950" s="38"/>
      <c r="B950" s="38"/>
      <c r="C950" s="38"/>
      <c r="D950" s="38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T950" s="39"/>
      <c r="U950" s="39"/>
    </row>
    <row r="951" spans="1:21" ht="14.25" x14ac:dyDescent="0.2">
      <c r="A951" s="38"/>
      <c r="B951" s="38"/>
      <c r="C951" s="38"/>
      <c r="D951" s="38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T951" s="39"/>
      <c r="U951" s="39"/>
    </row>
    <row r="952" spans="1:21" ht="14.25" x14ac:dyDescent="0.2">
      <c r="A952" s="38"/>
      <c r="B952" s="38"/>
      <c r="C952" s="38"/>
      <c r="D952" s="38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T952" s="39"/>
      <c r="U952" s="39"/>
    </row>
    <row r="953" spans="1:21" ht="14.25" x14ac:dyDescent="0.2">
      <c r="A953" s="38"/>
      <c r="B953" s="38"/>
      <c r="C953" s="38"/>
      <c r="D953" s="38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T953" s="39"/>
      <c r="U953" s="39"/>
    </row>
    <row r="954" spans="1:21" ht="14.25" x14ac:dyDescent="0.2">
      <c r="A954" s="38"/>
      <c r="B954" s="38"/>
      <c r="C954" s="38"/>
      <c r="D954" s="38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T954" s="39"/>
      <c r="U954" s="39"/>
    </row>
    <row r="955" spans="1:21" ht="14.25" x14ac:dyDescent="0.2">
      <c r="A955" s="38"/>
      <c r="B955" s="38"/>
      <c r="C955" s="38"/>
      <c r="D955" s="38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T955" s="39"/>
      <c r="U955" s="39"/>
    </row>
    <row r="956" spans="1:21" ht="14.25" x14ac:dyDescent="0.2">
      <c r="A956" s="38"/>
      <c r="B956" s="38"/>
      <c r="C956" s="38"/>
      <c r="D956" s="38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T956" s="39"/>
      <c r="U956" s="39"/>
    </row>
    <row r="957" spans="1:21" ht="14.25" x14ac:dyDescent="0.2">
      <c r="A957" s="38"/>
      <c r="B957" s="38"/>
      <c r="C957" s="38"/>
      <c r="D957" s="38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T957" s="39"/>
      <c r="U957" s="39"/>
    </row>
    <row r="958" spans="1:21" ht="14.25" x14ac:dyDescent="0.2">
      <c r="A958" s="38"/>
      <c r="B958" s="38"/>
      <c r="C958" s="38"/>
      <c r="D958" s="38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T958" s="39"/>
      <c r="U958" s="39"/>
    </row>
    <row r="959" spans="1:21" ht="14.25" x14ac:dyDescent="0.2">
      <c r="A959" s="38"/>
      <c r="B959" s="38"/>
      <c r="C959" s="38"/>
      <c r="D959" s="38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T959" s="39"/>
      <c r="U959" s="39"/>
    </row>
    <row r="960" spans="1:21" ht="14.25" x14ac:dyDescent="0.2">
      <c r="A960" s="38"/>
      <c r="B960" s="38"/>
      <c r="C960" s="38"/>
      <c r="D960" s="38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T960" s="39"/>
      <c r="U960" s="39"/>
    </row>
    <row r="961" spans="1:21" ht="14.25" x14ac:dyDescent="0.2">
      <c r="A961" s="38"/>
      <c r="B961" s="38"/>
      <c r="C961" s="38"/>
      <c r="D961" s="38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T961" s="39"/>
      <c r="U961" s="39"/>
    </row>
    <row r="962" spans="1:21" ht="14.25" x14ac:dyDescent="0.2">
      <c r="A962" s="38"/>
      <c r="B962" s="38"/>
      <c r="C962" s="38"/>
      <c r="D962" s="38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T962" s="39"/>
      <c r="U962" s="39"/>
    </row>
    <row r="963" spans="1:21" ht="14.25" x14ac:dyDescent="0.2">
      <c r="A963" s="38"/>
      <c r="B963" s="38"/>
      <c r="C963" s="38"/>
      <c r="D963" s="38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T963" s="39"/>
      <c r="U963" s="39"/>
    </row>
    <row r="964" spans="1:21" ht="14.25" x14ac:dyDescent="0.2">
      <c r="A964" s="38"/>
      <c r="B964" s="38"/>
      <c r="C964" s="38"/>
      <c r="D964" s="38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T964" s="39"/>
      <c r="U964" s="39"/>
    </row>
    <row r="965" spans="1:21" ht="14.25" x14ac:dyDescent="0.2">
      <c r="A965" s="38"/>
      <c r="B965" s="38"/>
      <c r="C965" s="38"/>
      <c r="D965" s="38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T965" s="39"/>
      <c r="U965" s="39"/>
    </row>
    <row r="966" spans="1:21" ht="14.25" x14ac:dyDescent="0.2">
      <c r="A966" s="38"/>
      <c r="B966" s="38"/>
      <c r="C966" s="38"/>
      <c r="D966" s="38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T966" s="39"/>
      <c r="U966" s="39"/>
    </row>
    <row r="967" spans="1:21" ht="14.25" x14ac:dyDescent="0.2">
      <c r="A967" s="38"/>
      <c r="B967" s="38"/>
      <c r="C967" s="38"/>
      <c r="D967" s="38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T967" s="39"/>
      <c r="U967" s="39"/>
    </row>
    <row r="968" spans="1:21" ht="14.25" x14ac:dyDescent="0.2">
      <c r="A968" s="38"/>
      <c r="B968" s="38"/>
      <c r="C968" s="38"/>
      <c r="D968" s="38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T968" s="39"/>
      <c r="U968" s="39"/>
    </row>
    <row r="969" spans="1:21" ht="14.25" x14ac:dyDescent="0.2">
      <c r="A969" s="38"/>
      <c r="B969" s="38"/>
      <c r="C969" s="38"/>
      <c r="D969" s="38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T969" s="39"/>
      <c r="U969" s="39"/>
    </row>
    <row r="970" spans="1:21" ht="14.25" x14ac:dyDescent="0.2">
      <c r="A970" s="38"/>
      <c r="B970" s="38"/>
      <c r="C970" s="38"/>
      <c r="D970" s="38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T970" s="39"/>
      <c r="U970" s="39"/>
    </row>
    <row r="971" spans="1:21" ht="14.25" x14ac:dyDescent="0.2">
      <c r="A971" s="38"/>
      <c r="B971" s="38"/>
      <c r="C971" s="38"/>
      <c r="D971" s="38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T971" s="39"/>
      <c r="U971" s="39"/>
    </row>
    <row r="972" spans="1:21" ht="14.25" x14ac:dyDescent="0.2">
      <c r="A972" s="38"/>
      <c r="B972" s="38"/>
      <c r="C972" s="38"/>
      <c r="D972" s="38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T972" s="39"/>
      <c r="U972" s="39"/>
    </row>
    <row r="973" spans="1:21" ht="14.25" x14ac:dyDescent="0.2">
      <c r="A973" s="38"/>
      <c r="B973" s="38"/>
      <c r="C973" s="38"/>
      <c r="D973" s="38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T973" s="39"/>
      <c r="U973" s="39"/>
    </row>
    <row r="974" spans="1:21" ht="14.25" x14ac:dyDescent="0.2">
      <c r="A974" s="38"/>
      <c r="B974" s="38"/>
      <c r="C974" s="38"/>
      <c r="D974" s="38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T974" s="39"/>
      <c r="U974" s="39"/>
    </row>
    <row r="975" spans="1:21" ht="14.25" x14ac:dyDescent="0.2">
      <c r="A975" s="38"/>
      <c r="B975" s="38"/>
      <c r="C975" s="38"/>
      <c r="D975" s="38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T975" s="39"/>
      <c r="U975" s="39"/>
    </row>
    <row r="976" spans="1:21" ht="14.25" x14ac:dyDescent="0.2">
      <c r="A976" s="38"/>
      <c r="B976" s="38"/>
      <c r="C976" s="38"/>
      <c r="D976" s="38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T976" s="39"/>
      <c r="U976" s="39"/>
    </row>
    <row r="977" spans="1:21" ht="14.25" x14ac:dyDescent="0.2">
      <c r="A977" s="38"/>
      <c r="B977" s="38"/>
      <c r="C977" s="38"/>
      <c r="D977" s="38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T977" s="39"/>
      <c r="U977" s="39"/>
    </row>
    <row r="978" spans="1:21" ht="14.25" x14ac:dyDescent="0.2">
      <c r="A978" s="38"/>
      <c r="B978" s="38"/>
      <c r="C978" s="38"/>
      <c r="D978" s="38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T978" s="39"/>
      <c r="U978" s="39"/>
    </row>
    <row r="979" spans="1:21" ht="14.25" x14ac:dyDescent="0.2">
      <c r="A979" s="38"/>
      <c r="B979" s="38"/>
      <c r="C979" s="38"/>
      <c r="D979" s="38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T979" s="39"/>
      <c r="U979" s="39"/>
    </row>
    <row r="980" spans="1:21" ht="14.25" x14ac:dyDescent="0.2">
      <c r="A980" s="38"/>
      <c r="B980" s="38"/>
      <c r="C980" s="38"/>
      <c r="D980" s="38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T980" s="39"/>
      <c r="U980" s="39"/>
    </row>
    <row r="981" spans="1:21" ht="14.25" x14ac:dyDescent="0.2">
      <c r="A981" s="38"/>
      <c r="B981" s="38"/>
      <c r="C981" s="38"/>
      <c r="D981" s="38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T981" s="39"/>
      <c r="U981" s="39"/>
    </row>
    <row r="982" spans="1:21" ht="14.25" x14ac:dyDescent="0.2">
      <c r="A982" s="38"/>
      <c r="B982" s="38"/>
      <c r="C982" s="38"/>
      <c r="D982" s="38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T982" s="39"/>
      <c r="U982" s="39"/>
    </row>
    <row r="983" spans="1:21" ht="14.25" x14ac:dyDescent="0.2">
      <c r="A983" s="38"/>
      <c r="B983" s="38"/>
      <c r="C983" s="38"/>
      <c r="D983" s="38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T983" s="39"/>
      <c r="U983" s="39"/>
    </row>
    <row r="984" spans="1:21" ht="14.25" x14ac:dyDescent="0.2">
      <c r="A984" s="38"/>
      <c r="B984" s="38"/>
      <c r="C984" s="38"/>
      <c r="D984" s="38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T984" s="39"/>
      <c r="U984" s="39"/>
    </row>
    <row r="985" spans="1:21" ht="14.25" x14ac:dyDescent="0.2">
      <c r="A985" s="38"/>
      <c r="B985" s="38"/>
      <c r="C985" s="38"/>
      <c r="D985" s="38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T985" s="39"/>
      <c r="U985" s="39"/>
    </row>
    <row r="986" spans="1:21" ht="14.25" x14ac:dyDescent="0.2">
      <c r="A986" s="38"/>
      <c r="B986" s="38"/>
      <c r="C986" s="38"/>
      <c r="D986" s="38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T986" s="39"/>
      <c r="U986" s="39"/>
    </row>
    <row r="987" spans="1:21" ht="14.25" x14ac:dyDescent="0.2">
      <c r="A987" s="38"/>
      <c r="B987" s="38"/>
      <c r="C987" s="38"/>
      <c r="D987" s="38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T987" s="39"/>
      <c r="U987" s="39"/>
    </row>
    <row r="988" spans="1:21" ht="14.25" x14ac:dyDescent="0.2">
      <c r="A988" s="38"/>
      <c r="B988" s="38"/>
      <c r="C988" s="38"/>
      <c r="D988" s="38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T988" s="39"/>
      <c r="U988" s="39"/>
    </row>
    <row r="989" spans="1:21" ht="14.25" x14ac:dyDescent="0.2">
      <c r="A989" s="38"/>
      <c r="B989" s="38"/>
      <c r="C989" s="38"/>
      <c r="D989" s="38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T989" s="39"/>
      <c r="U989" s="39"/>
    </row>
    <row r="990" spans="1:21" ht="14.25" x14ac:dyDescent="0.2">
      <c r="A990" s="38"/>
      <c r="B990" s="38"/>
      <c r="C990" s="38"/>
      <c r="D990" s="38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T990" s="39"/>
      <c r="U990" s="39"/>
    </row>
    <row r="991" spans="1:21" ht="14.25" x14ac:dyDescent="0.2">
      <c r="A991" s="38"/>
      <c r="B991" s="38"/>
      <c r="C991" s="38"/>
      <c r="D991" s="38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T991" s="39"/>
      <c r="U991" s="39"/>
    </row>
    <row r="992" spans="1:21" ht="14.25" x14ac:dyDescent="0.2">
      <c r="A992" s="38"/>
      <c r="B992" s="38"/>
      <c r="C992" s="38"/>
      <c r="D992" s="38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T992" s="39"/>
      <c r="U992" s="39"/>
    </row>
    <row r="993" spans="1:21" ht="14.25" x14ac:dyDescent="0.2">
      <c r="A993" s="38"/>
      <c r="B993" s="38"/>
      <c r="C993" s="38"/>
      <c r="D993" s="38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T993" s="39"/>
      <c r="U993" s="39"/>
    </row>
    <row r="994" spans="1:21" ht="14.25" x14ac:dyDescent="0.2">
      <c r="A994" s="38"/>
      <c r="B994" s="38"/>
      <c r="C994" s="38"/>
      <c r="D994" s="38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T994" s="39"/>
      <c r="U994" s="39"/>
    </row>
    <row r="995" spans="1:21" ht="14.25" x14ac:dyDescent="0.2">
      <c r="A995" s="38"/>
      <c r="B995" s="38"/>
      <c r="C995" s="38"/>
      <c r="D995" s="38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T995" s="39"/>
      <c r="U995" s="39"/>
    </row>
    <row r="996" spans="1:21" ht="14.25" x14ac:dyDescent="0.2">
      <c r="A996" s="38"/>
      <c r="B996" s="38"/>
      <c r="C996" s="38"/>
      <c r="D996" s="38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T996" s="39"/>
      <c r="U996" s="39"/>
    </row>
    <row r="997" spans="1:21" ht="14.25" x14ac:dyDescent="0.2">
      <c r="A997" s="38"/>
      <c r="B997" s="38"/>
      <c r="C997" s="38"/>
      <c r="D997" s="38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T997" s="39"/>
      <c r="U997" s="39"/>
    </row>
    <row r="998" spans="1:21" ht="14.25" x14ac:dyDescent="0.2">
      <c r="A998" s="38"/>
      <c r="B998" s="38"/>
      <c r="C998" s="38"/>
      <c r="D998" s="38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T998" s="39"/>
      <c r="U998" s="39"/>
    </row>
    <row r="999" spans="1:21" ht="14.25" x14ac:dyDescent="0.2">
      <c r="A999" s="38"/>
      <c r="B999" s="38"/>
      <c r="C999" s="38"/>
      <c r="D999" s="38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T999" s="39"/>
      <c r="U999" s="39"/>
    </row>
    <row r="1000" spans="1:21" ht="14.25" x14ac:dyDescent="0.2">
      <c r="A1000" s="38"/>
      <c r="B1000" s="38"/>
      <c r="C1000" s="38"/>
      <c r="D1000" s="38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T1000" s="39"/>
      <c r="U1000" s="39"/>
    </row>
    <row r="1001" spans="1:21" ht="14.25" x14ac:dyDescent="0.2">
      <c r="A1001" s="38"/>
      <c r="B1001" s="38"/>
      <c r="C1001" s="38"/>
      <c r="D1001" s="38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T1001" s="39"/>
      <c r="U1001" s="39"/>
    </row>
    <row r="1002" spans="1:21" ht="14.25" x14ac:dyDescent="0.2">
      <c r="A1002" s="38"/>
      <c r="B1002" s="38"/>
      <c r="C1002" s="38"/>
      <c r="D1002" s="38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T1002" s="39"/>
      <c r="U1002" s="39"/>
    </row>
    <row r="1003" spans="1:21" ht="14.25" x14ac:dyDescent="0.2">
      <c r="A1003" s="38"/>
      <c r="B1003" s="38"/>
      <c r="C1003" s="38"/>
      <c r="D1003" s="38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T1003" s="39"/>
      <c r="U1003" s="39"/>
    </row>
    <row r="1004" spans="1:21" ht="14.25" x14ac:dyDescent="0.2">
      <c r="A1004" s="38"/>
      <c r="B1004" s="38"/>
      <c r="C1004" s="38"/>
      <c r="D1004" s="38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T1004" s="39"/>
      <c r="U1004" s="39"/>
    </row>
    <row r="1005" spans="1:21" ht="14.25" x14ac:dyDescent="0.2">
      <c r="A1005" s="38"/>
      <c r="B1005" s="38"/>
      <c r="C1005" s="38"/>
      <c r="D1005" s="38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T1005" s="39"/>
      <c r="U1005" s="39"/>
    </row>
    <row r="1006" spans="1:21" ht="14.25" x14ac:dyDescent="0.2">
      <c r="A1006" s="38"/>
      <c r="B1006" s="38"/>
      <c r="C1006" s="38"/>
      <c r="D1006" s="38"/>
      <c r="F1006" s="39"/>
      <c r="G1006" s="39"/>
      <c r="H1006" s="39"/>
      <c r="I1006" s="39"/>
      <c r="J1006" s="39"/>
      <c r="K1006" s="39"/>
      <c r="L1006" s="39"/>
      <c r="M1006" s="39"/>
      <c r="N1006" s="39"/>
      <c r="O1006" s="39"/>
      <c r="P1006" s="39"/>
      <c r="Q1006" s="39"/>
      <c r="R1006" s="39"/>
      <c r="T1006" s="39"/>
      <c r="U1006" s="39"/>
    </row>
    <row r="1007" spans="1:21" ht="14.25" x14ac:dyDescent="0.2">
      <c r="A1007" s="38"/>
      <c r="B1007" s="38"/>
      <c r="C1007" s="38"/>
      <c r="D1007" s="38"/>
      <c r="F1007" s="39"/>
      <c r="G1007" s="39"/>
      <c r="H1007" s="39"/>
      <c r="I1007" s="39"/>
      <c r="J1007" s="39"/>
      <c r="K1007" s="39"/>
      <c r="L1007" s="39"/>
      <c r="M1007" s="39"/>
      <c r="N1007" s="39"/>
      <c r="O1007" s="39"/>
      <c r="P1007" s="39"/>
      <c r="Q1007" s="39"/>
      <c r="R1007" s="39"/>
      <c r="T1007" s="39"/>
      <c r="U1007" s="39"/>
    </row>
    <row r="1008" spans="1:21" ht="14.25" x14ac:dyDescent="0.2">
      <c r="A1008" s="38"/>
      <c r="B1008" s="38"/>
      <c r="C1008" s="38"/>
      <c r="D1008" s="38"/>
      <c r="F1008" s="39"/>
      <c r="G1008" s="39"/>
      <c r="H1008" s="39"/>
      <c r="I1008" s="39"/>
      <c r="J1008" s="39"/>
      <c r="K1008" s="39"/>
      <c r="L1008" s="39"/>
      <c r="M1008" s="39"/>
      <c r="N1008" s="39"/>
      <c r="O1008" s="39"/>
      <c r="P1008" s="39"/>
      <c r="Q1008" s="39"/>
      <c r="R1008" s="39"/>
      <c r="T1008" s="39"/>
      <c r="U1008" s="39"/>
    </row>
    <row r="1009" spans="1:21" ht="14.25" x14ac:dyDescent="0.2">
      <c r="A1009" s="38"/>
      <c r="B1009" s="38"/>
      <c r="C1009" s="38"/>
      <c r="D1009" s="38"/>
      <c r="F1009" s="39"/>
      <c r="G1009" s="39"/>
      <c r="H1009" s="39"/>
      <c r="I1009" s="39"/>
      <c r="J1009" s="39"/>
      <c r="K1009" s="39"/>
      <c r="L1009" s="39"/>
      <c r="M1009" s="39"/>
      <c r="N1009" s="39"/>
      <c r="O1009" s="39"/>
      <c r="P1009" s="39"/>
      <c r="Q1009" s="39"/>
      <c r="R1009" s="39"/>
      <c r="T1009" s="39"/>
      <c r="U1009" s="39"/>
    </row>
    <row r="1010" spans="1:21" ht="14.25" x14ac:dyDescent="0.2">
      <c r="A1010" s="38"/>
      <c r="B1010" s="38"/>
      <c r="C1010" s="38"/>
      <c r="D1010" s="38"/>
      <c r="F1010" s="39"/>
      <c r="G1010" s="39"/>
      <c r="H1010" s="39"/>
      <c r="I1010" s="39"/>
      <c r="J1010" s="39"/>
      <c r="K1010" s="39"/>
      <c r="L1010" s="39"/>
      <c r="M1010" s="39"/>
      <c r="N1010" s="39"/>
      <c r="O1010" s="39"/>
      <c r="P1010" s="39"/>
      <c r="Q1010" s="39"/>
      <c r="R1010" s="39"/>
      <c r="T1010" s="39"/>
      <c r="U1010" s="39"/>
    </row>
    <row r="1011" spans="1:21" ht="14.25" x14ac:dyDescent="0.2">
      <c r="A1011" s="38"/>
      <c r="B1011" s="38"/>
      <c r="C1011" s="38"/>
      <c r="D1011" s="38"/>
      <c r="F1011" s="39"/>
      <c r="G1011" s="39"/>
      <c r="H1011" s="39"/>
      <c r="I1011" s="39"/>
      <c r="J1011" s="39"/>
      <c r="K1011" s="39"/>
      <c r="L1011" s="39"/>
      <c r="M1011" s="39"/>
      <c r="N1011" s="39"/>
      <c r="O1011" s="39"/>
      <c r="P1011" s="39"/>
      <c r="Q1011" s="39"/>
      <c r="R1011" s="39"/>
      <c r="T1011" s="39"/>
      <c r="U1011" s="39"/>
    </row>
    <row r="1012" spans="1:21" ht="14.25" x14ac:dyDescent="0.2">
      <c r="A1012" s="38"/>
      <c r="B1012" s="38"/>
      <c r="C1012" s="38"/>
      <c r="D1012" s="38"/>
      <c r="F1012" s="39"/>
      <c r="G1012" s="39"/>
      <c r="H1012" s="39"/>
      <c r="I1012" s="39"/>
      <c r="J1012" s="39"/>
      <c r="K1012" s="39"/>
      <c r="L1012" s="39"/>
      <c r="M1012" s="39"/>
      <c r="N1012" s="39"/>
      <c r="O1012" s="39"/>
      <c r="P1012" s="39"/>
      <c r="Q1012" s="39"/>
      <c r="R1012" s="39"/>
      <c r="T1012" s="39"/>
      <c r="U1012" s="39"/>
    </row>
    <row r="1013" spans="1:21" ht="14.25" x14ac:dyDescent="0.2">
      <c r="A1013" s="38"/>
      <c r="B1013" s="38"/>
      <c r="C1013" s="38"/>
      <c r="D1013" s="38"/>
      <c r="F1013" s="39"/>
      <c r="G1013" s="39"/>
      <c r="H1013" s="39"/>
      <c r="I1013" s="39"/>
      <c r="J1013" s="39"/>
      <c r="K1013" s="39"/>
      <c r="L1013" s="39"/>
      <c r="M1013" s="39"/>
      <c r="N1013" s="39"/>
      <c r="O1013" s="39"/>
      <c r="P1013" s="39"/>
      <c r="Q1013" s="39"/>
      <c r="R1013" s="39"/>
      <c r="T1013" s="39"/>
      <c r="U1013" s="39"/>
    </row>
    <row r="1014" spans="1:21" ht="14.25" x14ac:dyDescent="0.2">
      <c r="A1014" s="38"/>
      <c r="B1014" s="38"/>
      <c r="C1014" s="38"/>
      <c r="D1014" s="38"/>
      <c r="F1014" s="39"/>
      <c r="G1014" s="39"/>
      <c r="H1014" s="39"/>
      <c r="I1014" s="39"/>
      <c r="J1014" s="39"/>
      <c r="K1014" s="39"/>
      <c r="L1014" s="39"/>
      <c r="M1014" s="39"/>
      <c r="N1014" s="39"/>
      <c r="O1014" s="39"/>
      <c r="P1014" s="39"/>
      <c r="Q1014" s="39"/>
      <c r="R1014" s="39"/>
      <c r="T1014" s="39"/>
      <c r="U1014" s="39"/>
    </row>
    <row r="1015" spans="1:21" ht="14.25" x14ac:dyDescent="0.2">
      <c r="A1015" s="38"/>
      <c r="B1015" s="38"/>
      <c r="C1015" s="38"/>
      <c r="D1015" s="38"/>
      <c r="F1015" s="39"/>
      <c r="G1015" s="39"/>
      <c r="H1015" s="39"/>
      <c r="I1015" s="39"/>
      <c r="J1015" s="39"/>
      <c r="K1015" s="39"/>
      <c r="L1015" s="39"/>
      <c r="M1015" s="39"/>
      <c r="N1015" s="39"/>
      <c r="O1015" s="39"/>
      <c r="P1015" s="39"/>
      <c r="Q1015" s="39"/>
      <c r="R1015" s="39"/>
      <c r="T1015" s="39"/>
      <c r="U1015" s="39"/>
    </row>
    <row r="1016" spans="1:21" ht="14.25" x14ac:dyDescent="0.2">
      <c r="A1016" s="38"/>
      <c r="B1016" s="38"/>
      <c r="C1016" s="38"/>
      <c r="D1016" s="38"/>
      <c r="F1016" s="39"/>
      <c r="G1016" s="39"/>
      <c r="H1016" s="39"/>
      <c r="I1016" s="39"/>
      <c r="J1016" s="39"/>
      <c r="K1016" s="39"/>
      <c r="L1016" s="39"/>
      <c r="M1016" s="39"/>
      <c r="N1016" s="39"/>
      <c r="O1016" s="39"/>
      <c r="P1016" s="39"/>
      <c r="Q1016" s="39"/>
      <c r="R1016" s="39"/>
      <c r="T1016" s="39"/>
      <c r="U1016" s="39"/>
    </row>
    <row r="1017" spans="1:21" ht="14.25" x14ac:dyDescent="0.2">
      <c r="A1017" s="38"/>
      <c r="B1017" s="38"/>
      <c r="C1017" s="38"/>
      <c r="D1017" s="38"/>
      <c r="F1017" s="39"/>
      <c r="G1017" s="39"/>
      <c r="H1017" s="39"/>
      <c r="I1017" s="39"/>
      <c r="J1017" s="39"/>
      <c r="K1017" s="39"/>
      <c r="L1017" s="39"/>
      <c r="M1017" s="39"/>
      <c r="N1017" s="39"/>
      <c r="O1017" s="39"/>
      <c r="P1017" s="39"/>
      <c r="Q1017" s="39"/>
      <c r="R1017" s="39"/>
      <c r="T1017" s="39"/>
      <c r="U1017" s="39"/>
    </row>
    <row r="1018" spans="1:21" ht="14.25" x14ac:dyDescent="0.2">
      <c r="A1018" s="38"/>
      <c r="B1018" s="38"/>
      <c r="C1018" s="38"/>
      <c r="D1018" s="38"/>
      <c r="F1018" s="39"/>
      <c r="G1018" s="39"/>
      <c r="H1018" s="39"/>
      <c r="I1018" s="39"/>
      <c r="J1018" s="39"/>
      <c r="K1018" s="39"/>
      <c r="L1018" s="39"/>
      <c r="M1018" s="39"/>
      <c r="N1018" s="39"/>
      <c r="O1018" s="39"/>
      <c r="P1018" s="39"/>
      <c r="Q1018" s="39"/>
      <c r="R1018" s="39"/>
      <c r="T1018" s="39"/>
      <c r="U1018" s="39"/>
    </row>
    <row r="1019" spans="1:21" ht="14.25" x14ac:dyDescent="0.2">
      <c r="A1019" s="38"/>
      <c r="B1019" s="38"/>
      <c r="C1019" s="38"/>
      <c r="D1019" s="38"/>
      <c r="F1019" s="39"/>
      <c r="G1019" s="39"/>
      <c r="H1019" s="39"/>
      <c r="I1019" s="39"/>
      <c r="J1019" s="39"/>
      <c r="K1019" s="39"/>
      <c r="L1019" s="39"/>
      <c r="M1019" s="39"/>
      <c r="N1019" s="39"/>
      <c r="O1019" s="39"/>
      <c r="P1019" s="39"/>
      <c r="Q1019" s="39"/>
      <c r="R1019" s="39"/>
      <c r="T1019" s="39"/>
      <c r="U1019" s="39"/>
    </row>
    <row r="1020" spans="1:21" ht="14.25" x14ac:dyDescent="0.2">
      <c r="A1020" s="38"/>
      <c r="B1020" s="38"/>
      <c r="C1020" s="38"/>
      <c r="D1020" s="38"/>
      <c r="F1020" s="39"/>
      <c r="G1020" s="39"/>
      <c r="H1020" s="39"/>
      <c r="I1020" s="39"/>
      <c r="J1020" s="39"/>
      <c r="K1020" s="39"/>
      <c r="L1020" s="39"/>
      <c r="M1020" s="39"/>
      <c r="N1020" s="39"/>
      <c r="O1020" s="39"/>
      <c r="P1020" s="39"/>
      <c r="Q1020" s="39"/>
      <c r="R1020" s="39"/>
      <c r="T1020" s="39"/>
      <c r="U1020" s="39"/>
    </row>
    <row r="1021" spans="1:21" ht="14.25" x14ac:dyDescent="0.2">
      <c r="A1021" s="38"/>
      <c r="B1021" s="38"/>
      <c r="C1021" s="38"/>
      <c r="D1021" s="38"/>
      <c r="F1021" s="39"/>
      <c r="G1021" s="39"/>
      <c r="H1021" s="39"/>
      <c r="I1021" s="39"/>
      <c r="J1021" s="39"/>
      <c r="K1021" s="39"/>
      <c r="L1021" s="39"/>
      <c r="M1021" s="39"/>
      <c r="N1021" s="39"/>
      <c r="O1021" s="39"/>
      <c r="P1021" s="39"/>
      <c r="Q1021" s="39"/>
      <c r="R1021" s="39"/>
      <c r="T1021" s="39"/>
      <c r="U1021" s="39"/>
    </row>
    <row r="1022" spans="1:21" ht="14.25" x14ac:dyDescent="0.2">
      <c r="A1022" s="38"/>
      <c r="B1022" s="38"/>
      <c r="C1022" s="38"/>
      <c r="D1022" s="38"/>
      <c r="F1022" s="39"/>
      <c r="G1022" s="39"/>
      <c r="H1022" s="39"/>
      <c r="I1022" s="39"/>
      <c r="J1022" s="39"/>
      <c r="K1022" s="39"/>
      <c r="L1022" s="39"/>
      <c r="M1022" s="39"/>
      <c r="N1022" s="39"/>
      <c r="O1022" s="39"/>
      <c r="P1022" s="39"/>
      <c r="Q1022" s="39"/>
      <c r="R1022" s="39"/>
      <c r="T1022" s="39"/>
      <c r="U1022" s="39"/>
    </row>
    <row r="1023" spans="1:21" ht="14.25" x14ac:dyDescent="0.2">
      <c r="A1023" s="38"/>
      <c r="B1023" s="38"/>
      <c r="C1023" s="38"/>
      <c r="D1023" s="38"/>
      <c r="F1023" s="39"/>
      <c r="G1023" s="39"/>
      <c r="H1023" s="39"/>
      <c r="I1023" s="39"/>
      <c r="J1023" s="39"/>
      <c r="K1023" s="39"/>
      <c r="L1023" s="39"/>
      <c r="M1023" s="39"/>
      <c r="N1023" s="39"/>
      <c r="O1023" s="39"/>
      <c r="P1023" s="39"/>
      <c r="Q1023" s="39"/>
      <c r="R1023" s="39"/>
      <c r="T1023" s="39"/>
      <c r="U1023" s="39"/>
    </row>
    <row r="1024" spans="1:21" ht="14.25" x14ac:dyDescent="0.2">
      <c r="A1024" s="38"/>
      <c r="B1024" s="38"/>
      <c r="C1024" s="38"/>
      <c r="D1024" s="38"/>
      <c r="F1024" s="39"/>
      <c r="G1024" s="39"/>
      <c r="H1024" s="39"/>
      <c r="I1024" s="39"/>
      <c r="J1024" s="39"/>
      <c r="K1024" s="39"/>
      <c r="L1024" s="39"/>
      <c r="M1024" s="39"/>
      <c r="N1024" s="39"/>
      <c r="O1024" s="39"/>
      <c r="P1024" s="39"/>
      <c r="Q1024" s="39"/>
      <c r="R1024" s="39"/>
      <c r="T1024" s="39"/>
      <c r="U1024" s="39"/>
    </row>
    <row r="1025" spans="1:21" ht="14.25" x14ac:dyDescent="0.2">
      <c r="A1025" s="38"/>
      <c r="B1025" s="38"/>
      <c r="C1025" s="38"/>
      <c r="D1025" s="38"/>
      <c r="F1025" s="39"/>
      <c r="G1025" s="39"/>
      <c r="H1025" s="39"/>
      <c r="I1025" s="39"/>
      <c r="J1025" s="39"/>
      <c r="K1025" s="39"/>
      <c r="L1025" s="39"/>
      <c r="M1025" s="39"/>
      <c r="N1025" s="39"/>
      <c r="O1025" s="39"/>
      <c r="P1025" s="39"/>
      <c r="Q1025" s="39"/>
      <c r="R1025" s="39"/>
      <c r="T1025" s="39"/>
      <c r="U1025" s="39"/>
    </row>
    <row r="1026" spans="1:21" ht="14.25" x14ac:dyDescent="0.2">
      <c r="A1026" s="38"/>
      <c r="B1026" s="38"/>
      <c r="C1026" s="38"/>
      <c r="D1026" s="38"/>
      <c r="F1026" s="39"/>
      <c r="G1026" s="39"/>
      <c r="H1026" s="39"/>
      <c r="I1026" s="39"/>
      <c r="J1026" s="39"/>
      <c r="K1026" s="39"/>
      <c r="L1026" s="39"/>
      <c r="M1026" s="39"/>
      <c r="N1026" s="39"/>
      <c r="O1026" s="39"/>
      <c r="P1026" s="39"/>
      <c r="Q1026" s="39"/>
      <c r="R1026" s="39"/>
      <c r="T1026" s="39"/>
      <c r="U1026" s="39"/>
    </row>
    <row r="1027" spans="1:21" ht="14.25" x14ac:dyDescent="0.2">
      <c r="A1027" s="38"/>
      <c r="B1027" s="38"/>
      <c r="C1027" s="38"/>
      <c r="D1027" s="38"/>
      <c r="F1027" s="39"/>
      <c r="G1027" s="39"/>
      <c r="H1027" s="39"/>
      <c r="I1027" s="39"/>
      <c r="J1027" s="39"/>
      <c r="K1027" s="39"/>
      <c r="L1027" s="39"/>
      <c r="M1027" s="39"/>
      <c r="N1027" s="39"/>
      <c r="O1027" s="39"/>
      <c r="P1027" s="39"/>
      <c r="Q1027" s="39"/>
      <c r="R1027" s="39"/>
      <c r="T1027" s="39"/>
      <c r="U1027" s="39"/>
    </row>
    <row r="1028" spans="1:21" ht="14.25" x14ac:dyDescent="0.2">
      <c r="A1028" s="38"/>
      <c r="B1028" s="38"/>
      <c r="C1028" s="38"/>
      <c r="D1028" s="38"/>
      <c r="F1028" s="39"/>
      <c r="G1028" s="39"/>
      <c r="H1028" s="39"/>
      <c r="I1028" s="39"/>
      <c r="J1028" s="39"/>
      <c r="K1028" s="39"/>
      <c r="L1028" s="39"/>
      <c r="M1028" s="39"/>
      <c r="N1028" s="39"/>
      <c r="O1028" s="39"/>
      <c r="P1028" s="39"/>
      <c r="Q1028" s="39"/>
      <c r="R1028" s="39"/>
      <c r="T1028" s="39"/>
      <c r="U1028" s="39"/>
    </row>
    <row r="1029" spans="1:21" ht="14.25" x14ac:dyDescent="0.2">
      <c r="A1029" s="38"/>
      <c r="B1029" s="38"/>
      <c r="C1029" s="38"/>
      <c r="D1029" s="38"/>
      <c r="F1029" s="39"/>
      <c r="G1029" s="39"/>
      <c r="H1029" s="39"/>
      <c r="I1029" s="39"/>
      <c r="J1029" s="39"/>
      <c r="K1029" s="39"/>
      <c r="L1029" s="39"/>
      <c r="M1029" s="39"/>
      <c r="N1029" s="39"/>
      <c r="O1029" s="39"/>
      <c r="P1029" s="39"/>
      <c r="Q1029" s="39"/>
      <c r="R1029" s="39"/>
      <c r="T1029" s="39"/>
      <c r="U1029" s="39"/>
    </row>
    <row r="1030" spans="1:21" ht="14.25" x14ac:dyDescent="0.2">
      <c r="A1030" s="38"/>
      <c r="B1030" s="38"/>
      <c r="C1030" s="38"/>
      <c r="D1030" s="38"/>
      <c r="F1030" s="39"/>
      <c r="G1030" s="39"/>
      <c r="H1030" s="39"/>
      <c r="I1030" s="39"/>
      <c r="J1030" s="39"/>
      <c r="K1030" s="39"/>
      <c r="L1030" s="39"/>
      <c r="M1030" s="39"/>
      <c r="N1030" s="39"/>
      <c r="O1030" s="39"/>
      <c r="P1030" s="39"/>
      <c r="Q1030" s="39"/>
      <c r="R1030" s="39"/>
      <c r="T1030" s="39"/>
      <c r="U1030" s="39"/>
    </row>
    <row r="1031" spans="1:21" ht="14.25" x14ac:dyDescent="0.2">
      <c r="A1031" s="38"/>
      <c r="B1031" s="38"/>
      <c r="C1031" s="38"/>
      <c r="D1031" s="38"/>
      <c r="F1031" s="39"/>
      <c r="G1031" s="39"/>
      <c r="H1031" s="39"/>
      <c r="I1031" s="39"/>
      <c r="J1031" s="39"/>
      <c r="K1031" s="39"/>
      <c r="L1031" s="39"/>
      <c r="M1031" s="39"/>
      <c r="N1031" s="39"/>
      <c r="O1031" s="39"/>
      <c r="P1031" s="39"/>
      <c r="Q1031" s="39"/>
      <c r="R1031" s="39"/>
      <c r="T1031" s="39"/>
      <c r="U1031" s="39"/>
    </row>
    <row r="1032" spans="1:21" ht="14.25" x14ac:dyDescent="0.2">
      <c r="A1032" s="38"/>
      <c r="B1032" s="38"/>
      <c r="C1032" s="38"/>
      <c r="D1032" s="38"/>
      <c r="F1032" s="39"/>
      <c r="G1032" s="39"/>
      <c r="H1032" s="39"/>
      <c r="I1032" s="39"/>
      <c r="J1032" s="39"/>
      <c r="K1032" s="39"/>
      <c r="L1032" s="39"/>
      <c r="M1032" s="39"/>
      <c r="N1032" s="39"/>
      <c r="O1032" s="39"/>
      <c r="P1032" s="39"/>
      <c r="Q1032" s="39"/>
      <c r="R1032" s="39"/>
      <c r="T1032" s="39"/>
      <c r="U1032" s="39"/>
    </row>
    <row r="1033" spans="1:21" ht="14.25" x14ac:dyDescent="0.2">
      <c r="A1033" s="38"/>
      <c r="B1033" s="38"/>
      <c r="C1033" s="38"/>
      <c r="D1033" s="38"/>
      <c r="F1033" s="39"/>
      <c r="G1033" s="39"/>
      <c r="H1033" s="39"/>
      <c r="I1033" s="39"/>
      <c r="J1033" s="39"/>
      <c r="K1033" s="39"/>
      <c r="L1033" s="39"/>
      <c r="M1033" s="39"/>
      <c r="N1033" s="39"/>
      <c r="O1033" s="39"/>
      <c r="P1033" s="39"/>
      <c r="Q1033" s="39"/>
      <c r="R1033" s="39"/>
      <c r="T1033" s="39"/>
      <c r="U1033" s="39"/>
    </row>
    <row r="1034" spans="1:21" ht="14.25" x14ac:dyDescent="0.2">
      <c r="A1034" s="38"/>
      <c r="B1034" s="38"/>
      <c r="C1034" s="38"/>
      <c r="D1034" s="38"/>
      <c r="F1034" s="39"/>
      <c r="G1034" s="39"/>
      <c r="H1034" s="39"/>
      <c r="I1034" s="39"/>
      <c r="J1034" s="39"/>
      <c r="K1034" s="39"/>
      <c r="L1034" s="39"/>
      <c r="M1034" s="39"/>
      <c r="N1034" s="39"/>
      <c r="O1034" s="39"/>
      <c r="P1034" s="39"/>
      <c r="Q1034" s="39"/>
      <c r="R1034" s="39"/>
      <c r="T1034" s="39"/>
      <c r="U1034" s="39"/>
    </row>
    <row r="1035" spans="1:21" ht="14.25" x14ac:dyDescent="0.2">
      <c r="A1035" s="38"/>
      <c r="B1035" s="38"/>
      <c r="C1035" s="38"/>
      <c r="D1035" s="38"/>
      <c r="F1035" s="39"/>
      <c r="G1035" s="39"/>
      <c r="H1035" s="39"/>
      <c r="I1035" s="39"/>
      <c r="J1035" s="39"/>
      <c r="K1035" s="39"/>
      <c r="L1035" s="39"/>
      <c r="M1035" s="39"/>
      <c r="N1035" s="39"/>
      <c r="O1035" s="39"/>
      <c r="P1035" s="39"/>
      <c r="Q1035" s="39"/>
      <c r="R1035" s="39"/>
      <c r="T1035" s="39"/>
      <c r="U1035" s="39"/>
    </row>
    <row r="1036" spans="1:21" ht="14.25" x14ac:dyDescent="0.2">
      <c r="A1036" s="38"/>
      <c r="B1036" s="38"/>
      <c r="C1036" s="38"/>
      <c r="D1036" s="38"/>
      <c r="F1036" s="39"/>
      <c r="G1036" s="39"/>
      <c r="H1036" s="39"/>
      <c r="I1036" s="39"/>
      <c r="J1036" s="39"/>
      <c r="K1036" s="39"/>
      <c r="L1036" s="39"/>
      <c r="M1036" s="39"/>
      <c r="N1036" s="39"/>
      <c r="O1036" s="39"/>
      <c r="P1036" s="39"/>
      <c r="Q1036" s="39"/>
      <c r="R1036" s="39"/>
      <c r="T1036" s="39"/>
      <c r="U1036" s="39"/>
    </row>
    <row r="1037" spans="1:21" ht="14.25" x14ac:dyDescent="0.2">
      <c r="A1037" s="38"/>
      <c r="B1037" s="38"/>
      <c r="C1037" s="38"/>
      <c r="D1037" s="38"/>
      <c r="F1037" s="39"/>
      <c r="G1037" s="39"/>
      <c r="H1037" s="39"/>
      <c r="I1037" s="39"/>
      <c r="J1037" s="39"/>
      <c r="K1037" s="39"/>
      <c r="L1037" s="39"/>
      <c r="M1037" s="39"/>
      <c r="N1037" s="39"/>
      <c r="O1037" s="39"/>
      <c r="P1037" s="39"/>
      <c r="Q1037" s="39"/>
      <c r="R1037" s="39"/>
      <c r="T1037" s="39"/>
      <c r="U1037" s="39"/>
    </row>
    <row r="1038" spans="1:21" ht="14.25" x14ac:dyDescent="0.2">
      <c r="A1038" s="38"/>
      <c r="B1038" s="38"/>
      <c r="C1038" s="38"/>
      <c r="D1038" s="38"/>
      <c r="F1038" s="39"/>
      <c r="G1038" s="39"/>
      <c r="H1038" s="39"/>
      <c r="I1038" s="39"/>
      <c r="J1038" s="39"/>
      <c r="K1038" s="39"/>
      <c r="L1038" s="39"/>
      <c r="M1038" s="39"/>
      <c r="N1038" s="39"/>
      <c r="O1038" s="39"/>
      <c r="P1038" s="39"/>
      <c r="Q1038" s="39"/>
      <c r="R1038" s="39"/>
      <c r="T1038" s="39"/>
      <c r="U1038" s="39"/>
    </row>
    <row r="1039" spans="1:21" ht="14.25" x14ac:dyDescent="0.2">
      <c r="A1039" s="38"/>
      <c r="B1039" s="38"/>
      <c r="C1039" s="38"/>
      <c r="D1039" s="38"/>
      <c r="F1039" s="39"/>
      <c r="G1039" s="39"/>
      <c r="H1039" s="39"/>
      <c r="I1039" s="39"/>
      <c r="J1039" s="39"/>
      <c r="K1039" s="39"/>
      <c r="L1039" s="39"/>
      <c r="M1039" s="39"/>
      <c r="N1039" s="39"/>
      <c r="O1039" s="39"/>
      <c r="P1039" s="39"/>
      <c r="Q1039" s="39"/>
      <c r="R1039" s="39"/>
      <c r="T1039" s="39"/>
      <c r="U1039" s="39"/>
    </row>
    <row r="1040" spans="1:21" ht="14.25" x14ac:dyDescent="0.2">
      <c r="A1040" s="38"/>
      <c r="B1040" s="38"/>
      <c r="C1040" s="38"/>
      <c r="D1040" s="38"/>
      <c r="F1040" s="39"/>
      <c r="G1040" s="39"/>
      <c r="H1040" s="39"/>
      <c r="I1040" s="39"/>
      <c r="J1040" s="39"/>
      <c r="K1040" s="39"/>
      <c r="L1040" s="39"/>
      <c r="M1040" s="39"/>
      <c r="N1040" s="39"/>
      <c r="O1040" s="39"/>
      <c r="P1040" s="39"/>
      <c r="Q1040" s="39"/>
      <c r="R1040" s="39"/>
      <c r="T1040" s="39"/>
      <c r="U1040" s="39"/>
    </row>
    <row r="1041" spans="1:21" ht="14.25" x14ac:dyDescent="0.2">
      <c r="A1041" s="38"/>
      <c r="B1041" s="38"/>
      <c r="C1041" s="38"/>
      <c r="D1041" s="38"/>
      <c r="F1041" s="39"/>
      <c r="G1041" s="39"/>
      <c r="H1041" s="39"/>
      <c r="I1041" s="39"/>
      <c r="J1041" s="39"/>
      <c r="K1041" s="39"/>
      <c r="L1041" s="39"/>
      <c r="M1041" s="39"/>
      <c r="N1041" s="39"/>
      <c r="O1041" s="39"/>
      <c r="P1041" s="39"/>
      <c r="Q1041" s="39"/>
      <c r="R1041" s="39"/>
      <c r="T1041" s="39"/>
      <c r="U1041" s="39"/>
    </row>
    <row r="1042" spans="1:21" ht="14.25" x14ac:dyDescent="0.2">
      <c r="A1042" s="38"/>
      <c r="B1042" s="38"/>
      <c r="C1042" s="38"/>
      <c r="D1042" s="38"/>
      <c r="F1042" s="39"/>
      <c r="G1042" s="39"/>
      <c r="H1042" s="39"/>
      <c r="I1042" s="39"/>
      <c r="J1042" s="39"/>
      <c r="K1042" s="39"/>
      <c r="L1042" s="39"/>
      <c r="M1042" s="39"/>
      <c r="N1042" s="39"/>
      <c r="O1042" s="39"/>
      <c r="P1042" s="39"/>
      <c r="Q1042" s="39"/>
      <c r="R1042" s="39"/>
      <c r="T1042" s="39"/>
      <c r="U1042" s="39"/>
    </row>
    <row r="1043" spans="1:21" ht="14.25" x14ac:dyDescent="0.2">
      <c r="A1043" s="38"/>
      <c r="B1043" s="38"/>
      <c r="C1043" s="38"/>
      <c r="D1043" s="38"/>
      <c r="F1043" s="39"/>
      <c r="G1043" s="39"/>
      <c r="H1043" s="39"/>
      <c r="I1043" s="39"/>
      <c r="J1043" s="39"/>
      <c r="K1043" s="39"/>
      <c r="L1043" s="39"/>
      <c r="M1043" s="39"/>
      <c r="N1043" s="39"/>
      <c r="O1043" s="39"/>
      <c r="P1043" s="39"/>
      <c r="Q1043" s="39"/>
      <c r="R1043" s="39"/>
      <c r="T1043" s="39"/>
      <c r="U1043" s="39"/>
    </row>
    <row r="1044" spans="1:21" ht="14.25" x14ac:dyDescent="0.2">
      <c r="A1044" s="38"/>
      <c r="B1044" s="38"/>
      <c r="C1044" s="38"/>
      <c r="D1044" s="38"/>
      <c r="F1044" s="39"/>
      <c r="G1044" s="39"/>
      <c r="H1044" s="39"/>
      <c r="I1044" s="39"/>
      <c r="J1044" s="39"/>
      <c r="K1044" s="39"/>
      <c r="L1044" s="39"/>
      <c r="M1044" s="39"/>
      <c r="N1044" s="39"/>
      <c r="O1044" s="39"/>
      <c r="P1044" s="39"/>
      <c r="Q1044" s="39"/>
      <c r="R1044" s="39"/>
      <c r="T1044" s="39"/>
      <c r="U1044" s="39"/>
    </row>
    <row r="1045" spans="1:21" ht="14.25" x14ac:dyDescent="0.2">
      <c r="A1045" s="38"/>
      <c r="B1045" s="38"/>
      <c r="C1045" s="38"/>
      <c r="D1045" s="38"/>
      <c r="F1045" s="39"/>
      <c r="G1045" s="39"/>
      <c r="H1045" s="39"/>
      <c r="I1045" s="39"/>
      <c r="J1045" s="39"/>
      <c r="K1045" s="39"/>
      <c r="L1045" s="39"/>
      <c r="M1045" s="39"/>
      <c r="N1045" s="39"/>
      <c r="O1045" s="39"/>
      <c r="P1045" s="39"/>
      <c r="Q1045" s="39"/>
      <c r="R1045" s="39"/>
      <c r="T1045" s="39"/>
      <c r="U1045" s="39"/>
    </row>
    <row r="1046" spans="1:21" ht="14.25" x14ac:dyDescent="0.2">
      <c r="A1046" s="38"/>
      <c r="B1046" s="38"/>
      <c r="C1046" s="38"/>
      <c r="D1046" s="38"/>
      <c r="F1046" s="39"/>
      <c r="G1046" s="39"/>
      <c r="H1046" s="39"/>
      <c r="I1046" s="39"/>
      <c r="J1046" s="39"/>
      <c r="K1046" s="39"/>
      <c r="L1046" s="39"/>
      <c r="M1046" s="39"/>
      <c r="N1046" s="39"/>
      <c r="O1046" s="39"/>
      <c r="P1046" s="39"/>
      <c r="Q1046" s="39"/>
      <c r="R1046" s="39"/>
      <c r="T1046" s="39"/>
      <c r="U1046" s="39"/>
    </row>
    <row r="1047" spans="1:21" ht="14.25" x14ac:dyDescent="0.2">
      <c r="A1047" s="38"/>
      <c r="B1047" s="38"/>
      <c r="C1047" s="38"/>
      <c r="D1047" s="38"/>
      <c r="F1047" s="39"/>
      <c r="G1047" s="39"/>
      <c r="H1047" s="39"/>
      <c r="I1047" s="39"/>
      <c r="J1047" s="39"/>
      <c r="K1047" s="39"/>
      <c r="L1047" s="39"/>
      <c r="M1047" s="39"/>
      <c r="N1047" s="39"/>
      <c r="O1047" s="39"/>
      <c r="P1047" s="39"/>
      <c r="Q1047" s="39"/>
      <c r="R1047" s="39"/>
      <c r="T1047" s="39"/>
      <c r="U1047" s="39"/>
    </row>
    <row r="1048" spans="1:21" ht="14.25" x14ac:dyDescent="0.2">
      <c r="A1048" s="38"/>
      <c r="B1048" s="38"/>
      <c r="C1048" s="38"/>
      <c r="D1048" s="38"/>
      <c r="F1048" s="39"/>
      <c r="G1048" s="39"/>
      <c r="H1048" s="39"/>
      <c r="I1048" s="39"/>
      <c r="J1048" s="39"/>
      <c r="K1048" s="39"/>
      <c r="L1048" s="39"/>
      <c r="M1048" s="39"/>
      <c r="N1048" s="39"/>
      <c r="O1048" s="39"/>
      <c r="P1048" s="39"/>
      <c r="Q1048" s="39"/>
      <c r="R1048" s="39"/>
      <c r="T1048" s="39"/>
      <c r="U1048" s="39"/>
    </row>
    <row r="1049" spans="1:21" ht="14.25" x14ac:dyDescent="0.2">
      <c r="A1049" s="38"/>
      <c r="B1049" s="38"/>
      <c r="C1049" s="38"/>
      <c r="D1049" s="38"/>
      <c r="F1049" s="39"/>
      <c r="G1049" s="39"/>
      <c r="H1049" s="39"/>
      <c r="I1049" s="39"/>
      <c r="J1049" s="39"/>
      <c r="K1049" s="39"/>
      <c r="L1049" s="39"/>
      <c r="M1049" s="39"/>
      <c r="N1049" s="39"/>
      <c r="O1049" s="39"/>
      <c r="P1049" s="39"/>
      <c r="Q1049" s="39"/>
      <c r="R1049" s="39"/>
      <c r="T1049" s="39"/>
      <c r="U1049" s="39"/>
    </row>
    <row r="1050" spans="1:21" ht="14.25" x14ac:dyDescent="0.2">
      <c r="A1050" s="38"/>
      <c r="B1050" s="38"/>
      <c r="C1050" s="38"/>
      <c r="D1050" s="38"/>
      <c r="F1050" s="39"/>
      <c r="G1050" s="39"/>
      <c r="H1050" s="39"/>
      <c r="I1050" s="39"/>
      <c r="J1050" s="39"/>
      <c r="K1050" s="39"/>
      <c r="L1050" s="39"/>
      <c r="M1050" s="39"/>
      <c r="N1050" s="39"/>
      <c r="O1050" s="39"/>
      <c r="P1050" s="39"/>
      <c r="Q1050" s="39"/>
      <c r="R1050" s="39"/>
      <c r="T1050" s="39"/>
      <c r="U1050" s="39"/>
    </row>
    <row r="1051" spans="1:21" ht="14.25" x14ac:dyDescent="0.2">
      <c r="A1051" s="38"/>
      <c r="B1051" s="38"/>
      <c r="C1051" s="38"/>
      <c r="D1051" s="38"/>
      <c r="F1051" s="39"/>
      <c r="G1051" s="39"/>
      <c r="H1051" s="39"/>
      <c r="I1051" s="39"/>
      <c r="J1051" s="39"/>
      <c r="K1051" s="39"/>
      <c r="L1051" s="39"/>
      <c r="M1051" s="39"/>
      <c r="N1051" s="39"/>
      <c r="O1051" s="39"/>
      <c r="P1051" s="39"/>
      <c r="Q1051" s="39"/>
      <c r="R1051" s="39"/>
      <c r="T1051" s="39"/>
      <c r="U1051" s="39"/>
    </row>
    <row r="1052" spans="1:21" ht="14.25" x14ac:dyDescent="0.2">
      <c r="A1052" s="38"/>
      <c r="B1052" s="38"/>
      <c r="C1052" s="38"/>
      <c r="D1052" s="38"/>
      <c r="F1052" s="39"/>
      <c r="G1052" s="39"/>
      <c r="H1052" s="39"/>
      <c r="I1052" s="39"/>
      <c r="J1052" s="39"/>
      <c r="K1052" s="39"/>
      <c r="L1052" s="39"/>
      <c r="M1052" s="39"/>
      <c r="N1052" s="39"/>
      <c r="O1052" s="39"/>
      <c r="P1052" s="39"/>
      <c r="Q1052" s="39"/>
      <c r="R1052" s="39"/>
      <c r="T1052" s="39"/>
      <c r="U1052" s="39"/>
    </row>
    <row r="1053" spans="1:21" ht="14.25" x14ac:dyDescent="0.2">
      <c r="A1053" s="38"/>
      <c r="B1053" s="38"/>
      <c r="C1053" s="38"/>
      <c r="D1053" s="38"/>
      <c r="F1053" s="39"/>
      <c r="G1053" s="39"/>
      <c r="H1053" s="39"/>
      <c r="I1053" s="39"/>
      <c r="J1053" s="39"/>
      <c r="K1053" s="39"/>
      <c r="L1053" s="39"/>
      <c r="M1053" s="39"/>
      <c r="N1053" s="39"/>
      <c r="O1053" s="39"/>
      <c r="P1053" s="39"/>
      <c r="Q1053" s="39"/>
      <c r="R1053" s="39"/>
      <c r="T1053" s="39"/>
      <c r="U1053" s="39"/>
    </row>
    <row r="1054" spans="1:21" ht="14.25" x14ac:dyDescent="0.2">
      <c r="A1054" s="38"/>
      <c r="B1054" s="38"/>
      <c r="C1054" s="38"/>
      <c r="D1054" s="38"/>
      <c r="F1054" s="39"/>
      <c r="G1054" s="39"/>
      <c r="H1054" s="39"/>
      <c r="I1054" s="39"/>
      <c r="J1054" s="39"/>
      <c r="K1054" s="39"/>
      <c r="L1054" s="39"/>
      <c r="M1054" s="39"/>
      <c r="N1054" s="39"/>
      <c r="O1054" s="39"/>
      <c r="P1054" s="39"/>
      <c r="Q1054" s="39"/>
      <c r="R1054" s="39"/>
      <c r="T1054" s="39"/>
      <c r="U1054" s="39"/>
    </row>
    <row r="1055" spans="1:21" ht="14.25" x14ac:dyDescent="0.2">
      <c r="A1055" s="38"/>
      <c r="B1055" s="38"/>
      <c r="C1055" s="38"/>
      <c r="D1055" s="38"/>
      <c r="F1055" s="39"/>
      <c r="G1055" s="39"/>
      <c r="H1055" s="39"/>
      <c r="I1055" s="39"/>
      <c r="J1055" s="39"/>
      <c r="K1055" s="39"/>
      <c r="L1055" s="39"/>
      <c r="M1055" s="39"/>
      <c r="N1055" s="39"/>
      <c r="O1055" s="39"/>
      <c r="P1055" s="39"/>
      <c r="Q1055" s="39"/>
      <c r="R1055" s="39"/>
      <c r="T1055" s="39"/>
      <c r="U1055" s="39"/>
    </row>
    <row r="1056" spans="1:21" ht="14.25" x14ac:dyDescent="0.2">
      <c r="A1056" s="38"/>
      <c r="B1056" s="38"/>
      <c r="C1056" s="38"/>
      <c r="D1056" s="38"/>
      <c r="F1056" s="39"/>
      <c r="G1056" s="39"/>
      <c r="H1056" s="39"/>
      <c r="I1056" s="39"/>
      <c r="J1056" s="39"/>
      <c r="K1056" s="39"/>
      <c r="L1056" s="39"/>
      <c r="M1056" s="39"/>
      <c r="N1056" s="39"/>
      <c r="O1056" s="39"/>
      <c r="P1056" s="39"/>
      <c r="Q1056" s="39"/>
      <c r="R1056" s="39"/>
      <c r="T1056" s="39"/>
      <c r="U1056" s="39"/>
    </row>
    <row r="1057" spans="1:21" ht="14.25" x14ac:dyDescent="0.2">
      <c r="A1057" s="38"/>
      <c r="B1057" s="38"/>
      <c r="C1057" s="38"/>
      <c r="D1057" s="38"/>
      <c r="F1057" s="39"/>
      <c r="G1057" s="39"/>
      <c r="H1057" s="39"/>
      <c r="I1057" s="39"/>
      <c r="J1057" s="39"/>
      <c r="K1057" s="39"/>
      <c r="L1057" s="39"/>
      <c r="M1057" s="39"/>
      <c r="N1057" s="39"/>
      <c r="O1057" s="39"/>
      <c r="P1057" s="39"/>
      <c r="Q1057" s="39"/>
      <c r="R1057" s="39"/>
      <c r="T1057" s="39"/>
      <c r="U1057" s="39"/>
    </row>
    <row r="1058" spans="1:21" ht="14.25" x14ac:dyDescent="0.2">
      <c r="A1058" s="38"/>
      <c r="B1058" s="38"/>
      <c r="C1058" s="38"/>
      <c r="D1058" s="38"/>
      <c r="F1058" s="39"/>
      <c r="G1058" s="39"/>
      <c r="H1058" s="39"/>
      <c r="I1058" s="39"/>
      <c r="J1058" s="39"/>
      <c r="K1058" s="39"/>
      <c r="L1058" s="39"/>
      <c r="M1058" s="39"/>
      <c r="N1058" s="39"/>
      <c r="O1058" s="39"/>
      <c r="P1058" s="39"/>
      <c r="Q1058" s="39"/>
      <c r="R1058" s="39"/>
      <c r="T1058" s="39"/>
      <c r="U1058" s="39"/>
    </row>
    <row r="1059" spans="1:21" ht="14.25" x14ac:dyDescent="0.2">
      <c r="A1059" s="38"/>
      <c r="B1059" s="38"/>
      <c r="C1059" s="38"/>
      <c r="D1059" s="38"/>
      <c r="F1059" s="39"/>
      <c r="G1059" s="39"/>
      <c r="H1059" s="39"/>
      <c r="I1059" s="39"/>
      <c r="J1059" s="39"/>
      <c r="K1059" s="39"/>
      <c r="L1059" s="39"/>
      <c r="M1059" s="39"/>
      <c r="N1059" s="39"/>
      <c r="O1059" s="39"/>
      <c r="P1059" s="39"/>
      <c r="Q1059" s="39"/>
      <c r="R1059" s="39"/>
      <c r="T1059" s="39"/>
      <c r="U1059" s="39"/>
    </row>
    <row r="1060" spans="1:21" ht="14.25" x14ac:dyDescent="0.2">
      <c r="A1060" s="38"/>
      <c r="B1060" s="38"/>
      <c r="C1060" s="38"/>
      <c r="D1060" s="38"/>
      <c r="F1060" s="39"/>
      <c r="G1060" s="39"/>
      <c r="H1060" s="39"/>
      <c r="I1060" s="39"/>
      <c r="J1060" s="39"/>
      <c r="K1060" s="39"/>
      <c r="L1060" s="39"/>
      <c r="M1060" s="39"/>
      <c r="N1060" s="39"/>
      <c r="O1060" s="39"/>
      <c r="P1060" s="39"/>
      <c r="Q1060" s="39"/>
      <c r="R1060" s="39"/>
      <c r="T1060" s="39"/>
      <c r="U1060" s="39"/>
    </row>
    <row r="1061" spans="1:21" ht="14.25" x14ac:dyDescent="0.2">
      <c r="A1061" s="38"/>
      <c r="B1061" s="38"/>
      <c r="C1061" s="38"/>
      <c r="D1061" s="38"/>
      <c r="F1061" s="39"/>
      <c r="G1061" s="39"/>
      <c r="H1061" s="39"/>
      <c r="I1061" s="39"/>
      <c r="J1061" s="39"/>
      <c r="K1061" s="39"/>
      <c r="L1061" s="39"/>
      <c r="M1061" s="39"/>
      <c r="N1061" s="39"/>
      <c r="O1061" s="39"/>
      <c r="P1061" s="39"/>
      <c r="Q1061" s="39"/>
      <c r="R1061" s="39"/>
      <c r="T1061" s="39"/>
      <c r="U1061" s="39"/>
    </row>
    <row r="1062" spans="1:21" ht="14.25" x14ac:dyDescent="0.2">
      <c r="A1062" s="38"/>
      <c r="B1062" s="38"/>
      <c r="C1062" s="38"/>
      <c r="D1062" s="38"/>
      <c r="F1062" s="39"/>
      <c r="G1062" s="39"/>
      <c r="H1062" s="39"/>
      <c r="I1062" s="39"/>
      <c r="J1062" s="39"/>
      <c r="K1062" s="39"/>
      <c r="L1062" s="39"/>
      <c r="M1062" s="39"/>
      <c r="N1062" s="39"/>
      <c r="O1062" s="39"/>
      <c r="P1062" s="39"/>
      <c r="Q1062" s="39"/>
      <c r="R1062" s="39"/>
      <c r="T1062" s="39"/>
      <c r="U1062" s="39"/>
    </row>
    <row r="1063" spans="1:21" ht="14.25" x14ac:dyDescent="0.2">
      <c r="A1063" s="38"/>
      <c r="B1063" s="38"/>
      <c r="C1063" s="38"/>
      <c r="D1063" s="38"/>
      <c r="F1063" s="39"/>
      <c r="G1063" s="39"/>
      <c r="H1063" s="39"/>
      <c r="I1063" s="39"/>
      <c r="J1063" s="39"/>
      <c r="K1063" s="39"/>
      <c r="L1063" s="39"/>
      <c r="M1063" s="39"/>
      <c r="N1063" s="39"/>
      <c r="O1063" s="39"/>
      <c r="P1063" s="39"/>
      <c r="Q1063" s="39"/>
      <c r="R1063" s="39"/>
      <c r="T1063" s="39"/>
      <c r="U1063" s="39"/>
    </row>
    <row r="1064" spans="1:21" ht="14.25" x14ac:dyDescent="0.2">
      <c r="A1064" s="38"/>
      <c r="B1064" s="38"/>
      <c r="C1064" s="38"/>
      <c r="D1064" s="38"/>
      <c r="F1064" s="39"/>
      <c r="G1064" s="39"/>
      <c r="H1064" s="39"/>
      <c r="I1064" s="39"/>
      <c r="J1064" s="39"/>
      <c r="K1064" s="39"/>
      <c r="L1064" s="39"/>
      <c r="M1064" s="39"/>
      <c r="N1064" s="39"/>
      <c r="O1064" s="39"/>
      <c r="P1064" s="39"/>
      <c r="Q1064" s="39"/>
      <c r="R1064" s="39"/>
      <c r="T1064" s="39"/>
      <c r="U1064" s="39"/>
    </row>
    <row r="1065" spans="1:21" ht="14.25" x14ac:dyDescent="0.2">
      <c r="A1065" s="38"/>
      <c r="B1065" s="38"/>
      <c r="C1065" s="38"/>
      <c r="D1065" s="38"/>
      <c r="F1065" s="39"/>
      <c r="G1065" s="39"/>
      <c r="H1065" s="39"/>
      <c r="I1065" s="39"/>
      <c r="J1065" s="39"/>
      <c r="K1065" s="39"/>
      <c r="L1065" s="39"/>
      <c r="M1065" s="39"/>
      <c r="N1065" s="39"/>
      <c r="O1065" s="39"/>
      <c r="P1065" s="39"/>
      <c r="Q1065" s="39"/>
      <c r="R1065" s="39"/>
      <c r="T1065" s="39"/>
      <c r="U1065" s="39"/>
    </row>
    <row r="1066" spans="1:21" ht="14.25" x14ac:dyDescent="0.2">
      <c r="A1066" s="38"/>
      <c r="B1066" s="38"/>
      <c r="C1066" s="38"/>
      <c r="D1066" s="38"/>
      <c r="F1066" s="39"/>
      <c r="G1066" s="39"/>
      <c r="H1066" s="39"/>
      <c r="I1066" s="39"/>
      <c r="J1066" s="39"/>
      <c r="K1066" s="39"/>
      <c r="L1066" s="39"/>
      <c r="M1066" s="39"/>
      <c r="N1066" s="39"/>
      <c r="O1066" s="39"/>
      <c r="P1066" s="39"/>
      <c r="Q1066" s="39"/>
      <c r="R1066" s="39"/>
      <c r="T1066" s="39"/>
      <c r="U1066" s="39"/>
    </row>
    <row r="1067" spans="1:21" ht="14.25" x14ac:dyDescent="0.2">
      <c r="A1067" s="38"/>
      <c r="B1067" s="38"/>
      <c r="C1067" s="38"/>
      <c r="D1067" s="38"/>
      <c r="F1067" s="39"/>
      <c r="G1067" s="39"/>
      <c r="H1067" s="39"/>
      <c r="I1067" s="39"/>
      <c r="J1067" s="39"/>
      <c r="K1067" s="39"/>
      <c r="L1067" s="39"/>
      <c r="M1067" s="39"/>
      <c r="N1067" s="39"/>
      <c r="O1067" s="39"/>
      <c r="P1067" s="39"/>
      <c r="Q1067" s="39"/>
      <c r="R1067" s="39"/>
      <c r="T1067" s="39"/>
      <c r="U1067" s="39"/>
    </row>
    <row r="1068" spans="1:21" ht="14.25" x14ac:dyDescent="0.2">
      <c r="A1068" s="38"/>
      <c r="B1068" s="38"/>
      <c r="C1068" s="38"/>
      <c r="D1068" s="38"/>
      <c r="F1068" s="39"/>
      <c r="G1068" s="39"/>
      <c r="H1068" s="39"/>
      <c r="I1068" s="39"/>
      <c r="J1068" s="39"/>
      <c r="K1068" s="39"/>
      <c r="L1068" s="39"/>
      <c r="M1068" s="39"/>
      <c r="N1068" s="39"/>
      <c r="O1068" s="39"/>
      <c r="P1068" s="39"/>
      <c r="Q1068" s="39"/>
      <c r="R1068" s="39"/>
      <c r="T1068" s="39"/>
      <c r="U1068" s="39"/>
    </row>
    <row r="1069" spans="1:21" ht="14.25" x14ac:dyDescent="0.2">
      <c r="A1069" s="38"/>
      <c r="B1069" s="38"/>
      <c r="C1069" s="38"/>
      <c r="D1069" s="38"/>
      <c r="F1069" s="39"/>
      <c r="G1069" s="39"/>
      <c r="H1069" s="39"/>
      <c r="I1069" s="39"/>
      <c r="J1069" s="39"/>
      <c r="K1069" s="39"/>
      <c r="L1069" s="39"/>
      <c r="M1069" s="39"/>
      <c r="N1069" s="39"/>
      <c r="O1069" s="39"/>
      <c r="P1069" s="39"/>
      <c r="Q1069" s="39"/>
      <c r="R1069" s="39"/>
      <c r="T1069" s="39"/>
      <c r="U1069" s="39"/>
    </row>
    <row r="1070" spans="1:21" ht="14.25" x14ac:dyDescent="0.2">
      <c r="A1070" s="38"/>
      <c r="B1070" s="38"/>
      <c r="C1070" s="38"/>
      <c r="D1070" s="38"/>
      <c r="F1070" s="39"/>
      <c r="G1070" s="39"/>
      <c r="H1070" s="39"/>
      <c r="I1070" s="39"/>
      <c r="J1070" s="39"/>
      <c r="K1070" s="39"/>
      <c r="L1070" s="39"/>
      <c r="M1070" s="39"/>
      <c r="N1070" s="39"/>
      <c r="O1070" s="39"/>
      <c r="P1070" s="39"/>
      <c r="Q1070" s="39"/>
      <c r="R1070" s="39"/>
      <c r="T1070" s="39"/>
      <c r="U1070" s="39"/>
    </row>
    <row r="1071" spans="1:21" ht="14.25" x14ac:dyDescent="0.2">
      <c r="A1071" s="38"/>
      <c r="B1071" s="38"/>
      <c r="C1071" s="38"/>
      <c r="D1071" s="38"/>
      <c r="F1071" s="39"/>
      <c r="G1071" s="39"/>
      <c r="H1071" s="39"/>
      <c r="I1071" s="39"/>
      <c r="J1071" s="39"/>
      <c r="K1071" s="39"/>
      <c r="L1071" s="39"/>
      <c r="M1071" s="39"/>
      <c r="N1071" s="39"/>
      <c r="O1071" s="39"/>
      <c r="P1071" s="39"/>
      <c r="Q1071" s="39"/>
      <c r="R1071" s="39"/>
      <c r="T1071" s="39"/>
      <c r="U1071" s="39"/>
    </row>
    <row r="1072" spans="1:21" ht="14.25" x14ac:dyDescent="0.2">
      <c r="A1072" s="38"/>
      <c r="B1072" s="38"/>
      <c r="C1072" s="38"/>
      <c r="D1072" s="38"/>
      <c r="F1072" s="39"/>
      <c r="G1072" s="39"/>
      <c r="H1072" s="39"/>
      <c r="I1072" s="39"/>
      <c r="J1072" s="39"/>
      <c r="K1072" s="39"/>
      <c r="L1072" s="39"/>
      <c r="M1072" s="39"/>
      <c r="N1072" s="39"/>
      <c r="O1072" s="39"/>
      <c r="P1072" s="39"/>
      <c r="Q1072" s="39"/>
      <c r="R1072" s="39"/>
      <c r="T1072" s="39"/>
      <c r="U1072" s="39"/>
    </row>
    <row r="1073" spans="1:21" ht="14.25" x14ac:dyDescent="0.2">
      <c r="A1073" s="38"/>
      <c r="B1073" s="38"/>
      <c r="C1073" s="38"/>
      <c r="D1073" s="38"/>
      <c r="F1073" s="39"/>
      <c r="G1073" s="39"/>
      <c r="H1073" s="39"/>
      <c r="I1073" s="39"/>
      <c r="J1073" s="39"/>
      <c r="K1073" s="39"/>
      <c r="L1073" s="39"/>
      <c r="M1073" s="39"/>
      <c r="N1073" s="39"/>
      <c r="O1073" s="39"/>
      <c r="P1073" s="39"/>
      <c r="Q1073" s="39"/>
      <c r="R1073" s="39"/>
      <c r="T1073" s="39"/>
      <c r="U1073" s="39"/>
    </row>
    <row r="1074" spans="1:21" ht="14.25" x14ac:dyDescent="0.2">
      <c r="A1074" s="38"/>
      <c r="B1074" s="38"/>
      <c r="C1074" s="38"/>
      <c r="D1074" s="38"/>
      <c r="F1074" s="39"/>
      <c r="G1074" s="39"/>
      <c r="H1074" s="39"/>
      <c r="I1074" s="39"/>
      <c r="J1074" s="39"/>
      <c r="K1074" s="39"/>
      <c r="L1074" s="39"/>
      <c r="M1074" s="39"/>
      <c r="N1074" s="39"/>
      <c r="O1074" s="39"/>
      <c r="P1074" s="39"/>
      <c r="Q1074" s="39"/>
      <c r="R1074" s="39"/>
      <c r="T1074" s="39"/>
      <c r="U1074" s="39"/>
    </row>
    <row r="1075" spans="1:21" ht="14.25" x14ac:dyDescent="0.2">
      <c r="A1075" s="38"/>
      <c r="B1075" s="38"/>
      <c r="C1075" s="38"/>
      <c r="D1075" s="38"/>
      <c r="F1075" s="39"/>
      <c r="G1075" s="39"/>
      <c r="H1075" s="39"/>
      <c r="I1075" s="39"/>
      <c r="J1075" s="39"/>
      <c r="K1075" s="39"/>
      <c r="L1075" s="39"/>
      <c r="M1075" s="39"/>
      <c r="N1075" s="39"/>
      <c r="O1075" s="39"/>
      <c r="P1075" s="39"/>
      <c r="Q1075" s="39"/>
      <c r="R1075" s="39"/>
      <c r="T1075" s="39"/>
      <c r="U1075" s="39"/>
    </row>
    <row r="1076" spans="1:21" ht="14.25" x14ac:dyDescent="0.2">
      <c r="A1076" s="38"/>
      <c r="B1076" s="38"/>
      <c r="C1076" s="38"/>
      <c r="D1076" s="38"/>
      <c r="F1076" s="39"/>
      <c r="G1076" s="39"/>
      <c r="H1076" s="39"/>
      <c r="I1076" s="39"/>
      <c r="J1076" s="39"/>
      <c r="K1076" s="39"/>
      <c r="L1076" s="39"/>
      <c r="M1076" s="39"/>
      <c r="N1076" s="39"/>
      <c r="O1076" s="39"/>
      <c r="P1076" s="39"/>
      <c r="Q1076" s="39"/>
      <c r="R1076" s="39"/>
      <c r="T1076" s="39"/>
      <c r="U1076" s="39"/>
    </row>
    <row r="1077" spans="1:21" ht="14.25" x14ac:dyDescent="0.2">
      <c r="A1077" s="38"/>
      <c r="B1077" s="38"/>
      <c r="C1077" s="38"/>
      <c r="D1077" s="38"/>
      <c r="F1077" s="39"/>
      <c r="G1077" s="39"/>
      <c r="H1077" s="39"/>
      <c r="I1077" s="39"/>
      <c r="J1077" s="39"/>
      <c r="K1077" s="39"/>
      <c r="L1077" s="39"/>
      <c r="M1077" s="39"/>
      <c r="N1077" s="39"/>
      <c r="O1077" s="39"/>
      <c r="P1077" s="39"/>
      <c r="Q1077" s="39"/>
      <c r="R1077" s="39"/>
      <c r="T1077" s="39"/>
      <c r="U1077" s="39"/>
    </row>
    <row r="1078" spans="1:21" ht="14.25" x14ac:dyDescent="0.2">
      <c r="A1078" s="38"/>
      <c r="B1078" s="38"/>
      <c r="C1078" s="38"/>
      <c r="D1078" s="38"/>
      <c r="F1078" s="39"/>
      <c r="G1078" s="39"/>
      <c r="H1078" s="39"/>
      <c r="I1078" s="39"/>
      <c r="J1078" s="39"/>
      <c r="K1078" s="39"/>
      <c r="L1078" s="39"/>
      <c r="M1078" s="39"/>
      <c r="N1078" s="39"/>
      <c r="O1078" s="39"/>
      <c r="P1078" s="39"/>
      <c r="Q1078" s="39"/>
      <c r="R1078" s="39"/>
      <c r="T1078" s="39"/>
      <c r="U1078" s="39"/>
    </row>
    <row r="1079" spans="1:21" ht="14.25" x14ac:dyDescent="0.2">
      <c r="A1079" s="38"/>
      <c r="B1079" s="38"/>
      <c r="C1079" s="38"/>
      <c r="D1079" s="38"/>
      <c r="F1079" s="39"/>
      <c r="G1079" s="39"/>
      <c r="H1079" s="39"/>
      <c r="I1079" s="39"/>
      <c r="J1079" s="39"/>
      <c r="K1079" s="39"/>
      <c r="L1079" s="39"/>
      <c r="M1079" s="39"/>
      <c r="N1079" s="39"/>
      <c r="O1079" s="39"/>
      <c r="P1079" s="39"/>
      <c r="Q1079" s="39"/>
      <c r="R1079" s="39"/>
      <c r="T1079" s="39"/>
      <c r="U1079" s="39"/>
    </row>
    <row r="1080" spans="1:21" ht="14.25" x14ac:dyDescent="0.2">
      <c r="A1080" s="38"/>
      <c r="B1080" s="38"/>
      <c r="C1080" s="38"/>
      <c r="D1080" s="38"/>
      <c r="F1080" s="39"/>
      <c r="G1080" s="39"/>
      <c r="H1080" s="39"/>
      <c r="I1080" s="39"/>
      <c r="J1080" s="39"/>
      <c r="K1080" s="39"/>
      <c r="L1080" s="39"/>
      <c r="M1080" s="39"/>
      <c r="N1080" s="39"/>
      <c r="O1080" s="39"/>
      <c r="P1080" s="39"/>
      <c r="Q1080" s="39"/>
      <c r="R1080" s="39"/>
      <c r="T1080" s="39"/>
      <c r="U1080" s="39"/>
    </row>
    <row r="1081" spans="1:21" ht="14.25" x14ac:dyDescent="0.2">
      <c r="A1081" s="38"/>
      <c r="B1081" s="38"/>
      <c r="C1081" s="38"/>
      <c r="D1081" s="38"/>
      <c r="F1081" s="39"/>
      <c r="G1081" s="39"/>
      <c r="H1081" s="39"/>
      <c r="I1081" s="39"/>
      <c r="J1081" s="39"/>
      <c r="K1081" s="39"/>
      <c r="L1081" s="39"/>
      <c r="M1081" s="39"/>
      <c r="N1081" s="39"/>
      <c r="O1081" s="39"/>
      <c r="P1081" s="39"/>
      <c r="Q1081" s="39"/>
      <c r="R1081" s="39"/>
      <c r="T1081" s="39"/>
      <c r="U1081" s="39"/>
    </row>
    <row r="1082" spans="1:21" ht="14.25" x14ac:dyDescent="0.2">
      <c r="A1082" s="38"/>
      <c r="B1082" s="38"/>
      <c r="C1082" s="38"/>
      <c r="D1082" s="38"/>
      <c r="F1082" s="39"/>
      <c r="G1082" s="39"/>
      <c r="H1082" s="39"/>
      <c r="I1082" s="39"/>
      <c r="J1082" s="39"/>
      <c r="K1082" s="39"/>
      <c r="L1082" s="39"/>
      <c r="M1082" s="39"/>
      <c r="N1082" s="39"/>
      <c r="O1082" s="39"/>
      <c r="P1082" s="39"/>
      <c r="Q1082" s="39"/>
      <c r="R1082" s="39"/>
      <c r="T1082" s="39"/>
      <c r="U1082" s="39"/>
    </row>
    <row r="1083" spans="1:21" ht="14.25" x14ac:dyDescent="0.2">
      <c r="A1083" s="38"/>
      <c r="B1083" s="38"/>
      <c r="C1083" s="38"/>
      <c r="D1083" s="38"/>
      <c r="F1083" s="39"/>
      <c r="G1083" s="39"/>
      <c r="H1083" s="39"/>
      <c r="I1083" s="39"/>
      <c r="J1083" s="39"/>
      <c r="K1083" s="39"/>
      <c r="L1083" s="39"/>
      <c r="M1083" s="39"/>
      <c r="N1083" s="39"/>
      <c r="O1083" s="39"/>
      <c r="P1083" s="39"/>
      <c r="Q1083" s="39"/>
      <c r="R1083" s="39"/>
      <c r="T1083" s="39"/>
      <c r="U1083" s="39"/>
    </row>
    <row r="1084" spans="1:21" ht="14.25" x14ac:dyDescent="0.2">
      <c r="A1084" s="38"/>
      <c r="B1084" s="38"/>
      <c r="C1084" s="38"/>
      <c r="D1084" s="38"/>
      <c r="F1084" s="39"/>
      <c r="G1084" s="39"/>
      <c r="H1084" s="39"/>
      <c r="I1084" s="39"/>
      <c r="J1084" s="39"/>
      <c r="K1084" s="39"/>
      <c r="L1084" s="39"/>
      <c r="M1084" s="39"/>
      <c r="N1084" s="39"/>
      <c r="O1084" s="39"/>
      <c r="P1084" s="39"/>
      <c r="Q1084" s="39"/>
      <c r="R1084" s="39"/>
      <c r="T1084" s="39"/>
      <c r="U1084" s="39"/>
    </row>
    <row r="1085" spans="1:21" ht="14.25" x14ac:dyDescent="0.2">
      <c r="A1085" s="38"/>
      <c r="B1085" s="38"/>
      <c r="C1085" s="38"/>
      <c r="D1085" s="38"/>
      <c r="F1085" s="39"/>
      <c r="G1085" s="39"/>
      <c r="H1085" s="39"/>
      <c r="I1085" s="39"/>
      <c r="J1085" s="39"/>
      <c r="K1085" s="39"/>
      <c r="L1085" s="39"/>
      <c r="M1085" s="39"/>
      <c r="N1085" s="39"/>
      <c r="O1085" s="39"/>
      <c r="P1085" s="39"/>
      <c r="Q1085" s="39"/>
      <c r="R1085" s="39"/>
      <c r="T1085" s="39"/>
      <c r="U1085" s="39"/>
    </row>
    <row r="1086" spans="1:21" ht="14.25" x14ac:dyDescent="0.2">
      <c r="A1086" s="38"/>
      <c r="B1086" s="38"/>
      <c r="C1086" s="38"/>
      <c r="D1086" s="38"/>
      <c r="F1086" s="39"/>
      <c r="G1086" s="39"/>
      <c r="H1086" s="39"/>
      <c r="I1086" s="39"/>
      <c r="J1086" s="39"/>
      <c r="K1086" s="39"/>
      <c r="L1086" s="39"/>
      <c r="M1086" s="39"/>
      <c r="N1086" s="39"/>
      <c r="O1086" s="39"/>
      <c r="P1086" s="39"/>
      <c r="Q1086" s="39"/>
      <c r="R1086" s="39"/>
      <c r="T1086" s="39"/>
      <c r="U1086" s="39"/>
    </row>
    <row r="1087" spans="1:21" ht="14.25" x14ac:dyDescent="0.2">
      <c r="A1087" s="38"/>
      <c r="B1087" s="38"/>
      <c r="C1087" s="38"/>
      <c r="D1087" s="38"/>
      <c r="F1087" s="39"/>
      <c r="G1087" s="39"/>
      <c r="H1087" s="39"/>
      <c r="I1087" s="39"/>
      <c r="J1087" s="39"/>
      <c r="K1087" s="39"/>
      <c r="L1087" s="39"/>
      <c r="M1087" s="39"/>
      <c r="N1087" s="39"/>
      <c r="O1087" s="39"/>
      <c r="P1087" s="39"/>
      <c r="Q1087" s="39"/>
      <c r="R1087" s="39"/>
      <c r="T1087" s="39"/>
      <c r="U1087" s="39"/>
    </row>
    <row r="1088" spans="1:21" ht="14.25" x14ac:dyDescent="0.2">
      <c r="A1088" s="38"/>
      <c r="B1088" s="38"/>
      <c r="C1088" s="38"/>
      <c r="D1088" s="38"/>
      <c r="F1088" s="39"/>
      <c r="G1088" s="39"/>
      <c r="H1088" s="39"/>
      <c r="I1088" s="39"/>
      <c r="J1088" s="39"/>
      <c r="K1088" s="39"/>
      <c r="L1088" s="39"/>
      <c r="M1088" s="39"/>
      <c r="N1088" s="39"/>
      <c r="O1088" s="39"/>
      <c r="P1088" s="39"/>
      <c r="Q1088" s="39"/>
      <c r="R1088" s="39"/>
      <c r="T1088" s="39"/>
      <c r="U1088" s="39"/>
    </row>
    <row r="1089" spans="1:21" ht="14.25" x14ac:dyDescent="0.2">
      <c r="A1089" s="38"/>
      <c r="B1089" s="38"/>
      <c r="C1089" s="38"/>
      <c r="D1089" s="38"/>
      <c r="F1089" s="39"/>
      <c r="G1089" s="39"/>
      <c r="H1089" s="39"/>
      <c r="I1089" s="39"/>
      <c r="J1089" s="39"/>
      <c r="K1089" s="39"/>
      <c r="L1089" s="39"/>
      <c r="M1089" s="39"/>
      <c r="N1089" s="39"/>
      <c r="O1089" s="39"/>
      <c r="P1089" s="39"/>
      <c r="Q1089" s="39"/>
      <c r="R1089" s="39"/>
      <c r="T1089" s="39"/>
      <c r="U1089" s="39"/>
    </row>
    <row r="1090" spans="1:21" ht="14.25" x14ac:dyDescent="0.2">
      <c r="A1090" s="38"/>
      <c r="B1090" s="38"/>
      <c r="C1090" s="38"/>
      <c r="D1090" s="38"/>
      <c r="F1090" s="39"/>
      <c r="G1090" s="39"/>
      <c r="H1090" s="39"/>
      <c r="I1090" s="39"/>
      <c r="J1090" s="39"/>
      <c r="K1090" s="39"/>
      <c r="L1090" s="39"/>
      <c r="M1090" s="39"/>
      <c r="N1090" s="39"/>
      <c r="O1090" s="39"/>
      <c r="P1090" s="39"/>
      <c r="Q1090" s="39"/>
      <c r="R1090" s="39"/>
      <c r="T1090" s="39"/>
      <c r="U1090" s="39"/>
    </row>
    <row r="1091" spans="1:21" ht="14.25" x14ac:dyDescent="0.2">
      <c r="A1091" s="38"/>
      <c r="B1091" s="38"/>
      <c r="C1091" s="38"/>
      <c r="D1091" s="38"/>
      <c r="F1091" s="39"/>
      <c r="G1091" s="39"/>
      <c r="H1091" s="39"/>
      <c r="I1091" s="39"/>
      <c r="J1091" s="39"/>
      <c r="K1091" s="39"/>
      <c r="L1091" s="39"/>
      <c r="M1091" s="39"/>
      <c r="N1091" s="39"/>
      <c r="O1091" s="39"/>
      <c r="P1091" s="39"/>
      <c r="Q1091" s="39"/>
      <c r="R1091" s="39"/>
      <c r="T1091" s="39"/>
      <c r="U1091" s="39"/>
    </row>
    <row r="1092" spans="1:21" ht="14.25" x14ac:dyDescent="0.2">
      <c r="A1092" s="38"/>
      <c r="B1092" s="38"/>
      <c r="C1092" s="38"/>
      <c r="D1092" s="38"/>
      <c r="F1092" s="39"/>
      <c r="G1092" s="39"/>
      <c r="H1092" s="39"/>
      <c r="I1092" s="39"/>
      <c r="J1092" s="39"/>
      <c r="K1092" s="39"/>
      <c r="L1092" s="39"/>
      <c r="M1092" s="39"/>
      <c r="N1092" s="39"/>
      <c r="O1092" s="39"/>
      <c r="P1092" s="39"/>
      <c r="Q1092" s="39"/>
      <c r="R1092" s="39"/>
      <c r="T1092" s="39"/>
      <c r="U1092" s="39"/>
    </row>
    <row r="1093" spans="1:21" ht="14.25" x14ac:dyDescent="0.2">
      <c r="A1093" s="38"/>
      <c r="B1093" s="38"/>
      <c r="C1093" s="38"/>
      <c r="D1093" s="38"/>
      <c r="F1093" s="39"/>
      <c r="G1093" s="39"/>
      <c r="H1093" s="39"/>
      <c r="I1093" s="39"/>
      <c r="J1093" s="39"/>
      <c r="K1093" s="39"/>
      <c r="L1093" s="39"/>
      <c r="M1093" s="39"/>
      <c r="N1093" s="39"/>
      <c r="O1093" s="39"/>
      <c r="P1093" s="39"/>
      <c r="Q1093" s="39"/>
      <c r="R1093" s="39"/>
      <c r="T1093" s="39"/>
      <c r="U1093" s="39"/>
    </row>
    <row r="1094" spans="1:21" ht="14.25" x14ac:dyDescent="0.2">
      <c r="A1094" s="38"/>
      <c r="B1094" s="38"/>
      <c r="C1094" s="38"/>
      <c r="D1094" s="38"/>
      <c r="F1094" s="39"/>
      <c r="G1094" s="39"/>
      <c r="H1094" s="39"/>
      <c r="I1094" s="39"/>
      <c r="J1094" s="39"/>
      <c r="K1094" s="39"/>
      <c r="L1094" s="39"/>
      <c r="M1094" s="39"/>
      <c r="N1094" s="39"/>
      <c r="O1094" s="39"/>
      <c r="P1094" s="39"/>
      <c r="Q1094" s="39"/>
      <c r="R1094" s="39"/>
      <c r="T1094" s="39"/>
      <c r="U1094" s="39"/>
    </row>
    <row r="1095" spans="1:21" ht="14.25" x14ac:dyDescent="0.2">
      <c r="A1095" s="38"/>
      <c r="B1095" s="38"/>
      <c r="C1095" s="38"/>
      <c r="D1095" s="38"/>
      <c r="F1095" s="39"/>
      <c r="G1095" s="39"/>
      <c r="H1095" s="39"/>
      <c r="I1095" s="39"/>
      <c r="J1095" s="39"/>
      <c r="K1095" s="39"/>
      <c r="L1095" s="39"/>
      <c r="M1095" s="39"/>
      <c r="N1095" s="39"/>
      <c r="O1095" s="39"/>
      <c r="P1095" s="39"/>
      <c r="Q1095" s="39"/>
      <c r="R1095" s="39"/>
      <c r="T1095" s="39"/>
      <c r="U1095" s="39"/>
    </row>
    <row r="1096" spans="1:21" ht="14.25" x14ac:dyDescent="0.2">
      <c r="A1096" s="38"/>
      <c r="B1096" s="38"/>
      <c r="C1096" s="38"/>
      <c r="D1096" s="38"/>
      <c r="F1096" s="39"/>
      <c r="G1096" s="39"/>
      <c r="H1096" s="39"/>
      <c r="I1096" s="39"/>
      <c r="J1096" s="39"/>
      <c r="K1096" s="39"/>
      <c r="L1096" s="39"/>
      <c r="M1096" s="39"/>
      <c r="N1096" s="39"/>
      <c r="O1096" s="39"/>
      <c r="P1096" s="39"/>
      <c r="Q1096" s="39"/>
      <c r="R1096" s="39"/>
      <c r="T1096" s="39"/>
      <c r="U1096" s="39"/>
    </row>
    <row r="1097" spans="1:21" ht="14.25" x14ac:dyDescent="0.2">
      <c r="A1097" s="38"/>
      <c r="B1097" s="38"/>
      <c r="C1097" s="38"/>
      <c r="D1097" s="38"/>
      <c r="F1097" s="39"/>
      <c r="G1097" s="39"/>
      <c r="H1097" s="39"/>
      <c r="I1097" s="39"/>
      <c r="J1097" s="39"/>
      <c r="K1097" s="39"/>
      <c r="L1097" s="39"/>
      <c r="M1097" s="39"/>
      <c r="N1097" s="39"/>
      <c r="O1097" s="39"/>
      <c r="P1097" s="39"/>
      <c r="Q1097" s="39"/>
      <c r="R1097" s="39"/>
      <c r="T1097" s="39"/>
      <c r="U1097" s="39"/>
    </row>
    <row r="1098" spans="1:21" ht="14.25" x14ac:dyDescent="0.2">
      <c r="A1098" s="38"/>
      <c r="B1098" s="38"/>
      <c r="C1098" s="38"/>
      <c r="D1098" s="38"/>
      <c r="F1098" s="39"/>
      <c r="G1098" s="39"/>
      <c r="H1098" s="39"/>
      <c r="I1098" s="39"/>
      <c r="J1098" s="39"/>
      <c r="K1098" s="39"/>
      <c r="L1098" s="39"/>
      <c r="M1098" s="39"/>
      <c r="N1098" s="39"/>
      <c r="O1098" s="39"/>
      <c r="P1098" s="39"/>
      <c r="Q1098" s="39"/>
      <c r="R1098" s="39"/>
      <c r="T1098" s="39"/>
      <c r="U1098" s="39"/>
    </row>
    <row r="1099" spans="1:21" ht="14.25" x14ac:dyDescent="0.2">
      <c r="A1099" s="38"/>
      <c r="B1099" s="38"/>
      <c r="C1099" s="38"/>
      <c r="D1099" s="38"/>
      <c r="F1099" s="39"/>
      <c r="G1099" s="39"/>
      <c r="H1099" s="39"/>
      <c r="I1099" s="39"/>
      <c r="J1099" s="39"/>
      <c r="K1099" s="39"/>
      <c r="L1099" s="39"/>
      <c r="M1099" s="39"/>
      <c r="N1099" s="39"/>
      <c r="O1099" s="39"/>
      <c r="P1099" s="39"/>
      <c r="Q1099" s="39"/>
      <c r="R1099" s="39"/>
      <c r="T1099" s="39"/>
      <c r="U1099" s="39"/>
    </row>
    <row r="1100" spans="1:21" ht="14.25" x14ac:dyDescent="0.2">
      <c r="A1100" s="38"/>
      <c r="B1100" s="38"/>
      <c r="C1100" s="38"/>
      <c r="D1100" s="38"/>
      <c r="F1100" s="39"/>
      <c r="G1100" s="39"/>
      <c r="H1100" s="39"/>
      <c r="I1100" s="39"/>
      <c r="J1100" s="39"/>
      <c r="K1100" s="39"/>
      <c r="L1100" s="39"/>
      <c r="M1100" s="39"/>
      <c r="N1100" s="39"/>
      <c r="O1100" s="39"/>
      <c r="P1100" s="39"/>
      <c r="Q1100" s="39"/>
      <c r="R1100" s="39"/>
      <c r="T1100" s="39"/>
      <c r="U1100" s="39"/>
    </row>
    <row r="1101" spans="1:21" ht="14.25" x14ac:dyDescent="0.2">
      <c r="A1101" s="38"/>
      <c r="B1101" s="38"/>
      <c r="C1101" s="38"/>
      <c r="D1101" s="38"/>
      <c r="F1101" s="39"/>
      <c r="G1101" s="39"/>
      <c r="H1101" s="39"/>
      <c r="I1101" s="39"/>
      <c r="J1101" s="39"/>
      <c r="K1101" s="39"/>
      <c r="L1101" s="39"/>
      <c r="M1101" s="39"/>
      <c r="N1101" s="39"/>
      <c r="O1101" s="39"/>
      <c r="P1101" s="39"/>
      <c r="Q1101" s="39"/>
      <c r="R1101" s="39"/>
      <c r="T1101" s="39"/>
      <c r="U1101" s="39"/>
    </row>
    <row r="1102" spans="1:21" ht="14.25" x14ac:dyDescent="0.2">
      <c r="A1102" s="38"/>
      <c r="B1102" s="38"/>
      <c r="C1102" s="38"/>
      <c r="D1102" s="38"/>
      <c r="F1102" s="39"/>
      <c r="G1102" s="39"/>
      <c r="H1102" s="39"/>
      <c r="I1102" s="39"/>
      <c r="J1102" s="39"/>
      <c r="K1102" s="39"/>
      <c r="L1102" s="39"/>
      <c r="M1102" s="39"/>
      <c r="N1102" s="39"/>
      <c r="O1102" s="39"/>
      <c r="P1102" s="39"/>
      <c r="Q1102" s="39"/>
      <c r="R1102" s="39"/>
      <c r="T1102" s="39"/>
      <c r="U1102" s="39"/>
    </row>
    <row r="1103" spans="1:21" ht="14.25" x14ac:dyDescent="0.2">
      <c r="A1103" s="38"/>
      <c r="B1103" s="38"/>
      <c r="C1103" s="38"/>
      <c r="D1103" s="38"/>
      <c r="F1103" s="39"/>
      <c r="G1103" s="39"/>
      <c r="H1103" s="39"/>
      <c r="I1103" s="39"/>
      <c r="J1103" s="39"/>
      <c r="K1103" s="39"/>
      <c r="L1103" s="39"/>
      <c r="M1103" s="39"/>
      <c r="N1103" s="39"/>
      <c r="O1103" s="39"/>
      <c r="P1103" s="39"/>
      <c r="Q1103" s="39"/>
      <c r="R1103" s="39"/>
      <c r="T1103" s="39"/>
      <c r="U1103" s="39"/>
    </row>
    <row r="1104" spans="1:21" ht="14.25" x14ac:dyDescent="0.2">
      <c r="A1104" s="38"/>
      <c r="B1104" s="38"/>
      <c r="C1104" s="38"/>
      <c r="D1104" s="38"/>
      <c r="F1104" s="39"/>
      <c r="G1104" s="39"/>
      <c r="H1104" s="39"/>
      <c r="I1104" s="39"/>
      <c r="J1104" s="39"/>
      <c r="K1104" s="39"/>
      <c r="L1104" s="39"/>
      <c r="M1104" s="39"/>
      <c r="N1104" s="39"/>
      <c r="O1104" s="39"/>
      <c r="P1104" s="39"/>
      <c r="Q1104" s="39"/>
      <c r="R1104" s="39"/>
      <c r="T1104" s="39"/>
      <c r="U1104" s="39"/>
    </row>
    <row r="1105" spans="1:21" ht="14.25" x14ac:dyDescent="0.2">
      <c r="A1105" s="38"/>
      <c r="B1105" s="38"/>
      <c r="C1105" s="38"/>
      <c r="D1105" s="38"/>
      <c r="F1105" s="39"/>
      <c r="G1105" s="39"/>
      <c r="H1105" s="39"/>
      <c r="I1105" s="39"/>
      <c r="J1105" s="39"/>
      <c r="K1105" s="39"/>
      <c r="L1105" s="39"/>
      <c r="M1105" s="39"/>
      <c r="N1105" s="39"/>
      <c r="O1105" s="39"/>
      <c r="P1105" s="39"/>
      <c r="Q1105" s="39"/>
      <c r="R1105" s="39"/>
      <c r="T1105" s="39"/>
      <c r="U1105" s="39"/>
    </row>
    <row r="1106" spans="1:21" ht="14.25" x14ac:dyDescent="0.2">
      <c r="A1106" s="38"/>
      <c r="B1106" s="38"/>
      <c r="C1106" s="38"/>
      <c r="D1106" s="38"/>
      <c r="F1106" s="39"/>
      <c r="G1106" s="39"/>
      <c r="H1106" s="39"/>
      <c r="I1106" s="39"/>
      <c r="J1106" s="39"/>
      <c r="K1106" s="39"/>
      <c r="L1106" s="39"/>
      <c r="M1106" s="39"/>
      <c r="N1106" s="39"/>
      <c r="O1106" s="39"/>
      <c r="P1106" s="39"/>
      <c r="Q1106" s="39"/>
      <c r="R1106" s="39"/>
      <c r="T1106" s="39"/>
      <c r="U1106" s="39"/>
    </row>
    <row r="1107" spans="1:21" ht="14.25" x14ac:dyDescent="0.2">
      <c r="A1107" s="38"/>
      <c r="B1107" s="38"/>
      <c r="C1107" s="38"/>
      <c r="D1107" s="38"/>
      <c r="F1107" s="39"/>
      <c r="G1107" s="39"/>
      <c r="H1107" s="39"/>
      <c r="I1107" s="39"/>
      <c r="J1107" s="39"/>
      <c r="K1107" s="39"/>
      <c r="L1107" s="39"/>
      <c r="M1107" s="39"/>
      <c r="N1107" s="39"/>
      <c r="O1107" s="39"/>
      <c r="P1107" s="39"/>
      <c r="Q1107" s="39"/>
      <c r="R1107" s="39"/>
      <c r="T1107" s="39"/>
      <c r="U1107" s="39"/>
    </row>
    <row r="1108" spans="1:21" ht="14.25" x14ac:dyDescent="0.2">
      <c r="A1108" s="38"/>
      <c r="B1108" s="38"/>
      <c r="C1108" s="38"/>
      <c r="D1108" s="38"/>
      <c r="F1108" s="39"/>
      <c r="G1108" s="39"/>
      <c r="H1108" s="39"/>
      <c r="I1108" s="39"/>
      <c r="J1108" s="39"/>
      <c r="K1108" s="39"/>
      <c r="L1108" s="39"/>
      <c r="M1108" s="39"/>
      <c r="N1108" s="39"/>
      <c r="O1108" s="39"/>
      <c r="P1108" s="39"/>
      <c r="Q1108" s="39"/>
      <c r="R1108" s="39"/>
      <c r="T1108" s="39"/>
      <c r="U1108" s="39"/>
    </row>
    <row r="1109" spans="1:21" ht="14.25" x14ac:dyDescent="0.2">
      <c r="A1109" s="38"/>
      <c r="B1109" s="38"/>
      <c r="C1109" s="38"/>
      <c r="D1109" s="38"/>
      <c r="F1109" s="39"/>
      <c r="G1109" s="39"/>
      <c r="H1109" s="39"/>
      <c r="I1109" s="39"/>
      <c r="J1109" s="39"/>
      <c r="K1109" s="39"/>
      <c r="L1109" s="39"/>
      <c r="M1109" s="39"/>
      <c r="N1109" s="39"/>
      <c r="O1109" s="39"/>
      <c r="P1109" s="39"/>
      <c r="Q1109" s="39"/>
      <c r="R1109" s="39"/>
      <c r="T1109" s="39"/>
      <c r="U1109" s="39"/>
    </row>
    <row r="1110" spans="1:21" ht="14.25" x14ac:dyDescent="0.2">
      <c r="A1110" s="38"/>
      <c r="B1110" s="38"/>
      <c r="C1110" s="38"/>
      <c r="D1110" s="38"/>
      <c r="F1110" s="39"/>
      <c r="G1110" s="39"/>
      <c r="H1110" s="39"/>
      <c r="I1110" s="39"/>
      <c r="J1110" s="39"/>
      <c r="K1110" s="39"/>
      <c r="L1110" s="39"/>
      <c r="M1110" s="39"/>
      <c r="N1110" s="39"/>
      <c r="O1110" s="39"/>
      <c r="P1110" s="39"/>
      <c r="Q1110" s="39"/>
      <c r="R1110" s="39"/>
      <c r="T1110" s="39"/>
      <c r="U1110" s="39"/>
    </row>
    <row r="1111" spans="1:21" ht="14.25" x14ac:dyDescent="0.2">
      <c r="A1111" s="38"/>
      <c r="B1111" s="38"/>
      <c r="C1111" s="38"/>
      <c r="D1111" s="38"/>
      <c r="F1111" s="39"/>
      <c r="G1111" s="39"/>
      <c r="H1111" s="39"/>
      <c r="I1111" s="39"/>
      <c r="J1111" s="39"/>
      <c r="K1111" s="39"/>
      <c r="L1111" s="39"/>
      <c r="M1111" s="39"/>
      <c r="N1111" s="39"/>
      <c r="O1111" s="39"/>
      <c r="P1111" s="39"/>
      <c r="Q1111" s="39"/>
      <c r="R1111" s="39"/>
      <c r="T1111" s="39"/>
      <c r="U1111" s="39"/>
    </row>
    <row r="1112" spans="1:21" ht="14.25" x14ac:dyDescent="0.2">
      <c r="A1112" s="38"/>
      <c r="B1112" s="38"/>
      <c r="C1112" s="38"/>
      <c r="D1112" s="38"/>
      <c r="F1112" s="39"/>
      <c r="G1112" s="39"/>
      <c r="H1112" s="39"/>
      <c r="I1112" s="39"/>
      <c r="J1112" s="39"/>
      <c r="K1112" s="39"/>
      <c r="L1112" s="39"/>
      <c r="M1112" s="39"/>
      <c r="N1112" s="39"/>
      <c r="O1112" s="39"/>
      <c r="P1112" s="39"/>
      <c r="Q1112" s="39"/>
      <c r="R1112" s="39"/>
      <c r="T1112" s="39"/>
      <c r="U1112" s="39"/>
    </row>
    <row r="1113" spans="1:21" ht="14.25" x14ac:dyDescent="0.2">
      <c r="A1113" s="38"/>
      <c r="B1113" s="38"/>
      <c r="C1113" s="38"/>
      <c r="D1113" s="38"/>
      <c r="F1113" s="39"/>
      <c r="G1113" s="39"/>
      <c r="H1113" s="39"/>
      <c r="I1113" s="39"/>
      <c r="J1113" s="39"/>
      <c r="K1113" s="39"/>
      <c r="L1113" s="39"/>
      <c r="M1113" s="39"/>
      <c r="N1113" s="39"/>
      <c r="O1113" s="39"/>
      <c r="P1113" s="39"/>
      <c r="Q1113" s="39"/>
      <c r="R1113" s="39"/>
      <c r="T1113" s="39"/>
      <c r="U1113" s="39"/>
    </row>
    <row r="1114" spans="1:21" ht="14.25" x14ac:dyDescent="0.2">
      <c r="A1114" s="38"/>
      <c r="B1114" s="38"/>
      <c r="C1114" s="38"/>
      <c r="D1114" s="38"/>
      <c r="F1114" s="39"/>
      <c r="G1114" s="39"/>
      <c r="H1114" s="39"/>
      <c r="I1114" s="39"/>
      <c r="J1114" s="39"/>
      <c r="K1114" s="39"/>
      <c r="L1114" s="39"/>
      <c r="M1114" s="39"/>
      <c r="N1114" s="39"/>
      <c r="O1114" s="39"/>
      <c r="P1114" s="39"/>
      <c r="Q1114" s="39"/>
      <c r="R1114" s="39"/>
      <c r="T1114" s="39"/>
      <c r="U1114" s="39"/>
    </row>
    <row r="1115" spans="1:21" ht="14.25" x14ac:dyDescent="0.2">
      <c r="A1115" s="38"/>
      <c r="B1115" s="38"/>
      <c r="C1115" s="38"/>
      <c r="D1115" s="38"/>
      <c r="F1115" s="39"/>
      <c r="G1115" s="39"/>
      <c r="H1115" s="39"/>
      <c r="I1115" s="39"/>
      <c r="J1115" s="39"/>
      <c r="K1115" s="39"/>
      <c r="L1115" s="39"/>
      <c r="M1115" s="39"/>
      <c r="N1115" s="39"/>
      <c r="O1115" s="39"/>
      <c r="P1115" s="39"/>
      <c r="Q1115" s="39"/>
      <c r="R1115" s="39"/>
      <c r="T1115" s="39"/>
      <c r="U1115" s="39"/>
    </row>
    <row r="1116" spans="1:21" ht="14.25" x14ac:dyDescent="0.2">
      <c r="A1116" s="38"/>
      <c r="B1116" s="38"/>
      <c r="C1116" s="38"/>
      <c r="D1116" s="38"/>
      <c r="F1116" s="39"/>
      <c r="G1116" s="39"/>
      <c r="H1116" s="39"/>
      <c r="I1116" s="39"/>
      <c r="J1116" s="39"/>
      <c r="K1116" s="39"/>
      <c r="L1116" s="39"/>
      <c r="M1116" s="39"/>
      <c r="N1116" s="39"/>
      <c r="O1116" s="39"/>
      <c r="P1116" s="39"/>
      <c r="Q1116" s="39"/>
      <c r="R1116" s="39"/>
      <c r="T1116" s="39"/>
      <c r="U1116" s="39"/>
    </row>
    <row r="1117" spans="1:21" ht="14.25" x14ac:dyDescent="0.2">
      <c r="A1117" s="38"/>
      <c r="B1117" s="38"/>
      <c r="C1117" s="38"/>
      <c r="D1117" s="38"/>
      <c r="F1117" s="39"/>
      <c r="G1117" s="39"/>
      <c r="H1117" s="39"/>
      <c r="I1117" s="39"/>
      <c r="J1117" s="39"/>
      <c r="K1117" s="39"/>
      <c r="L1117" s="39"/>
      <c r="M1117" s="39"/>
      <c r="N1117" s="39"/>
      <c r="O1117" s="39"/>
      <c r="P1117" s="39"/>
      <c r="Q1117" s="39"/>
      <c r="R1117" s="39"/>
      <c r="T1117" s="39"/>
      <c r="U1117" s="39"/>
    </row>
    <row r="1118" spans="1:21" ht="14.25" x14ac:dyDescent="0.2">
      <c r="A1118" s="38"/>
      <c r="B1118" s="38"/>
      <c r="C1118" s="38"/>
      <c r="D1118" s="38"/>
      <c r="F1118" s="39"/>
      <c r="G1118" s="39"/>
      <c r="H1118" s="39"/>
      <c r="I1118" s="39"/>
      <c r="J1118" s="39"/>
      <c r="K1118" s="39"/>
      <c r="L1118" s="39"/>
      <c r="M1118" s="39"/>
      <c r="N1118" s="39"/>
      <c r="O1118" s="39"/>
      <c r="P1118" s="39"/>
      <c r="Q1118" s="39"/>
      <c r="R1118" s="39"/>
      <c r="T1118" s="39"/>
      <c r="U1118" s="39"/>
    </row>
    <row r="1119" spans="1:21" ht="14.25" x14ac:dyDescent="0.2">
      <c r="A1119" s="38"/>
      <c r="B1119" s="38"/>
      <c r="C1119" s="38"/>
      <c r="D1119" s="38"/>
      <c r="F1119" s="39"/>
      <c r="G1119" s="39"/>
      <c r="H1119" s="39"/>
      <c r="I1119" s="39"/>
      <c r="J1119" s="39"/>
      <c r="K1119" s="39"/>
      <c r="L1119" s="39"/>
      <c r="M1119" s="39"/>
      <c r="N1119" s="39"/>
      <c r="O1119" s="39"/>
      <c r="P1119" s="39"/>
      <c r="Q1119" s="39"/>
      <c r="R1119" s="39"/>
      <c r="T1119" s="39"/>
      <c r="U1119" s="39"/>
    </row>
    <row r="1120" spans="1:21" ht="14.25" x14ac:dyDescent="0.2">
      <c r="A1120" s="38"/>
      <c r="B1120" s="38"/>
      <c r="C1120" s="38"/>
      <c r="D1120" s="38"/>
      <c r="F1120" s="39"/>
      <c r="G1120" s="39"/>
      <c r="H1120" s="39"/>
      <c r="I1120" s="39"/>
      <c r="J1120" s="39"/>
      <c r="K1120" s="39"/>
      <c r="L1120" s="39"/>
      <c r="M1120" s="39"/>
      <c r="N1120" s="39"/>
      <c r="O1120" s="39"/>
      <c r="P1120" s="39"/>
      <c r="Q1120" s="39"/>
      <c r="R1120" s="39"/>
      <c r="T1120" s="39"/>
      <c r="U1120" s="39"/>
    </row>
    <row r="1121" spans="1:21" ht="14.25" x14ac:dyDescent="0.2">
      <c r="A1121" s="38"/>
      <c r="B1121" s="38"/>
      <c r="C1121" s="38"/>
      <c r="D1121" s="38"/>
      <c r="F1121" s="39"/>
      <c r="G1121" s="39"/>
      <c r="H1121" s="39"/>
      <c r="I1121" s="39"/>
      <c r="J1121" s="39"/>
      <c r="K1121" s="39"/>
      <c r="L1121" s="39"/>
      <c r="M1121" s="39"/>
      <c r="N1121" s="39"/>
      <c r="O1121" s="39"/>
      <c r="P1121" s="39"/>
      <c r="Q1121" s="39"/>
      <c r="R1121" s="39"/>
      <c r="T1121" s="39"/>
      <c r="U1121" s="39"/>
    </row>
    <row r="1122" spans="1:21" ht="14.25" x14ac:dyDescent="0.2">
      <c r="A1122" s="38"/>
      <c r="B1122" s="38"/>
      <c r="C1122" s="38"/>
      <c r="D1122" s="38"/>
      <c r="F1122" s="39"/>
      <c r="G1122" s="39"/>
      <c r="H1122" s="39"/>
      <c r="I1122" s="39"/>
      <c r="J1122" s="39"/>
      <c r="K1122" s="39"/>
      <c r="L1122" s="39"/>
      <c r="M1122" s="39"/>
      <c r="N1122" s="39"/>
      <c r="O1122" s="39"/>
      <c r="P1122" s="39"/>
      <c r="Q1122" s="39"/>
      <c r="R1122" s="39"/>
      <c r="T1122" s="39"/>
      <c r="U1122" s="39"/>
    </row>
    <row r="1123" spans="1:21" ht="14.25" x14ac:dyDescent="0.2">
      <c r="A1123" s="38"/>
      <c r="B1123" s="38"/>
      <c r="C1123" s="38"/>
      <c r="D1123" s="38"/>
      <c r="F1123" s="39"/>
      <c r="G1123" s="39"/>
      <c r="H1123" s="39"/>
      <c r="I1123" s="39"/>
      <c r="J1123" s="39"/>
      <c r="K1123" s="39"/>
      <c r="L1123" s="39"/>
      <c r="M1123" s="39"/>
      <c r="N1123" s="39"/>
      <c r="O1123" s="39"/>
      <c r="P1123" s="39"/>
      <c r="Q1123" s="39"/>
      <c r="R1123" s="39"/>
      <c r="T1123" s="39"/>
      <c r="U1123" s="39"/>
    </row>
    <row r="1124" spans="1:21" ht="14.25" x14ac:dyDescent="0.2">
      <c r="A1124" s="38"/>
      <c r="B1124" s="38"/>
      <c r="C1124" s="38"/>
      <c r="D1124" s="38"/>
      <c r="F1124" s="39"/>
      <c r="G1124" s="39"/>
      <c r="H1124" s="39"/>
      <c r="I1124" s="39"/>
      <c r="J1124" s="39"/>
      <c r="K1124" s="39"/>
      <c r="L1124" s="39"/>
      <c r="M1124" s="39"/>
      <c r="N1124" s="39"/>
      <c r="O1124" s="39"/>
      <c r="P1124" s="39"/>
      <c r="Q1124" s="39"/>
      <c r="R1124" s="39"/>
      <c r="T1124" s="39"/>
      <c r="U1124" s="39"/>
    </row>
    <row r="1125" spans="1:21" ht="14.25" x14ac:dyDescent="0.2">
      <c r="A1125" s="38"/>
      <c r="B1125" s="38"/>
      <c r="C1125" s="38"/>
      <c r="D1125" s="38"/>
      <c r="F1125" s="39"/>
      <c r="G1125" s="39"/>
      <c r="H1125" s="39"/>
      <c r="I1125" s="39"/>
      <c r="J1125" s="39"/>
      <c r="K1125" s="39"/>
      <c r="L1125" s="39"/>
      <c r="M1125" s="39"/>
      <c r="N1125" s="39"/>
      <c r="O1125" s="39"/>
      <c r="P1125" s="39"/>
      <c r="Q1125" s="39"/>
      <c r="R1125" s="39"/>
      <c r="T1125" s="39"/>
      <c r="U1125" s="39"/>
    </row>
    <row r="1126" spans="1:21" ht="14.25" x14ac:dyDescent="0.2">
      <c r="A1126" s="38"/>
      <c r="B1126" s="38"/>
      <c r="C1126" s="38"/>
      <c r="D1126" s="38"/>
      <c r="F1126" s="39"/>
      <c r="G1126" s="39"/>
      <c r="H1126" s="39"/>
      <c r="I1126" s="39"/>
      <c r="J1126" s="39"/>
      <c r="K1126" s="39"/>
      <c r="L1126" s="39"/>
      <c r="M1126" s="39"/>
      <c r="N1126" s="39"/>
      <c r="O1126" s="39"/>
      <c r="P1126" s="39"/>
      <c r="Q1126" s="39"/>
      <c r="R1126" s="39"/>
      <c r="T1126" s="39"/>
      <c r="U1126" s="39"/>
    </row>
    <row r="1127" spans="1:21" ht="14.25" x14ac:dyDescent="0.2">
      <c r="A1127" s="38"/>
      <c r="B1127" s="38"/>
      <c r="C1127" s="38"/>
      <c r="D1127" s="38"/>
      <c r="F1127" s="39"/>
      <c r="G1127" s="39"/>
      <c r="H1127" s="39"/>
      <c r="I1127" s="39"/>
      <c r="J1127" s="39"/>
      <c r="K1127" s="39"/>
      <c r="L1127" s="39"/>
      <c r="M1127" s="39"/>
      <c r="N1127" s="39"/>
      <c r="O1127" s="39"/>
      <c r="P1127" s="39"/>
      <c r="Q1127" s="39"/>
      <c r="R1127" s="39"/>
      <c r="T1127" s="39"/>
      <c r="U1127" s="39"/>
    </row>
    <row r="1128" spans="1:21" ht="14.25" x14ac:dyDescent="0.2">
      <c r="A1128" s="38"/>
      <c r="B1128" s="38"/>
      <c r="C1128" s="38"/>
      <c r="D1128" s="38"/>
      <c r="F1128" s="39"/>
      <c r="G1128" s="39"/>
      <c r="H1128" s="39"/>
      <c r="I1128" s="39"/>
      <c r="J1128" s="39"/>
      <c r="K1128" s="39"/>
      <c r="L1128" s="39"/>
      <c r="M1128" s="39"/>
      <c r="N1128" s="39"/>
      <c r="O1128" s="39"/>
      <c r="P1128" s="39"/>
      <c r="Q1128" s="39"/>
      <c r="R1128" s="39"/>
      <c r="T1128" s="39"/>
      <c r="U1128" s="39"/>
    </row>
    <row r="1129" spans="1:21" ht="14.25" x14ac:dyDescent="0.2">
      <c r="A1129" s="38"/>
      <c r="B1129" s="38"/>
      <c r="C1129" s="38"/>
      <c r="D1129" s="38"/>
      <c r="F1129" s="39"/>
      <c r="G1129" s="39"/>
      <c r="H1129" s="39"/>
      <c r="I1129" s="39"/>
      <c r="J1129" s="39"/>
      <c r="K1129" s="39"/>
      <c r="L1129" s="39"/>
      <c r="M1129" s="39"/>
      <c r="N1129" s="39"/>
      <c r="O1129" s="39"/>
      <c r="P1129" s="39"/>
      <c r="Q1129" s="39"/>
      <c r="R1129" s="39"/>
      <c r="T1129" s="39"/>
      <c r="U1129" s="39"/>
    </row>
    <row r="1130" spans="1:21" ht="14.25" x14ac:dyDescent="0.2">
      <c r="A1130" s="38"/>
      <c r="B1130" s="38"/>
      <c r="C1130" s="38"/>
      <c r="D1130" s="38"/>
      <c r="F1130" s="39"/>
      <c r="G1130" s="39"/>
      <c r="H1130" s="39"/>
      <c r="I1130" s="39"/>
      <c r="J1130" s="39"/>
      <c r="K1130" s="39"/>
      <c r="L1130" s="39"/>
      <c r="M1130" s="39"/>
      <c r="N1130" s="39"/>
      <c r="O1130" s="39"/>
      <c r="P1130" s="39"/>
      <c r="Q1130" s="39"/>
      <c r="R1130" s="39"/>
      <c r="T1130" s="39"/>
      <c r="U1130" s="39"/>
    </row>
    <row r="1131" spans="1:21" ht="14.25" x14ac:dyDescent="0.2">
      <c r="A1131" s="38"/>
      <c r="B1131" s="38"/>
      <c r="C1131" s="38"/>
      <c r="D1131" s="38"/>
      <c r="F1131" s="39"/>
      <c r="G1131" s="39"/>
      <c r="H1131" s="39"/>
      <c r="I1131" s="39"/>
      <c r="J1131" s="39"/>
      <c r="K1131" s="39"/>
      <c r="L1131" s="39"/>
      <c r="M1131" s="39"/>
      <c r="N1131" s="39"/>
      <c r="O1131" s="39"/>
      <c r="P1131" s="39"/>
      <c r="Q1131" s="39"/>
      <c r="R1131" s="39"/>
      <c r="T1131" s="39"/>
      <c r="U1131" s="39"/>
    </row>
    <row r="1132" spans="1:21" ht="14.25" x14ac:dyDescent="0.2">
      <c r="A1132" s="38"/>
      <c r="B1132" s="38"/>
      <c r="C1132" s="38"/>
      <c r="D1132" s="38"/>
      <c r="F1132" s="39"/>
      <c r="G1132" s="39"/>
      <c r="H1132" s="39"/>
      <c r="I1132" s="39"/>
      <c r="J1132" s="39"/>
      <c r="K1132" s="39"/>
      <c r="L1132" s="39"/>
      <c r="M1132" s="39"/>
      <c r="N1132" s="39"/>
      <c r="O1132" s="39"/>
      <c r="P1132" s="39"/>
      <c r="Q1132" s="39"/>
      <c r="R1132" s="39"/>
      <c r="T1132" s="39"/>
      <c r="U1132" s="39"/>
    </row>
    <row r="1133" spans="1:21" ht="14.25" x14ac:dyDescent="0.2">
      <c r="A1133" s="38"/>
      <c r="B1133" s="38"/>
      <c r="C1133" s="38"/>
      <c r="D1133" s="38"/>
      <c r="F1133" s="39"/>
      <c r="G1133" s="39"/>
      <c r="H1133" s="39"/>
      <c r="I1133" s="39"/>
      <c r="J1133" s="39"/>
      <c r="K1133" s="39"/>
      <c r="L1133" s="39"/>
      <c r="M1133" s="39"/>
      <c r="N1133" s="39"/>
      <c r="O1133" s="39"/>
      <c r="P1133" s="39"/>
      <c r="Q1133" s="39"/>
      <c r="R1133" s="39"/>
      <c r="T1133" s="39"/>
      <c r="U1133" s="39"/>
    </row>
    <row r="1134" spans="1:21" ht="14.25" x14ac:dyDescent="0.2">
      <c r="A1134" s="38"/>
      <c r="B1134" s="38"/>
      <c r="C1134" s="38"/>
      <c r="D1134" s="38"/>
      <c r="F1134" s="39"/>
      <c r="G1134" s="39"/>
      <c r="H1134" s="39"/>
      <c r="I1134" s="39"/>
      <c r="J1134" s="39"/>
      <c r="K1134" s="39"/>
      <c r="L1134" s="39"/>
      <c r="M1134" s="39"/>
      <c r="N1134" s="39"/>
      <c r="O1134" s="39"/>
      <c r="P1134" s="39"/>
      <c r="Q1134" s="39"/>
      <c r="R1134" s="39"/>
      <c r="T1134" s="39"/>
      <c r="U1134" s="39"/>
    </row>
    <row r="1135" spans="1:21" ht="14.25" x14ac:dyDescent="0.2">
      <c r="A1135" s="38"/>
      <c r="B1135" s="38"/>
      <c r="C1135" s="38"/>
      <c r="D1135" s="38"/>
      <c r="F1135" s="39"/>
      <c r="G1135" s="39"/>
      <c r="H1135" s="39"/>
      <c r="I1135" s="39"/>
      <c r="J1135" s="39"/>
      <c r="K1135" s="39"/>
      <c r="L1135" s="39"/>
      <c r="M1135" s="39"/>
      <c r="N1135" s="39"/>
      <c r="O1135" s="39"/>
      <c r="P1135" s="39"/>
      <c r="Q1135" s="39"/>
      <c r="R1135" s="39"/>
      <c r="T1135" s="39"/>
      <c r="U1135" s="39"/>
    </row>
    <row r="1136" spans="1:21" ht="14.25" x14ac:dyDescent="0.2">
      <c r="A1136" s="38"/>
      <c r="B1136" s="38"/>
      <c r="C1136" s="38"/>
      <c r="D1136" s="38"/>
      <c r="F1136" s="39"/>
      <c r="G1136" s="39"/>
      <c r="H1136" s="39"/>
      <c r="I1136" s="39"/>
      <c r="J1136" s="39"/>
      <c r="K1136" s="39"/>
      <c r="L1136" s="39"/>
      <c r="M1136" s="39"/>
      <c r="N1136" s="39"/>
      <c r="O1136" s="39"/>
      <c r="P1136" s="39"/>
      <c r="Q1136" s="39"/>
      <c r="R1136" s="39"/>
      <c r="T1136" s="39"/>
      <c r="U1136" s="39"/>
    </row>
    <row r="1137" spans="1:21" ht="14.25" x14ac:dyDescent="0.2">
      <c r="A1137" s="38"/>
      <c r="B1137" s="38"/>
      <c r="C1137" s="38"/>
      <c r="D1137" s="38"/>
      <c r="F1137" s="39"/>
      <c r="G1137" s="39"/>
      <c r="H1137" s="39"/>
      <c r="I1137" s="39"/>
      <c r="J1137" s="39"/>
      <c r="K1137" s="39"/>
      <c r="L1137" s="39"/>
      <c r="M1137" s="39"/>
      <c r="N1137" s="39"/>
      <c r="O1137" s="39"/>
      <c r="P1137" s="39"/>
      <c r="Q1137" s="39"/>
      <c r="R1137" s="39"/>
      <c r="T1137" s="39"/>
      <c r="U1137" s="39"/>
    </row>
    <row r="1138" spans="1:21" ht="14.25" x14ac:dyDescent="0.2">
      <c r="A1138" s="38"/>
      <c r="B1138" s="38"/>
      <c r="C1138" s="38"/>
      <c r="D1138" s="38"/>
      <c r="F1138" s="39"/>
      <c r="G1138" s="39"/>
      <c r="H1138" s="39"/>
      <c r="I1138" s="39"/>
      <c r="J1138" s="39"/>
      <c r="K1138" s="39"/>
      <c r="L1138" s="39"/>
      <c r="M1138" s="39"/>
      <c r="N1138" s="39"/>
      <c r="O1138" s="39"/>
      <c r="P1138" s="39"/>
      <c r="Q1138" s="39"/>
      <c r="R1138" s="39"/>
      <c r="T1138" s="39"/>
      <c r="U1138" s="39"/>
    </row>
    <row r="1139" spans="1:21" ht="14.25" x14ac:dyDescent="0.2">
      <c r="A1139" s="38"/>
      <c r="B1139" s="38"/>
      <c r="C1139" s="38"/>
      <c r="D1139" s="38"/>
      <c r="F1139" s="39"/>
      <c r="G1139" s="39"/>
      <c r="H1139" s="39"/>
      <c r="I1139" s="39"/>
      <c r="J1139" s="39"/>
      <c r="K1139" s="39"/>
      <c r="L1139" s="39"/>
      <c r="M1139" s="39"/>
      <c r="N1139" s="39"/>
      <c r="O1139" s="39"/>
      <c r="P1139" s="39"/>
      <c r="Q1139" s="39"/>
      <c r="R1139" s="39"/>
      <c r="T1139" s="39"/>
      <c r="U1139" s="39"/>
    </row>
    <row r="1140" spans="1:21" ht="14.25" x14ac:dyDescent="0.2">
      <c r="A1140" s="38"/>
      <c r="B1140" s="38"/>
      <c r="C1140" s="38"/>
      <c r="D1140" s="38"/>
      <c r="F1140" s="39"/>
      <c r="G1140" s="39"/>
      <c r="H1140" s="39"/>
      <c r="I1140" s="39"/>
      <c r="J1140" s="39"/>
      <c r="K1140" s="39"/>
      <c r="L1140" s="39"/>
      <c r="M1140" s="39"/>
      <c r="N1140" s="39"/>
      <c r="O1140" s="39"/>
      <c r="P1140" s="39"/>
      <c r="Q1140" s="39"/>
      <c r="R1140" s="39"/>
      <c r="T1140" s="39"/>
      <c r="U1140" s="39"/>
    </row>
    <row r="1141" spans="1:21" ht="14.25" x14ac:dyDescent="0.2">
      <c r="A1141" s="38"/>
      <c r="B1141" s="38"/>
      <c r="C1141" s="38"/>
      <c r="D1141" s="38"/>
      <c r="F1141" s="39"/>
      <c r="G1141" s="39"/>
      <c r="H1141" s="39"/>
      <c r="I1141" s="39"/>
      <c r="J1141" s="39"/>
      <c r="K1141" s="39"/>
      <c r="L1141" s="39"/>
      <c r="M1141" s="39"/>
      <c r="N1141" s="39"/>
      <c r="O1141" s="39"/>
      <c r="P1141" s="39"/>
      <c r="Q1141" s="39"/>
      <c r="R1141" s="39"/>
      <c r="T1141" s="39"/>
      <c r="U1141" s="39"/>
    </row>
    <row r="1142" spans="1:21" ht="14.25" x14ac:dyDescent="0.2">
      <c r="A1142" s="38"/>
      <c r="B1142" s="38"/>
      <c r="C1142" s="38"/>
      <c r="D1142" s="38"/>
      <c r="F1142" s="39"/>
      <c r="G1142" s="39"/>
      <c r="H1142" s="39"/>
      <c r="I1142" s="39"/>
      <c r="J1142" s="39"/>
      <c r="K1142" s="39"/>
      <c r="L1142" s="39"/>
      <c r="M1142" s="39"/>
      <c r="N1142" s="39"/>
      <c r="O1142" s="39"/>
      <c r="P1142" s="39"/>
      <c r="Q1142" s="39"/>
      <c r="R1142" s="39"/>
      <c r="T1142" s="39"/>
      <c r="U1142" s="39"/>
    </row>
    <row r="1143" spans="1:21" ht="14.25" x14ac:dyDescent="0.2">
      <c r="A1143" s="38"/>
      <c r="B1143" s="38"/>
      <c r="C1143" s="38"/>
      <c r="D1143" s="38"/>
      <c r="F1143" s="39"/>
      <c r="G1143" s="39"/>
      <c r="H1143" s="39"/>
      <c r="I1143" s="39"/>
      <c r="J1143" s="39"/>
      <c r="K1143" s="39"/>
      <c r="L1143" s="39"/>
      <c r="M1143" s="39"/>
      <c r="N1143" s="39"/>
      <c r="O1143" s="39"/>
      <c r="P1143" s="39"/>
      <c r="Q1143" s="39"/>
      <c r="R1143" s="39"/>
      <c r="T1143" s="39"/>
      <c r="U1143" s="39"/>
    </row>
    <row r="1144" spans="1:21" ht="14.25" x14ac:dyDescent="0.2">
      <c r="A1144" s="38"/>
      <c r="B1144" s="38"/>
      <c r="C1144" s="38"/>
      <c r="D1144" s="38"/>
      <c r="F1144" s="39"/>
      <c r="G1144" s="39"/>
      <c r="H1144" s="39"/>
      <c r="I1144" s="39"/>
      <c r="J1144" s="39"/>
      <c r="K1144" s="39"/>
      <c r="L1144" s="39"/>
      <c r="M1144" s="39"/>
      <c r="N1144" s="39"/>
      <c r="O1144" s="39"/>
      <c r="P1144" s="39"/>
      <c r="Q1144" s="39"/>
      <c r="R1144" s="39"/>
      <c r="T1144" s="39"/>
      <c r="U1144" s="39"/>
    </row>
    <row r="1145" spans="1:21" ht="14.25" x14ac:dyDescent="0.2">
      <c r="A1145" s="38"/>
      <c r="B1145" s="38"/>
      <c r="C1145" s="38"/>
      <c r="D1145" s="38"/>
      <c r="F1145" s="39"/>
      <c r="G1145" s="39"/>
      <c r="H1145" s="39"/>
      <c r="I1145" s="39"/>
      <c r="J1145" s="39"/>
      <c r="K1145" s="39"/>
      <c r="L1145" s="39"/>
      <c r="M1145" s="39"/>
      <c r="N1145" s="39"/>
      <c r="O1145" s="39"/>
      <c r="P1145" s="39"/>
      <c r="Q1145" s="39"/>
      <c r="R1145" s="39"/>
      <c r="T1145" s="39"/>
      <c r="U1145" s="39"/>
    </row>
    <row r="1146" spans="1:21" ht="14.25" x14ac:dyDescent="0.2">
      <c r="A1146" s="38"/>
      <c r="B1146" s="38"/>
      <c r="C1146" s="38"/>
      <c r="D1146" s="38"/>
      <c r="F1146" s="39"/>
      <c r="G1146" s="39"/>
      <c r="H1146" s="39"/>
      <c r="I1146" s="39"/>
      <c r="J1146" s="39"/>
      <c r="K1146" s="39"/>
      <c r="L1146" s="39"/>
      <c r="M1146" s="39"/>
      <c r="N1146" s="39"/>
      <c r="O1146" s="39"/>
      <c r="P1146" s="39"/>
      <c r="Q1146" s="39"/>
      <c r="R1146" s="39"/>
      <c r="T1146" s="39"/>
      <c r="U1146" s="39"/>
    </row>
    <row r="1147" spans="1:21" ht="14.25" x14ac:dyDescent="0.2">
      <c r="A1147" s="38"/>
      <c r="B1147" s="38"/>
      <c r="C1147" s="38"/>
      <c r="D1147" s="38"/>
      <c r="F1147" s="39"/>
      <c r="G1147" s="39"/>
      <c r="H1147" s="39"/>
      <c r="I1147" s="39"/>
      <c r="J1147" s="39"/>
      <c r="K1147" s="39"/>
      <c r="L1147" s="39"/>
      <c r="M1147" s="39"/>
      <c r="N1147" s="39"/>
      <c r="O1147" s="39"/>
      <c r="P1147" s="39"/>
      <c r="Q1147" s="39"/>
      <c r="R1147" s="39"/>
      <c r="T1147" s="39"/>
      <c r="U1147" s="39"/>
    </row>
    <row r="1148" spans="1:21" ht="14.25" x14ac:dyDescent="0.2">
      <c r="A1148" s="38"/>
      <c r="B1148" s="38"/>
      <c r="C1148" s="38"/>
      <c r="D1148" s="38"/>
      <c r="F1148" s="39"/>
      <c r="G1148" s="39"/>
      <c r="H1148" s="39"/>
      <c r="I1148" s="39"/>
      <c r="J1148" s="39"/>
      <c r="K1148" s="39"/>
      <c r="L1148" s="39"/>
      <c r="M1148" s="39"/>
      <c r="N1148" s="39"/>
      <c r="O1148" s="39"/>
      <c r="P1148" s="39"/>
      <c r="Q1148" s="39"/>
      <c r="R1148" s="39"/>
      <c r="T1148" s="39"/>
      <c r="U1148" s="39"/>
    </row>
    <row r="1149" spans="1:21" ht="14.25" x14ac:dyDescent="0.2">
      <c r="A1149" s="38"/>
      <c r="B1149" s="38"/>
      <c r="C1149" s="38"/>
      <c r="D1149" s="38"/>
      <c r="F1149" s="39"/>
      <c r="G1149" s="39"/>
      <c r="H1149" s="39"/>
      <c r="I1149" s="39"/>
      <c r="J1149" s="39"/>
      <c r="K1149" s="39"/>
      <c r="L1149" s="39"/>
      <c r="M1149" s="39"/>
      <c r="N1149" s="39"/>
      <c r="O1149" s="39"/>
      <c r="P1149" s="39"/>
      <c r="Q1149" s="39"/>
      <c r="R1149" s="39"/>
      <c r="T1149" s="39"/>
      <c r="U1149" s="39"/>
    </row>
    <row r="1150" spans="1:21" ht="14.25" x14ac:dyDescent="0.2">
      <c r="A1150" s="38"/>
      <c r="B1150" s="38"/>
      <c r="C1150" s="38"/>
      <c r="D1150" s="38"/>
      <c r="F1150" s="39"/>
      <c r="G1150" s="39"/>
      <c r="H1150" s="39"/>
      <c r="I1150" s="39"/>
      <c r="J1150" s="39"/>
      <c r="K1150" s="39"/>
      <c r="L1150" s="39"/>
      <c r="M1150" s="39"/>
      <c r="N1150" s="39"/>
      <c r="O1150" s="39"/>
      <c r="P1150" s="39"/>
      <c r="Q1150" s="39"/>
      <c r="R1150" s="39"/>
      <c r="T1150" s="39"/>
      <c r="U1150" s="39"/>
    </row>
    <row r="1151" spans="1:21" ht="14.25" x14ac:dyDescent="0.2">
      <c r="A1151" s="38"/>
      <c r="B1151" s="38"/>
      <c r="C1151" s="38"/>
      <c r="D1151" s="38"/>
      <c r="F1151" s="39"/>
      <c r="G1151" s="39"/>
      <c r="H1151" s="39"/>
      <c r="I1151" s="39"/>
      <c r="J1151" s="39"/>
      <c r="K1151" s="39"/>
      <c r="L1151" s="39"/>
      <c r="M1151" s="39"/>
      <c r="N1151" s="39"/>
      <c r="O1151" s="39"/>
      <c r="P1151" s="39"/>
      <c r="Q1151" s="39"/>
      <c r="R1151" s="39"/>
      <c r="T1151" s="39"/>
      <c r="U1151" s="39"/>
    </row>
    <row r="1152" spans="1:21" ht="14.25" x14ac:dyDescent="0.2">
      <c r="A1152" s="38"/>
      <c r="B1152" s="38"/>
      <c r="C1152" s="38"/>
      <c r="D1152" s="38"/>
      <c r="F1152" s="39"/>
      <c r="G1152" s="39"/>
      <c r="H1152" s="39"/>
      <c r="I1152" s="39"/>
      <c r="J1152" s="39"/>
      <c r="K1152" s="39"/>
      <c r="L1152" s="39"/>
      <c r="M1152" s="39"/>
      <c r="N1152" s="39"/>
      <c r="O1152" s="39"/>
      <c r="P1152" s="39"/>
      <c r="Q1152" s="39"/>
      <c r="R1152" s="39"/>
      <c r="T1152" s="39"/>
      <c r="U1152" s="39"/>
    </row>
    <row r="1153" spans="1:21" ht="14.25" x14ac:dyDescent="0.2">
      <c r="A1153" s="38"/>
      <c r="B1153" s="38"/>
      <c r="C1153" s="38"/>
      <c r="D1153" s="38"/>
      <c r="F1153" s="39"/>
      <c r="G1153" s="39"/>
      <c r="H1153" s="39"/>
      <c r="I1153" s="39"/>
      <c r="J1153" s="39"/>
      <c r="K1153" s="39"/>
      <c r="L1153" s="39"/>
      <c r="M1153" s="39"/>
      <c r="N1153" s="39"/>
      <c r="O1153" s="39"/>
      <c r="P1153" s="39"/>
      <c r="Q1153" s="39"/>
      <c r="R1153" s="39"/>
      <c r="T1153" s="39"/>
      <c r="U1153" s="39"/>
    </row>
    <row r="1154" spans="1:21" ht="14.25" x14ac:dyDescent="0.2">
      <c r="A1154" s="38"/>
      <c r="B1154" s="38"/>
      <c r="C1154" s="38"/>
      <c r="D1154" s="38"/>
      <c r="F1154" s="39"/>
      <c r="G1154" s="39"/>
      <c r="H1154" s="39"/>
      <c r="I1154" s="39"/>
      <c r="J1154" s="39"/>
      <c r="K1154" s="39"/>
      <c r="L1154" s="39"/>
      <c r="M1154" s="39"/>
      <c r="N1154" s="39"/>
      <c r="O1154" s="39"/>
      <c r="P1154" s="39"/>
      <c r="Q1154" s="39"/>
      <c r="R1154" s="39"/>
      <c r="T1154" s="39"/>
      <c r="U1154" s="39"/>
    </row>
    <row r="1155" spans="1:21" ht="14.25" x14ac:dyDescent="0.2">
      <c r="A1155" s="38"/>
      <c r="B1155" s="38"/>
      <c r="C1155" s="38"/>
      <c r="D1155" s="38"/>
      <c r="F1155" s="39"/>
      <c r="G1155" s="39"/>
      <c r="H1155" s="39"/>
      <c r="I1155" s="39"/>
      <c r="J1155" s="39"/>
      <c r="K1155" s="39"/>
      <c r="L1155" s="39"/>
      <c r="M1155" s="39"/>
      <c r="N1155" s="39"/>
      <c r="O1155" s="39"/>
      <c r="P1155" s="39"/>
      <c r="Q1155" s="39"/>
      <c r="R1155" s="39"/>
      <c r="T1155" s="39"/>
      <c r="U1155" s="39"/>
    </row>
    <row r="1156" spans="1:21" ht="14.25" x14ac:dyDescent="0.2">
      <c r="A1156" s="38"/>
      <c r="B1156" s="38"/>
      <c r="C1156" s="38"/>
      <c r="D1156" s="38"/>
      <c r="F1156" s="39"/>
      <c r="G1156" s="39"/>
      <c r="H1156" s="39"/>
      <c r="I1156" s="39"/>
      <c r="J1156" s="39"/>
      <c r="K1156" s="39"/>
      <c r="L1156" s="39"/>
      <c r="M1156" s="39"/>
      <c r="N1156" s="39"/>
      <c r="O1156" s="39"/>
      <c r="P1156" s="39"/>
      <c r="Q1156" s="39"/>
      <c r="R1156" s="39"/>
      <c r="T1156" s="39"/>
      <c r="U1156" s="39"/>
    </row>
    <row r="1157" spans="1:21" ht="14.25" x14ac:dyDescent="0.2">
      <c r="A1157" s="38"/>
      <c r="B1157" s="38"/>
      <c r="C1157" s="38"/>
      <c r="D1157" s="38"/>
      <c r="F1157" s="39"/>
      <c r="G1157" s="39"/>
      <c r="H1157" s="39"/>
      <c r="I1157" s="39"/>
      <c r="J1157" s="39"/>
      <c r="K1157" s="39"/>
      <c r="L1157" s="39"/>
      <c r="M1157" s="39"/>
      <c r="N1157" s="39"/>
      <c r="O1157" s="39"/>
      <c r="P1157" s="39"/>
      <c r="Q1157" s="39"/>
      <c r="R1157" s="39"/>
      <c r="T1157" s="39"/>
      <c r="U1157" s="39"/>
    </row>
    <row r="1158" spans="1:21" ht="14.25" x14ac:dyDescent="0.2">
      <c r="A1158" s="38"/>
      <c r="B1158" s="38"/>
      <c r="C1158" s="38"/>
      <c r="D1158" s="38"/>
      <c r="F1158" s="39"/>
      <c r="G1158" s="39"/>
      <c r="H1158" s="39"/>
      <c r="I1158" s="39"/>
      <c r="J1158" s="39"/>
      <c r="K1158" s="39"/>
      <c r="L1158" s="39"/>
      <c r="M1158" s="39"/>
      <c r="N1158" s="39"/>
      <c r="O1158" s="39"/>
      <c r="P1158" s="39"/>
      <c r="Q1158" s="39"/>
      <c r="R1158" s="39"/>
      <c r="T1158" s="39"/>
      <c r="U1158" s="39"/>
    </row>
    <row r="1159" spans="1:21" ht="14.25" x14ac:dyDescent="0.2">
      <c r="A1159" s="38"/>
      <c r="B1159" s="38"/>
      <c r="C1159" s="38"/>
      <c r="D1159" s="38"/>
      <c r="F1159" s="39"/>
      <c r="G1159" s="39"/>
      <c r="H1159" s="39"/>
      <c r="I1159" s="39"/>
      <c r="J1159" s="39"/>
      <c r="K1159" s="39"/>
      <c r="L1159" s="39"/>
      <c r="M1159" s="39"/>
      <c r="N1159" s="39"/>
      <c r="O1159" s="39"/>
      <c r="P1159" s="39"/>
      <c r="Q1159" s="39"/>
      <c r="R1159" s="39"/>
      <c r="T1159" s="39"/>
      <c r="U1159" s="39"/>
    </row>
    <row r="1160" spans="1:21" ht="14.25" x14ac:dyDescent="0.2">
      <c r="A1160" s="38"/>
      <c r="B1160" s="38"/>
      <c r="C1160" s="38"/>
      <c r="D1160" s="38"/>
      <c r="F1160" s="39"/>
      <c r="G1160" s="39"/>
      <c r="H1160" s="39"/>
      <c r="I1160" s="39"/>
      <c r="J1160" s="39"/>
      <c r="K1160" s="39"/>
      <c r="L1160" s="39"/>
      <c r="M1160" s="39"/>
      <c r="N1160" s="39"/>
      <c r="O1160" s="39"/>
      <c r="P1160" s="39"/>
      <c r="Q1160" s="39"/>
      <c r="R1160" s="39"/>
      <c r="T1160" s="39"/>
      <c r="U1160" s="39"/>
    </row>
    <row r="1161" spans="1:21" ht="14.25" x14ac:dyDescent="0.2">
      <c r="A1161" s="38"/>
      <c r="B1161" s="38"/>
      <c r="C1161" s="38"/>
      <c r="D1161" s="38"/>
      <c r="F1161" s="39"/>
      <c r="G1161" s="39"/>
      <c r="H1161" s="39"/>
      <c r="I1161" s="39"/>
      <c r="J1161" s="39"/>
      <c r="K1161" s="39"/>
      <c r="L1161" s="39"/>
      <c r="M1161" s="39"/>
      <c r="N1161" s="39"/>
      <c r="O1161" s="39"/>
      <c r="P1161" s="39"/>
      <c r="Q1161" s="39"/>
      <c r="R1161" s="39"/>
      <c r="T1161" s="39"/>
      <c r="U1161" s="39"/>
    </row>
    <row r="1162" spans="1:21" ht="14.25" x14ac:dyDescent="0.2">
      <c r="A1162" s="38"/>
      <c r="B1162" s="38"/>
      <c r="C1162" s="38"/>
      <c r="D1162" s="38"/>
      <c r="F1162" s="39"/>
      <c r="G1162" s="39"/>
      <c r="H1162" s="39"/>
      <c r="I1162" s="39"/>
      <c r="J1162" s="39"/>
      <c r="K1162" s="39"/>
      <c r="L1162" s="39"/>
      <c r="M1162" s="39"/>
      <c r="N1162" s="39"/>
      <c r="O1162" s="39"/>
      <c r="P1162" s="39"/>
      <c r="Q1162" s="39"/>
      <c r="R1162" s="39"/>
      <c r="T1162" s="39"/>
      <c r="U1162" s="39"/>
    </row>
    <row r="1163" spans="1:21" ht="14.25" x14ac:dyDescent="0.2">
      <c r="A1163" s="38"/>
      <c r="B1163" s="38"/>
      <c r="C1163" s="38"/>
      <c r="D1163" s="38"/>
      <c r="F1163" s="39"/>
      <c r="G1163" s="39"/>
      <c r="H1163" s="39"/>
      <c r="I1163" s="39"/>
      <c r="J1163" s="39"/>
      <c r="K1163" s="39"/>
      <c r="L1163" s="39"/>
      <c r="M1163" s="39"/>
      <c r="N1163" s="39"/>
      <c r="O1163" s="39"/>
      <c r="P1163" s="39"/>
      <c r="Q1163" s="39"/>
      <c r="R1163" s="39"/>
      <c r="T1163" s="39"/>
      <c r="U1163" s="39"/>
    </row>
    <row r="1164" spans="1:21" ht="14.25" x14ac:dyDescent="0.2">
      <c r="A1164" s="38"/>
      <c r="B1164" s="38"/>
      <c r="C1164" s="38"/>
      <c r="D1164" s="38"/>
      <c r="F1164" s="39"/>
      <c r="G1164" s="39"/>
      <c r="H1164" s="39"/>
      <c r="I1164" s="39"/>
      <c r="J1164" s="39"/>
      <c r="K1164" s="39"/>
      <c r="L1164" s="39"/>
      <c r="M1164" s="39"/>
      <c r="N1164" s="39"/>
      <c r="O1164" s="39"/>
      <c r="P1164" s="39"/>
      <c r="Q1164" s="39"/>
      <c r="R1164" s="39"/>
      <c r="T1164" s="39"/>
      <c r="U1164" s="39"/>
    </row>
    <row r="1165" spans="1:21" ht="14.25" x14ac:dyDescent="0.2">
      <c r="A1165" s="38"/>
      <c r="B1165" s="38"/>
      <c r="C1165" s="38"/>
      <c r="D1165" s="38"/>
      <c r="F1165" s="39"/>
      <c r="G1165" s="39"/>
      <c r="H1165" s="39"/>
      <c r="I1165" s="39"/>
      <c r="J1165" s="39"/>
      <c r="K1165" s="39"/>
      <c r="L1165" s="39"/>
      <c r="M1165" s="39"/>
      <c r="N1165" s="39"/>
      <c r="O1165" s="39"/>
      <c r="P1165" s="39"/>
      <c r="Q1165" s="39"/>
      <c r="R1165" s="39"/>
      <c r="T1165" s="39"/>
      <c r="U1165" s="39"/>
    </row>
    <row r="1166" spans="1:21" ht="14.25" x14ac:dyDescent="0.2">
      <c r="A1166" s="38"/>
      <c r="B1166" s="38"/>
      <c r="C1166" s="38"/>
      <c r="D1166" s="38"/>
      <c r="F1166" s="39"/>
      <c r="G1166" s="39"/>
      <c r="H1166" s="39"/>
      <c r="I1166" s="39"/>
      <c r="J1166" s="39"/>
      <c r="K1166" s="39"/>
      <c r="L1166" s="39"/>
      <c r="M1166" s="39"/>
      <c r="N1166" s="39"/>
      <c r="O1166" s="39"/>
      <c r="P1166" s="39"/>
      <c r="Q1166" s="39"/>
      <c r="R1166" s="39"/>
      <c r="T1166" s="39"/>
      <c r="U1166" s="39"/>
    </row>
    <row r="1167" spans="1:21" ht="14.25" x14ac:dyDescent="0.2">
      <c r="A1167" s="38"/>
      <c r="B1167" s="38"/>
      <c r="C1167" s="38"/>
      <c r="D1167" s="38"/>
      <c r="F1167" s="39"/>
      <c r="G1167" s="39"/>
      <c r="H1167" s="39"/>
      <c r="I1167" s="39"/>
      <c r="J1167" s="39"/>
      <c r="K1167" s="39"/>
      <c r="L1167" s="39"/>
      <c r="M1167" s="39"/>
      <c r="N1167" s="39"/>
      <c r="O1167" s="39"/>
      <c r="P1167" s="39"/>
      <c r="Q1167" s="39"/>
      <c r="R1167" s="39"/>
      <c r="T1167" s="39"/>
      <c r="U1167" s="39"/>
    </row>
    <row r="1168" spans="1:21" ht="14.25" x14ac:dyDescent="0.2">
      <c r="A1168" s="38"/>
      <c r="B1168" s="38"/>
      <c r="C1168" s="38"/>
      <c r="D1168" s="38"/>
      <c r="F1168" s="39"/>
      <c r="G1168" s="39"/>
      <c r="H1168" s="39"/>
      <c r="I1168" s="39"/>
      <c r="J1168" s="39"/>
      <c r="K1168" s="39"/>
      <c r="L1168" s="39"/>
      <c r="M1168" s="39"/>
      <c r="N1168" s="39"/>
      <c r="O1168" s="39"/>
      <c r="P1168" s="39"/>
      <c r="Q1168" s="39"/>
      <c r="R1168" s="39"/>
      <c r="T1168" s="39"/>
      <c r="U1168" s="39"/>
    </row>
    <row r="1169" spans="1:21" ht="14.25" x14ac:dyDescent="0.2">
      <c r="A1169" s="38"/>
      <c r="B1169" s="38"/>
      <c r="C1169" s="38"/>
      <c r="D1169" s="38"/>
      <c r="F1169" s="39"/>
      <c r="G1169" s="39"/>
      <c r="H1169" s="39"/>
      <c r="I1169" s="39"/>
      <c r="J1169" s="39"/>
      <c r="K1169" s="39"/>
      <c r="L1169" s="39"/>
      <c r="M1169" s="39"/>
      <c r="N1169" s="39"/>
      <c r="O1169" s="39"/>
      <c r="P1169" s="39"/>
      <c r="Q1169" s="39"/>
      <c r="R1169" s="39"/>
      <c r="T1169" s="39"/>
      <c r="U1169" s="39"/>
    </row>
    <row r="1170" spans="1:21" ht="14.25" x14ac:dyDescent="0.2">
      <c r="A1170" s="38"/>
      <c r="B1170" s="38"/>
      <c r="C1170" s="38"/>
      <c r="D1170" s="38"/>
      <c r="F1170" s="39"/>
      <c r="G1170" s="39"/>
      <c r="H1170" s="39"/>
      <c r="I1170" s="39"/>
      <c r="J1170" s="39"/>
      <c r="K1170" s="39"/>
      <c r="L1170" s="39"/>
      <c r="M1170" s="39"/>
      <c r="N1170" s="39"/>
      <c r="O1170" s="39"/>
      <c r="P1170" s="39"/>
      <c r="Q1170" s="39"/>
      <c r="R1170" s="39"/>
      <c r="T1170" s="39"/>
      <c r="U1170" s="39"/>
    </row>
    <row r="1171" spans="1:21" ht="14.25" x14ac:dyDescent="0.2">
      <c r="A1171" s="38"/>
      <c r="B1171" s="38"/>
      <c r="C1171" s="38"/>
      <c r="D1171" s="38"/>
      <c r="F1171" s="39"/>
      <c r="G1171" s="39"/>
      <c r="H1171" s="39"/>
      <c r="I1171" s="39"/>
      <c r="J1171" s="39"/>
      <c r="K1171" s="39"/>
      <c r="L1171" s="39"/>
      <c r="M1171" s="39"/>
      <c r="N1171" s="39"/>
      <c r="O1171" s="39"/>
      <c r="P1171" s="39"/>
      <c r="Q1171" s="39"/>
      <c r="R1171" s="39"/>
      <c r="T1171" s="39"/>
      <c r="U1171" s="39"/>
    </row>
    <row r="1172" spans="1:21" ht="14.25" x14ac:dyDescent="0.2">
      <c r="A1172" s="38"/>
      <c r="B1172" s="38"/>
      <c r="C1172" s="38"/>
      <c r="D1172" s="38"/>
      <c r="F1172" s="39"/>
      <c r="G1172" s="39"/>
      <c r="H1172" s="39"/>
      <c r="I1172" s="39"/>
      <c r="J1172" s="39"/>
      <c r="K1172" s="39"/>
      <c r="L1172" s="39"/>
      <c r="M1172" s="39"/>
      <c r="N1172" s="39"/>
      <c r="O1172" s="39"/>
      <c r="P1172" s="39"/>
      <c r="Q1172" s="39"/>
      <c r="R1172" s="39"/>
      <c r="T1172" s="39"/>
      <c r="U1172" s="39"/>
    </row>
    <row r="1173" spans="1:21" ht="14.25" x14ac:dyDescent="0.2">
      <c r="A1173" s="38"/>
      <c r="B1173" s="38"/>
      <c r="C1173" s="38"/>
      <c r="D1173" s="38"/>
      <c r="F1173" s="39"/>
      <c r="G1173" s="39"/>
      <c r="H1173" s="39"/>
      <c r="I1173" s="39"/>
      <c r="J1173" s="39"/>
      <c r="K1173" s="39"/>
      <c r="L1173" s="39"/>
      <c r="M1173" s="39"/>
      <c r="N1173" s="39"/>
      <c r="O1173" s="39"/>
      <c r="P1173" s="39"/>
      <c r="Q1173" s="39"/>
      <c r="R1173" s="39"/>
      <c r="T1173" s="39"/>
      <c r="U1173" s="39"/>
    </row>
    <row r="1174" spans="1:21" ht="14.25" x14ac:dyDescent="0.2">
      <c r="A1174" s="38"/>
      <c r="B1174" s="38"/>
      <c r="C1174" s="38"/>
      <c r="D1174" s="38"/>
      <c r="F1174" s="39"/>
      <c r="G1174" s="39"/>
      <c r="H1174" s="39"/>
      <c r="I1174" s="39"/>
      <c r="J1174" s="39"/>
      <c r="K1174" s="39"/>
      <c r="L1174" s="39"/>
      <c r="M1174" s="39"/>
      <c r="N1174" s="39"/>
      <c r="O1174" s="39"/>
      <c r="P1174" s="39"/>
      <c r="Q1174" s="39"/>
      <c r="R1174" s="39"/>
      <c r="T1174" s="39"/>
      <c r="U1174" s="39"/>
    </row>
    <row r="1175" spans="1:21" ht="14.25" x14ac:dyDescent="0.2">
      <c r="A1175" s="38"/>
      <c r="B1175" s="38"/>
      <c r="C1175" s="38"/>
      <c r="D1175" s="38"/>
      <c r="F1175" s="39"/>
      <c r="G1175" s="39"/>
      <c r="H1175" s="39"/>
      <c r="I1175" s="39"/>
      <c r="J1175" s="39"/>
      <c r="K1175" s="39"/>
      <c r="L1175" s="39"/>
      <c r="M1175" s="39"/>
      <c r="N1175" s="39"/>
      <c r="O1175" s="39"/>
      <c r="P1175" s="39"/>
      <c r="Q1175" s="39"/>
      <c r="R1175" s="39"/>
      <c r="T1175" s="39"/>
      <c r="U1175" s="39"/>
    </row>
    <row r="1176" spans="1:21" ht="14.25" x14ac:dyDescent="0.2">
      <c r="A1176" s="38"/>
      <c r="B1176" s="38"/>
      <c r="C1176" s="38"/>
      <c r="D1176" s="38"/>
      <c r="F1176" s="39"/>
      <c r="G1176" s="39"/>
      <c r="H1176" s="39"/>
      <c r="I1176" s="39"/>
      <c r="J1176" s="39"/>
      <c r="K1176" s="39"/>
      <c r="L1176" s="39"/>
      <c r="M1176" s="39"/>
      <c r="N1176" s="39"/>
      <c r="O1176" s="39"/>
      <c r="P1176" s="39"/>
      <c r="Q1176" s="39"/>
      <c r="R1176" s="39"/>
      <c r="T1176" s="39"/>
      <c r="U1176" s="39"/>
    </row>
    <row r="1177" spans="1:21" ht="14.25" x14ac:dyDescent="0.2">
      <c r="A1177" s="38"/>
      <c r="B1177" s="38"/>
      <c r="C1177" s="38"/>
      <c r="D1177" s="38"/>
      <c r="F1177" s="39"/>
      <c r="G1177" s="39"/>
      <c r="H1177" s="39"/>
      <c r="I1177" s="39"/>
      <c r="J1177" s="39"/>
      <c r="K1177" s="39"/>
      <c r="L1177" s="39"/>
      <c r="M1177" s="39"/>
      <c r="N1177" s="39"/>
      <c r="O1177" s="39"/>
      <c r="P1177" s="39"/>
      <c r="Q1177" s="39"/>
      <c r="R1177" s="39"/>
      <c r="T1177" s="39"/>
      <c r="U1177" s="39"/>
    </row>
    <row r="1178" spans="1:21" ht="14.25" x14ac:dyDescent="0.2">
      <c r="A1178" s="38"/>
      <c r="B1178" s="38"/>
      <c r="C1178" s="38"/>
      <c r="D1178" s="38"/>
      <c r="F1178" s="39"/>
      <c r="G1178" s="39"/>
      <c r="H1178" s="39"/>
      <c r="I1178" s="39"/>
      <c r="J1178" s="39"/>
      <c r="K1178" s="39"/>
      <c r="L1178" s="39"/>
      <c r="M1178" s="39"/>
      <c r="N1178" s="39"/>
      <c r="O1178" s="39"/>
      <c r="P1178" s="39"/>
      <c r="Q1178" s="39"/>
      <c r="R1178" s="39"/>
      <c r="T1178" s="39"/>
      <c r="U1178" s="39"/>
    </row>
    <row r="1179" spans="1:21" ht="14.25" x14ac:dyDescent="0.2">
      <c r="A1179" s="38"/>
      <c r="B1179" s="38"/>
      <c r="C1179" s="38"/>
      <c r="D1179" s="38"/>
      <c r="F1179" s="39"/>
      <c r="G1179" s="39"/>
      <c r="H1179" s="39"/>
      <c r="I1179" s="39"/>
      <c r="J1179" s="39"/>
      <c r="K1179" s="39"/>
      <c r="L1179" s="39"/>
      <c r="M1179" s="39"/>
      <c r="N1179" s="39"/>
      <c r="O1179" s="39"/>
      <c r="P1179" s="39"/>
      <c r="Q1179" s="39"/>
      <c r="R1179" s="39"/>
      <c r="T1179" s="39"/>
      <c r="U1179" s="39"/>
    </row>
    <row r="1180" spans="1:21" ht="14.25" x14ac:dyDescent="0.2">
      <c r="A1180" s="38"/>
      <c r="B1180" s="38"/>
      <c r="C1180" s="38"/>
      <c r="D1180" s="38"/>
      <c r="F1180" s="39"/>
      <c r="G1180" s="39"/>
      <c r="H1180" s="39"/>
      <c r="I1180" s="39"/>
      <c r="J1180" s="39"/>
      <c r="K1180" s="39"/>
      <c r="L1180" s="39"/>
      <c r="M1180" s="39"/>
      <c r="N1180" s="39"/>
      <c r="O1180" s="39"/>
      <c r="P1180" s="39"/>
      <c r="Q1180" s="39"/>
      <c r="R1180" s="39"/>
      <c r="T1180" s="39"/>
      <c r="U1180" s="39"/>
    </row>
    <row r="1181" spans="1:21" ht="14.25" x14ac:dyDescent="0.2">
      <c r="A1181" s="38"/>
      <c r="B1181" s="38"/>
      <c r="C1181" s="38"/>
      <c r="D1181" s="38"/>
      <c r="F1181" s="39"/>
      <c r="G1181" s="39"/>
      <c r="H1181" s="39"/>
      <c r="I1181" s="39"/>
      <c r="J1181" s="39"/>
      <c r="K1181" s="39"/>
      <c r="L1181" s="39"/>
      <c r="M1181" s="39"/>
      <c r="N1181" s="39"/>
      <c r="O1181" s="39"/>
      <c r="P1181" s="39"/>
      <c r="Q1181" s="39"/>
      <c r="R1181" s="39"/>
      <c r="T1181" s="39"/>
      <c r="U1181" s="39"/>
    </row>
    <row r="1182" spans="1:21" ht="14.25" x14ac:dyDescent="0.2">
      <c r="A1182" s="38"/>
      <c r="B1182" s="38"/>
      <c r="C1182" s="38"/>
      <c r="D1182" s="38"/>
      <c r="F1182" s="39"/>
      <c r="G1182" s="39"/>
      <c r="H1182" s="39"/>
      <c r="I1182" s="39"/>
      <c r="J1182" s="39"/>
      <c r="K1182" s="39"/>
      <c r="L1182" s="39"/>
      <c r="M1182" s="39"/>
      <c r="N1182" s="39"/>
      <c r="O1182" s="39"/>
      <c r="P1182" s="39"/>
      <c r="Q1182" s="39"/>
      <c r="R1182" s="39"/>
      <c r="T1182" s="39"/>
      <c r="U1182" s="39"/>
    </row>
    <row r="1183" spans="1:21" ht="14.25" x14ac:dyDescent="0.2">
      <c r="A1183" s="38"/>
      <c r="B1183" s="38"/>
      <c r="C1183" s="38"/>
      <c r="D1183" s="38"/>
      <c r="F1183" s="39"/>
      <c r="G1183" s="39"/>
      <c r="H1183" s="39"/>
      <c r="I1183" s="39"/>
      <c r="J1183" s="39"/>
      <c r="K1183" s="39"/>
      <c r="L1183" s="39"/>
      <c r="M1183" s="39"/>
      <c r="N1183" s="39"/>
      <c r="O1183" s="39"/>
      <c r="P1183" s="39"/>
      <c r="Q1183" s="39"/>
      <c r="R1183" s="39"/>
      <c r="T1183" s="39"/>
      <c r="U1183" s="39"/>
    </row>
    <row r="1184" spans="1:21" ht="14.25" x14ac:dyDescent="0.2">
      <c r="A1184" s="38"/>
      <c r="B1184" s="38"/>
      <c r="C1184" s="38"/>
      <c r="D1184" s="38"/>
      <c r="F1184" s="39"/>
      <c r="G1184" s="39"/>
      <c r="H1184" s="39"/>
      <c r="I1184" s="39"/>
      <c r="J1184" s="39"/>
      <c r="K1184" s="39"/>
      <c r="L1184" s="39"/>
      <c r="M1184" s="39"/>
      <c r="N1184" s="39"/>
      <c r="O1184" s="39"/>
      <c r="P1184" s="39"/>
      <c r="Q1184" s="39"/>
      <c r="R1184" s="39"/>
      <c r="T1184" s="39"/>
      <c r="U1184" s="39"/>
    </row>
    <row r="1185" spans="1:21" ht="14.25" x14ac:dyDescent="0.2">
      <c r="A1185" s="38"/>
      <c r="B1185" s="38"/>
      <c r="C1185" s="38"/>
      <c r="D1185" s="38"/>
      <c r="F1185" s="39"/>
      <c r="G1185" s="39"/>
      <c r="H1185" s="39"/>
      <c r="I1185" s="39"/>
      <c r="J1185" s="39"/>
      <c r="K1185" s="39"/>
      <c r="L1185" s="39"/>
      <c r="M1185" s="39"/>
      <c r="N1185" s="39"/>
      <c r="O1185" s="39"/>
      <c r="P1185" s="39"/>
      <c r="Q1185" s="39"/>
      <c r="R1185" s="39"/>
      <c r="T1185" s="39"/>
      <c r="U1185" s="39"/>
    </row>
    <row r="1186" spans="1:21" ht="14.25" x14ac:dyDescent="0.2">
      <c r="A1186" s="38"/>
      <c r="B1186" s="38"/>
      <c r="C1186" s="38"/>
      <c r="D1186" s="38"/>
      <c r="F1186" s="39"/>
      <c r="G1186" s="39"/>
      <c r="H1186" s="39"/>
      <c r="I1186" s="39"/>
      <c r="J1186" s="39"/>
      <c r="K1186" s="39"/>
      <c r="L1186" s="39"/>
      <c r="M1186" s="39"/>
      <c r="N1186" s="39"/>
      <c r="O1186" s="39"/>
      <c r="P1186" s="39"/>
      <c r="Q1186" s="39"/>
      <c r="R1186" s="39"/>
      <c r="T1186" s="39"/>
      <c r="U1186" s="39"/>
    </row>
    <row r="1187" spans="1:21" ht="14.25" x14ac:dyDescent="0.2">
      <c r="A1187" s="38"/>
      <c r="B1187" s="38"/>
      <c r="C1187" s="38"/>
      <c r="D1187" s="38"/>
      <c r="F1187" s="39"/>
      <c r="G1187" s="39"/>
      <c r="H1187" s="39"/>
      <c r="I1187" s="39"/>
      <c r="J1187" s="39"/>
      <c r="K1187" s="39"/>
      <c r="L1187" s="39"/>
      <c r="M1187" s="39"/>
      <c r="N1187" s="39"/>
      <c r="O1187" s="39"/>
      <c r="P1187" s="39"/>
      <c r="Q1187" s="39"/>
      <c r="R1187" s="39"/>
      <c r="T1187" s="39"/>
      <c r="U1187" s="39"/>
    </row>
    <row r="1188" spans="1:21" ht="14.25" x14ac:dyDescent="0.2">
      <c r="A1188" s="38"/>
      <c r="B1188" s="38"/>
      <c r="C1188" s="38"/>
      <c r="D1188" s="38"/>
      <c r="F1188" s="39"/>
      <c r="G1188" s="39"/>
      <c r="H1188" s="39"/>
      <c r="I1188" s="39"/>
      <c r="J1188" s="39"/>
      <c r="K1188" s="39"/>
      <c r="L1188" s="39"/>
      <c r="M1188" s="39"/>
      <c r="N1188" s="39"/>
      <c r="O1188" s="39"/>
      <c r="P1188" s="39"/>
      <c r="Q1188" s="39"/>
      <c r="R1188" s="39"/>
      <c r="T1188" s="39"/>
      <c r="U1188" s="39"/>
    </row>
    <row r="1189" spans="1:21" ht="14.25" x14ac:dyDescent="0.2">
      <c r="A1189" s="38"/>
      <c r="B1189" s="38"/>
      <c r="C1189" s="38"/>
      <c r="D1189" s="38"/>
      <c r="F1189" s="39"/>
      <c r="G1189" s="39"/>
      <c r="H1189" s="39"/>
      <c r="I1189" s="39"/>
      <c r="J1189" s="39"/>
      <c r="K1189" s="39"/>
      <c r="L1189" s="39"/>
      <c r="M1189" s="39"/>
      <c r="N1189" s="39"/>
      <c r="O1189" s="39"/>
      <c r="P1189" s="39"/>
      <c r="Q1189" s="39"/>
      <c r="R1189" s="39"/>
      <c r="T1189" s="39"/>
      <c r="U1189" s="39"/>
    </row>
    <row r="1190" spans="1:21" ht="14.25" x14ac:dyDescent="0.2">
      <c r="A1190" s="38"/>
      <c r="B1190" s="38"/>
      <c r="C1190" s="38"/>
      <c r="D1190" s="38"/>
      <c r="F1190" s="39"/>
      <c r="G1190" s="39"/>
      <c r="H1190" s="39"/>
      <c r="I1190" s="39"/>
      <c r="J1190" s="39"/>
      <c r="K1190" s="39"/>
      <c r="L1190" s="39"/>
      <c r="M1190" s="39"/>
      <c r="N1190" s="39"/>
      <c r="O1190" s="39"/>
      <c r="P1190" s="39"/>
      <c r="Q1190" s="39"/>
      <c r="R1190" s="39"/>
      <c r="T1190" s="39"/>
      <c r="U1190" s="39"/>
    </row>
    <row r="1191" spans="1:21" ht="14.25" x14ac:dyDescent="0.2">
      <c r="A1191" s="38"/>
      <c r="B1191" s="38"/>
      <c r="C1191" s="38"/>
      <c r="D1191" s="38"/>
      <c r="F1191" s="39"/>
      <c r="G1191" s="39"/>
      <c r="H1191" s="39"/>
      <c r="I1191" s="39"/>
      <c r="J1191" s="39"/>
      <c r="K1191" s="39"/>
      <c r="L1191" s="39"/>
      <c r="M1191" s="39"/>
      <c r="N1191" s="39"/>
      <c r="O1191" s="39"/>
      <c r="P1191" s="39"/>
      <c r="Q1191" s="39"/>
      <c r="R1191" s="39"/>
      <c r="T1191" s="39"/>
      <c r="U1191" s="39"/>
    </row>
    <row r="1192" spans="1:21" ht="14.25" x14ac:dyDescent="0.2">
      <c r="A1192" s="38"/>
      <c r="B1192" s="38"/>
      <c r="C1192" s="38"/>
      <c r="D1192" s="38"/>
      <c r="F1192" s="39"/>
      <c r="G1192" s="39"/>
      <c r="H1192" s="39"/>
      <c r="I1192" s="39"/>
      <c r="J1192" s="39"/>
      <c r="K1192" s="39"/>
      <c r="L1192" s="39"/>
      <c r="M1192" s="39"/>
      <c r="N1192" s="39"/>
      <c r="O1192" s="39"/>
      <c r="P1192" s="39"/>
      <c r="Q1192" s="39"/>
      <c r="R1192" s="39"/>
      <c r="T1192" s="39"/>
      <c r="U1192" s="39"/>
    </row>
    <row r="1193" spans="1:21" ht="14.25" x14ac:dyDescent="0.2">
      <c r="A1193" s="38"/>
      <c r="B1193" s="38"/>
      <c r="C1193" s="38"/>
      <c r="D1193" s="38"/>
      <c r="F1193" s="39"/>
      <c r="G1193" s="39"/>
      <c r="H1193" s="39"/>
      <c r="I1193" s="39"/>
      <c r="J1193" s="39"/>
      <c r="K1193" s="39"/>
      <c r="L1193" s="39"/>
      <c r="M1193" s="39"/>
      <c r="N1193" s="39"/>
      <c r="O1193" s="39"/>
      <c r="P1193" s="39"/>
      <c r="Q1193" s="39"/>
      <c r="R1193" s="39"/>
      <c r="T1193" s="39"/>
      <c r="U1193" s="39"/>
    </row>
    <row r="1194" spans="1:21" ht="14.25" x14ac:dyDescent="0.2">
      <c r="A1194" s="38"/>
      <c r="B1194" s="38"/>
      <c r="C1194" s="38"/>
      <c r="D1194" s="38"/>
      <c r="F1194" s="39"/>
      <c r="G1194" s="39"/>
      <c r="H1194" s="39"/>
      <c r="I1194" s="39"/>
      <c r="J1194" s="39"/>
      <c r="K1194" s="39"/>
      <c r="L1194" s="39"/>
      <c r="M1194" s="39"/>
      <c r="N1194" s="39"/>
      <c r="O1194" s="39"/>
      <c r="P1194" s="39"/>
      <c r="Q1194" s="39"/>
      <c r="R1194" s="39"/>
      <c r="T1194" s="39"/>
      <c r="U1194" s="39"/>
    </row>
    <row r="1195" spans="1:21" ht="14.25" x14ac:dyDescent="0.2">
      <c r="A1195" s="38"/>
      <c r="B1195" s="38"/>
      <c r="C1195" s="38"/>
      <c r="D1195" s="38"/>
      <c r="F1195" s="39"/>
      <c r="G1195" s="39"/>
      <c r="H1195" s="39"/>
      <c r="I1195" s="39"/>
      <c r="J1195" s="39"/>
      <c r="K1195" s="39"/>
      <c r="L1195" s="39"/>
      <c r="M1195" s="39"/>
      <c r="N1195" s="39"/>
      <c r="O1195" s="39"/>
      <c r="P1195" s="39"/>
      <c r="Q1195" s="39"/>
      <c r="R1195" s="39"/>
      <c r="T1195" s="39"/>
      <c r="U1195" s="39"/>
    </row>
    <row r="1196" spans="1:21" ht="14.25" x14ac:dyDescent="0.2">
      <c r="A1196" s="38"/>
      <c r="B1196" s="38"/>
      <c r="C1196" s="38"/>
      <c r="D1196" s="38"/>
      <c r="F1196" s="39"/>
      <c r="G1196" s="39"/>
      <c r="H1196" s="39"/>
      <c r="I1196" s="39"/>
      <c r="J1196" s="39"/>
      <c r="K1196" s="39"/>
      <c r="L1196" s="39"/>
      <c r="M1196" s="39"/>
      <c r="N1196" s="39"/>
      <c r="O1196" s="39"/>
      <c r="P1196" s="39"/>
      <c r="Q1196" s="39"/>
      <c r="R1196" s="39"/>
      <c r="T1196" s="39"/>
      <c r="U1196" s="39"/>
    </row>
    <row r="1197" spans="1:21" ht="14.25" x14ac:dyDescent="0.2">
      <c r="A1197" s="38"/>
      <c r="B1197" s="38"/>
      <c r="C1197" s="38"/>
      <c r="D1197" s="38"/>
      <c r="F1197" s="39"/>
      <c r="G1197" s="39"/>
      <c r="H1197" s="39"/>
      <c r="I1197" s="39"/>
      <c r="J1197" s="39"/>
      <c r="K1197" s="39"/>
      <c r="L1197" s="39"/>
      <c r="M1197" s="39"/>
      <c r="N1197" s="39"/>
      <c r="O1197" s="39"/>
      <c r="P1197" s="39"/>
      <c r="Q1197" s="39"/>
      <c r="R1197" s="39"/>
      <c r="T1197" s="39"/>
      <c r="U1197" s="39"/>
    </row>
    <row r="1198" spans="1:21" ht="14.25" x14ac:dyDescent="0.2">
      <c r="A1198" s="38"/>
      <c r="B1198" s="38"/>
      <c r="C1198" s="38"/>
      <c r="D1198" s="38"/>
      <c r="F1198" s="39"/>
      <c r="G1198" s="39"/>
      <c r="H1198" s="39"/>
      <c r="I1198" s="39"/>
      <c r="J1198" s="39"/>
      <c r="K1198" s="39"/>
      <c r="L1198" s="39"/>
      <c r="M1198" s="39"/>
      <c r="N1198" s="39"/>
      <c r="O1198" s="39"/>
      <c r="P1198" s="39"/>
      <c r="Q1198" s="39"/>
      <c r="R1198" s="39"/>
      <c r="T1198" s="39"/>
      <c r="U1198" s="39"/>
    </row>
    <row r="1199" spans="1:21" ht="14.25" x14ac:dyDescent="0.2">
      <c r="A1199" s="38"/>
      <c r="B1199" s="38"/>
      <c r="C1199" s="38"/>
      <c r="D1199" s="38"/>
      <c r="F1199" s="39"/>
      <c r="G1199" s="39"/>
      <c r="H1199" s="39"/>
      <c r="I1199" s="39"/>
      <c r="J1199" s="39"/>
      <c r="K1199" s="39"/>
      <c r="L1199" s="39"/>
      <c r="M1199" s="39"/>
      <c r="N1199" s="39"/>
      <c r="O1199" s="39"/>
      <c r="P1199" s="39"/>
      <c r="Q1199" s="39"/>
      <c r="R1199" s="39"/>
      <c r="T1199" s="39"/>
      <c r="U1199" s="39"/>
    </row>
    <row r="1200" spans="1:21" ht="14.25" x14ac:dyDescent="0.2">
      <c r="A1200" s="38"/>
      <c r="B1200" s="38"/>
      <c r="C1200" s="38"/>
      <c r="D1200" s="38"/>
      <c r="F1200" s="39"/>
      <c r="G1200" s="39"/>
      <c r="H1200" s="39"/>
      <c r="I1200" s="39"/>
      <c r="J1200" s="39"/>
      <c r="K1200" s="39"/>
      <c r="L1200" s="39"/>
      <c r="M1200" s="39"/>
      <c r="N1200" s="39"/>
      <c r="O1200" s="39"/>
      <c r="P1200" s="39"/>
      <c r="Q1200" s="39"/>
      <c r="R1200" s="39"/>
      <c r="T1200" s="39"/>
      <c r="U1200" s="39"/>
    </row>
    <row r="1201" spans="1:21" ht="14.25" x14ac:dyDescent="0.2">
      <c r="A1201" s="38"/>
      <c r="B1201" s="38"/>
      <c r="C1201" s="38"/>
      <c r="D1201" s="38"/>
      <c r="F1201" s="39"/>
      <c r="G1201" s="39"/>
      <c r="H1201" s="39"/>
      <c r="I1201" s="39"/>
      <c r="J1201" s="39"/>
      <c r="K1201" s="39"/>
      <c r="L1201" s="39"/>
      <c r="M1201" s="39"/>
      <c r="N1201" s="39"/>
      <c r="O1201" s="39"/>
      <c r="P1201" s="39"/>
      <c r="Q1201" s="39"/>
      <c r="R1201" s="39"/>
      <c r="T1201" s="39"/>
      <c r="U1201" s="39"/>
    </row>
    <row r="1202" spans="1:21" ht="14.25" x14ac:dyDescent="0.2">
      <c r="A1202" s="38"/>
      <c r="B1202" s="38"/>
      <c r="C1202" s="38"/>
      <c r="D1202" s="38"/>
      <c r="F1202" s="39"/>
      <c r="G1202" s="39"/>
      <c r="H1202" s="39"/>
      <c r="I1202" s="39"/>
      <c r="J1202" s="39"/>
      <c r="K1202" s="39"/>
      <c r="L1202" s="39"/>
      <c r="M1202" s="39"/>
      <c r="N1202" s="39"/>
      <c r="O1202" s="39"/>
      <c r="P1202" s="39"/>
      <c r="Q1202" s="39"/>
      <c r="R1202" s="39"/>
      <c r="T1202" s="39"/>
      <c r="U1202" s="39"/>
    </row>
    <row r="1203" spans="1:21" ht="14.25" x14ac:dyDescent="0.2">
      <c r="A1203" s="38"/>
      <c r="B1203" s="38"/>
      <c r="C1203" s="38"/>
      <c r="D1203" s="38"/>
      <c r="F1203" s="39"/>
      <c r="G1203" s="39"/>
      <c r="H1203" s="39"/>
      <c r="I1203" s="39"/>
      <c r="J1203" s="39"/>
      <c r="K1203" s="39"/>
      <c r="L1203" s="39"/>
      <c r="M1203" s="39"/>
      <c r="N1203" s="39"/>
      <c r="O1203" s="39"/>
      <c r="P1203" s="39"/>
      <c r="Q1203" s="39"/>
      <c r="R1203" s="39"/>
      <c r="T1203" s="39"/>
      <c r="U1203" s="39"/>
    </row>
    <row r="1204" spans="1:21" ht="14.25" x14ac:dyDescent="0.2">
      <c r="A1204" s="38"/>
      <c r="B1204" s="38"/>
      <c r="C1204" s="38"/>
      <c r="D1204" s="38"/>
      <c r="F1204" s="39"/>
      <c r="G1204" s="39"/>
      <c r="H1204" s="39"/>
      <c r="I1204" s="39"/>
      <c r="J1204" s="39"/>
      <c r="K1204" s="39"/>
      <c r="L1204" s="39"/>
      <c r="M1204" s="39"/>
      <c r="N1204" s="39"/>
      <c r="O1204" s="39"/>
      <c r="P1204" s="39"/>
      <c r="Q1204" s="39"/>
      <c r="R1204" s="39"/>
      <c r="T1204" s="39"/>
      <c r="U1204" s="39"/>
    </row>
    <row r="1205" spans="1:21" ht="14.25" x14ac:dyDescent="0.2">
      <c r="A1205" s="38"/>
      <c r="B1205" s="38"/>
      <c r="C1205" s="38"/>
      <c r="D1205" s="38"/>
      <c r="F1205" s="39"/>
      <c r="G1205" s="39"/>
      <c r="H1205" s="39"/>
      <c r="I1205" s="39"/>
      <c r="J1205" s="39"/>
      <c r="K1205" s="39"/>
      <c r="L1205" s="39"/>
      <c r="M1205" s="39"/>
      <c r="N1205" s="39"/>
      <c r="O1205" s="39"/>
      <c r="P1205" s="39"/>
      <c r="Q1205" s="39"/>
      <c r="R1205" s="39"/>
      <c r="T1205" s="39"/>
      <c r="U1205" s="39"/>
    </row>
    <row r="1206" spans="1:21" ht="14.25" x14ac:dyDescent="0.2">
      <c r="A1206" s="38"/>
      <c r="B1206" s="38"/>
      <c r="C1206" s="38"/>
      <c r="D1206" s="38"/>
      <c r="F1206" s="39"/>
      <c r="G1206" s="39"/>
      <c r="H1206" s="39"/>
      <c r="I1206" s="39"/>
      <c r="J1206" s="39"/>
      <c r="K1206" s="39"/>
      <c r="L1206" s="39"/>
      <c r="M1206" s="39"/>
      <c r="N1206" s="39"/>
      <c r="O1206" s="39"/>
      <c r="P1206" s="39"/>
      <c r="Q1206" s="39"/>
      <c r="R1206" s="39"/>
      <c r="T1206" s="39"/>
      <c r="U1206" s="39"/>
    </row>
    <row r="1207" spans="1:21" ht="14.25" x14ac:dyDescent="0.2">
      <c r="A1207" s="38"/>
      <c r="B1207" s="38"/>
      <c r="C1207" s="38"/>
      <c r="D1207" s="38"/>
      <c r="F1207" s="39"/>
      <c r="G1207" s="39"/>
      <c r="H1207" s="39"/>
      <c r="I1207" s="39"/>
      <c r="J1207" s="39"/>
      <c r="K1207" s="39"/>
      <c r="L1207" s="39"/>
      <c r="M1207" s="39"/>
      <c r="N1207" s="39"/>
      <c r="O1207" s="39"/>
      <c r="P1207" s="39"/>
      <c r="Q1207" s="39"/>
      <c r="R1207" s="39"/>
      <c r="T1207" s="39"/>
      <c r="U1207" s="39"/>
    </row>
    <row r="1208" spans="1:21" ht="14.25" x14ac:dyDescent="0.2">
      <c r="A1208" s="38"/>
      <c r="B1208" s="38"/>
      <c r="C1208" s="38"/>
      <c r="D1208" s="38"/>
      <c r="F1208" s="39"/>
      <c r="G1208" s="39"/>
      <c r="H1208" s="39"/>
      <c r="I1208" s="39"/>
      <c r="J1208" s="39"/>
      <c r="K1208" s="39"/>
      <c r="L1208" s="39"/>
      <c r="M1208" s="39"/>
      <c r="N1208" s="39"/>
      <c r="O1208" s="39"/>
      <c r="P1208" s="39"/>
      <c r="Q1208" s="39"/>
      <c r="R1208" s="39"/>
      <c r="T1208" s="39"/>
      <c r="U1208" s="39"/>
    </row>
    <row r="1209" spans="1:21" ht="14.25" x14ac:dyDescent="0.2">
      <c r="A1209" s="38"/>
      <c r="B1209" s="38"/>
      <c r="C1209" s="38"/>
      <c r="D1209" s="38"/>
      <c r="F1209" s="39"/>
      <c r="G1209" s="39"/>
      <c r="H1209" s="39"/>
      <c r="I1209" s="39"/>
      <c r="J1209" s="39"/>
      <c r="K1209" s="39"/>
      <c r="L1209" s="39"/>
      <c r="M1209" s="39"/>
      <c r="N1209" s="39"/>
      <c r="O1209" s="39"/>
      <c r="P1209" s="39"/>
      <c r="Q1209" s="39"/>
      <c r="R1209" s="39"/>
      <c r="T1209" s="39"/>
      <c r="U1209" s="39"/>
    </row>
    <row r="1210" spans="1:21" ht="14.25" x14ac:dyDescent="0.2">
      <c r="A1210" s="38"/>
      <c r="B1210" s="38"/>
      <c r="C1210" s="38"/>
      <c r="D1210" s="38"/>
      <c r="F1210" s="39"/>
      <c r="G1210" s="39"/>
      <c r="H1210" s="39"/>
      <c r="I1210" s="39"/>
      <c r="J1210" s="39"/>
      <c r="K1210" s="39"/>
      <c r="L1210" s="39"/>
      <c r="M1210" s="39"/>
      <c r="N1210" s="39"/>
      <c r="O1210" s="39"/>
      <c r="P1210" s="39"/>
      <c r="Q1210" s="39"/>
      <c r="R1210" s="39"/>
      <c r="T1210" s="39"/>
      <c r="U1210" s="39"/>
    </row>
    <row r="1211" spans="1:21" ht="14.25" x14ac:dyDescent="0.2">
      <c r="A1211" s="38"/>
      <c r="B1211" s="38"/>
      <c r="C1211" s="38"/>
      <c r="D1211" s="38"/>
      <c r="F1211" s="39"/>
      <c r="G1211" s="39"/>
      <c r="H1211" s="39"/>
      <c r="I1211" s="39"/>
      <c r="J1211" s="39"/>
      <c r="K1211" s="39"/>
      <c r="L1211" s="39"/>
      <c r="M1211" s="39"/>
      <c r="N1211" s="39"/>
      <c r="O1211" s="39"/>
      <c r="P1211" s="39"/>
      <c r="Q1211" s="39"/>
      <c r="R1211" s="39"/>
      <c r="T1211" s="39"/>
      <c r="U1211" s="39"/>
    </row>
    <row r="1212" spans="1:21" ht="14.25" x14ac:dyDescent="0.2">
      <c r="A1212" s="38"/>
      <c r="B1212" s="38"/>
      <c r="C1212" s="38"/>
      <c r="D1212" s="38"/>
      <c r="F1212" s="39"/>
      <c r="G1212" s="39"/>
      <c r="H1212" s="39"/>
      <c r="I1212" s="39"/>
      <c r="J1212" s="39"/>
      <c r="K1212" s="39"/>
      <c r="L1212" s="39"/>
      <c r="M1212" s="39"/>
      <c r="N1212" s="39"/>
      <c r="O1212" s="39"/>
      <c r="P1212" s="39"/>
      <c r="Q1212" s="39"/>
      <c r="R1212" s="39"/>
      <c r="T1212" s="39"/>
      <c r="U1212" s="39"/>
    </row>
    <row r="1213" spans="1:21" ht="14.25" x14ac:dyDescent="0.2">
      <c r="A1213" s="38"/>
      <c r="B1213" s="38"/>
      <c r="C1213" s="38"/>
      <c r="D1213" s="38"/>
      <c r="F1213" s="39"/>
      <c r="G1213" s="39"/>
      <c r="H1213" s="39"/>
      <c r="I1213" s="39"/>
      <c r="J1213" s="39"/>
      <c r="K1213" s="39"/>
      <c r="L1213" s="39"/>
      <c r="M1213" s="39"/>
      <c r="N1213" s="39"/>
      <c r="O1213" s="39"/>
      <c r="P1213" s="39"/>
      <c r="Q1213" s="39"/>
      <c r="R1213" s="39"/>
      <c r="T1213" s="39"/>
      <c r="U1213" s="39"/>
    </row>
    <row r="1214" spans="1:21" ht="14.25" x14ac:dyDescent="0.2">
      <c r="A1214" s="38"/>
      <c r="B1214" s="38"/>
      <c r="C1214" s="38"/>
      <c r="D1214" s="38"/>
      <c r="F1214" s="39"/>
      <c r="G1214" s="39"/>
      <c r="H1214" s="39"/>
      <c r="I1214" s="39"/>
      <c r="J1214" s="39"/>
      <c r="K1214" s="39"/>
      <c r="L1214" s="39"/>
      <c r="M1214" s="39"/>
      <c r="N1214" s="39"/>
      <c r="O1214" s="39"/>
      <c r="P1214" s="39"/>
      <c r="Q1214" s="39"/>
      <c r="R1214" s="39"/>
      <c r="T1214" s="39"/>
      <c r="U1214" s="39"/>
    </row>
    <row r="1215" spans="1:21" ht="14.25" x14ac:dyDescent="0.2">
      <c r="A1215" s="38"/>
      <c r="B1215" s="38"/>
      <c r="C1215" s="38"/>
      <c r="D1215" s="38"/>
      <c r="F1215" s="39"/>
      <c r="G1215" s="39"/>
      <c r="H1215" s="39"/>
      <c r="I1215" s="39"/>
      <c r="J1215" s="39"/>
      <c r="K1215" s="39"/>
      <c r="L1215" s="39"/>
      <c r="M1215" s="39"/>
      <c r="N1215" s="39"/>
      <c r="O1215" s="39"/>
      <c r="P1215" s="39"/>
      <c r="Q1215" s="39"/>
      <c r="R1215" s="39"/>
      <c r="T1215" s="39"/>
      <c r="U1215" s="39"/>
    </row>
    <row r="1216" spans="1:21" ht="14.25" x14ac:dyDescent="0.2">
      <c r="A1216" s="38"/>
      <c r="B1216" s="38"/>
      <c r="C1216" s="38"/>
      <c r="D1216" s="38"/>
      <c r="F1216" s="39"/>
      <c r="G1216" s="39"/>
      <c r="H1216" s="39"/>
      <c r="I1216" s="39"/>
      <c r="J1216" s="39"/>
      <c r="K1216" s="39"/>
      <c r="L1216" s="39"/>
      <c r="M1216" s="39"/>
      <c r="N1216" s="39"/>
      <c r="O1216" s="39"/>
      <c r="P1216" s="39"/>
      <c r="Q1216" s="39"/>
      <c r="R1216" s="39"/>
      <c r="T1216" s="39"/>
      <c r="U1216" s="39"/>
    </row>
    <row r="1217" spans="1:21" ht="14.25" x14ac:dyDescent="0.2">
      <c r="A1217" s="38"/>
      <c r="B1217" s="38"/>
      <c r="C1217" s="38"/>
      <c r="D1217" s="38"/>
      <c r="F1217" s="39"/>
      <c r="G1217" s="39"/>
      <c r="H1217" s="39"/>
      <c r="I1217" s="39"/>
      <c r="J1217" s="39"/>
      <c r="K1217" s="39"/>
      <c r="L1217" s="39"/>
      <c r="M1217" s="39"/>
      <c r="N1217" s="39"/>
      <c r="O1217" s="39"/>
      <c r="P1217" s="39"/>
      <c r="Q1217" s="39"/>
      <c r="R1217" s="39"/>
      <c r="T1217" s="39"/>
      <c r="U1217" s="39"/>
    </row>
    <row r="1218" spans="1:21" ht="14.25" x14ac:dyDescent="0.2">
      <c r="A1218" s="38"/>
      <c r="B1218" s="38"/>
      <c r="C1218" s="38"/>
      <c r="D1218" s="38"/>
      <c r="F1218" s="39"/>
      <c r="G1218" s="39"/>
      <c r="H1218" s="39"/>
      <c r="I1218" s="39"/>
      <c r="J1218" s="39"/>
      <c r="K1218" s="39"/>
      <c r="L1218" s="39"/>
      <c r="M1218" s="39"/>
      <c r="N1218" s="39"/>
      <c r="O1218" s="39"/>
      <c r="P1218" s="39"/>
      <c r="Q1218" s="39"/>
      <c r="R1218" s="39"/>
      <c r="T1218" s="39"/>
      <c r="U1218" s="39"/>
    </row>
    <row r="1219" spans="1:21" ht="14.25" x14ac:dyDescent="0.2">
      <c r="A1219" s="38"/>
      <c r="B1219" s="38"/>
      <c r="C1219" s="38"/>
      <c r="D1219" s="38"/>
      <c r="F1219" s="39"/>
      <c r="G1219" s="39"/>
      <c r="H1219" s="39"/>
      <c r="I1219" s="39"/>
      <c r="J1219" s="39"/>
      <c r="K1219" s="39"/>
      <c r="L1219" s="39"/>
      <c r="M1219" s="39"/>
      <c r="N1219" s="39"/>
      <c r="O1219" s="39"/>
      <c r="P1219" s="39"/>
      <c r="Q1219" s="39"/>
      <c r="R1219" s="39"/>
      <c r="T1219" s="39"/>
      <c r="U1219" s="39"/>
    </row>
    <row r="1220" spans="1:21" ht="14.25" x14ac:dyDescent="0.2">
      <c r="A1220" s="38"/>
      <c r="B1220" s="38"/>
      <c r="C1220" s="38"/>
      <c r="D1220" s="38"/>
      <c r="F1220" s="39"/>
      <c r="G1220" s="39"/>
      <c r="H1220" s="39"/>
      <c r="I1220" s="39"/>
      <c r="J1220" s="39"/>
      <c r="K1220" s="39"/>
      <c r="L1220" s="39"/>
      <c r="M1220" s="39"/>
      <c r="N1220" s="39"/>
      <c r="O1220" s="39"/>
      <c r="P1220" s="39"/>
      <c r="Q1220" s="39"/>
      <c r="R1220" s="39"/>
      <c r="T1220" s="39"/>
      <c r="U1220" s="39"/>
    </row>
    <row r="1221" spans="1:21" ht="14.25" x14ac:dyDescent="0.2">
      <c r="A1221" s="38"/>
      <c r="B1221" s="38"/>
      <c r="C1221" s="38"/>
      <c r="D1221" s="38"/>
      <c r="F1221" s="39"/>
      <c r="G1221" s="39"/>
      <c r="H1221" s="39"/>
      <c r="I1221" s="39"/>
      <c r="J1221" s="39"/>
      <c r="K1221" s="39"/>
      <c r="L1221" s="39"/>
      <c r="M1221" s="39"/>
      <c r="N1221" s="39"/>
      <c r="O1221" s="39"/>
      <c r="P1221" s="39"/>
      <c r="Q1221" s="39"/>
      <c r="R1221" s="39"/>
      <c r="T1221" s="39"/>
      <c r="U1221" s="39"/>
    </row>
    <row r="1222" spans="1:21" ht="14.25" x14ac:dyDescent="0.2">
      <c r="A1222" s="38"/>
      <c r="B1222" s="38"/>
      <c r="C1222" s="38"/>
      <c r="D1222" s="38"/>
      <c r="F1222" s="39"/>
      <c r="G1222" s="39"/>
      <c r="H1222" s="39"/>
      <c r="I1222" s="39"/>
      <c r="J1222" s="39"/>
      <c r="K1222" s="39"/>
      <c r="L1222" s="39"/>
      <c r="M1222" s="39"/>
      <c r="N1222" s="39"/>
      <c r="O1222" s="39"/>
      <c r="P1222" s="39"/>
      <c r="Q1222" s="39"/>
      <c r="R1222" s="39"/>
      <c r="T1222" s="39"/>
      <c r="U1222" s="39"/>
    </row>
    <row r="1223" spans="1:21" ht="14.25" x14ac:dyDescent="0.2">
      <c r="A1223" s="38"/>
      <c r="B1223" s="38"/>
      <c r="C1223" s="38"/>
      <c r="D1223" s="38"/>
      <c r="F1223" s="39"/>
      <c r="G1223" s="39"/>
      <c r="H1223" s="39"/>
      <c r="I1223" s="39"/>
      <c r="J1223" s="39"/>
      <c r="K1223" s="39"/>
      <c r="L1223" s="39"/>
      <c r="M1223" s="39"/>
      <c r="N1223" s="39"/>
      <c r="O1223" s="39"/>
      <c r="P1223" s="39"/>
      <c r="Q1223" s="39"/>
      <c r="R1223" s="39"/>
      <c r="T1223" s="39"/>
      <c r="U1223" s="39"/>
    </row>
    <row r="1224" spans="1:21" ht="14.25" x14ac:dyDescent="0.2">
      <c r="A1224" s="38"/>
      <c r="B1224" s="38"/>
      <c r="C1224" s="38"/>
      <c r="D1224" s="38"/>
      <c r="F1224" s="39"/>
      <c r="G1224" s="39"/>
      <c r="H1224" s="39"/>
      <c r="I1224" s="39"/>
      <c r="J1224" s="39"/>
      <c r="K1224" s="39"/>
      <c r="L1224" s="39"/>
      <c r="M1224" s="39"/>
      <c r="N1224" s="39"/>
      <c r="O1224" s="39"/>
      <c r="P1224" s="39"/>
      <c r="Q1224" s="39"/>
      <c r="R1224" s="39"/>
      <c r="T1224" s="39"/>
      <c r="U1224" s="39"/>
    </row>
    <row r="1225" spans="1:21" ht="14.25" x14ac:dyDescent="0.2">
      <c r="A1225" s="38"/>
      <c r="B1225" s="38"/>
      <c r="C1225" s="38"/>
      <c r="D1225" s="38"/>
      <c r="F1225" s="39"/>
      <c r="G1225" s="39"/>
      <c r="H1225" s="39"/>
      <c r="I1225" s="39"/>
      <c r="J1225" s="39"/>
      <c r="K1225" s="39"/>
      <c r="L1225" s="39"/>
      <c r="M1225" s="39"/>
      <c r="N1225" s="39"/>
      <c r="O1225" s="39"/>
      <c r="P1225" s="39"/>
      <c r="Q1225" s="39"/>
      <c r="R1225" s="39"/>
      <c r="T1225" s="39"/>
      <c r="U1225" s="39"/>
    </row>
    <row r="1226" spans="1:21" ht="14.25" x14ac:dyDescent="0.2">
      <c r="A1226" s="38"/>
      <c r="B1226" s="38"/>
      <c r="C1226" s="38"/>
      <c r="D1226" s="38"/>
      <c r="F1226" s="39"/>
      <c r="G1226" s="39"/>
      <c r="H1226" s="39"/>
      <c r="I1226" s="39"/>
      <c r="J1226" s="39"/>
      <c r="K1226" s="39"/>
      <c r="L1226" s="39"/>
      <c r="M1226" s="39"/>
      <c r="N1226" s="39"/>
      <c r="O1226" s="39"/>
      <c r="P1226" s="39"/>
      <c r="Q1226" s="39"/>
      <c r="R1226" s="39"/>
      <c r="T1226" s="39"/>
      <c r="U1226" s="39"/>
    </row>
    <row r="1227" spans="1:21" ht="14.25" x14ac:dyDescent="0.2">
      <c r="A1227" s="38"/>
      <c r="B1227" s="38"/>
      <c r="C1227" s="38"/>
      <c r="D1227" s="38"/>
      <c r="F1227" s="39"/>
      <c r="G1227" s="39"/>
      <c r="H1227" s="39"/>
      <c r="I1227" s="39"/>
      <c r="J1227" s="39"/>
      <c r="K1227" s="39"/>
      <c r="L1227" s="39"/>
      <c r="M1227" s="39"/>
      <c r="N1227" s="39"/>
      <c r="O1227" s="39"/>
      <c r="P1227" s="39"/>
      <c r="Q1227" s="39"/>
      <c r="R1227" s="39"/>
      <c r="T1227" s="39"/>
      <c r="U1227" s="39"/>
    </row>
    <row r="1228" spans="1:21" ht="14.25" x14ac:dyDescent="0.2">
      <c r="A1228" s="38"/>
      <c r="B1228" s="38"/>
      <c r="C1228" s="38"/>
      <c r="D1228" s="38"/>
      <c r="F1228" s="39"/>
      <c r="G1228" s="39"/>
      <c r="H1228" s="39"/>
      <c r="I1228" s="39"/>
      <c r="J1228" s="39"/>
      <c r="K1228" s="39"/>
      <c r="L1228" s="39"/>
      <c r="M1228" s="39"/>
      <c r="N1228" s="39"/>
      <c r="O1228" s="39"/>
      <c r="P1228" s="39"/>
      <c r="Q1228" s="39"/>
      <c r="R1228" s="39"/>
      <c r="T1228" s="39"/>
      <c r="U1228" s="39"/>
    </row>
    <row r="1229" spans="1:21" ht="14.25" x14ac:dyDescent="0.2">
      <c r="A1229" s="38"/>
      <c r="B1229" s="38"/>
      <c r="C1229" s="38"/>
      <c r="D1229" s="38"/>
      <c r="F1229" s="39"/>
      <c r="G1229" s="39"/>
      <c r="H1229" s="39"/>
      <c r="I1229" s="39"/>
      <c r="J1229" s="39"/>
      <c r="K1229" s="39"/>
      <c r="L1229" s="39"/>
      <c r="M1229" s="39"/>
      <c r="N1229" s="39"/>
      <c r="O1229" s="39"/>
      <c r="P1229" s="39"/>
      <c r="Q1229" s="39"/>
      <c r="R1229" s="39"/>
      <c r="T1229" s="39"/>
      <c r="U1229" s="39"/>
    </row>
    <row r="1230" spans="1:21" ht="14.25" x14ac:dyDescent="0.2">
      <c r="A1230" s="38"/>
      <c r="B1230" s="38"/>
      <c r="C1230" s="38"/>
      <c r="D1230" s="38"/>
      <c r="F1230" s="39"/>
      <c r="G1230" s="39"/>
      <c r="H1230" s="39"/>
      <c r="I1230" s="39"/>
      <c r="J1230" s="39"/>
      <c r="K1230" s="39"/>
      <c r="L1230" s="39"/>
      <c r="M1230" s="39"/>
      <c r="N1230" s="39"/>
      <c r="O1230" s="39"/>
      <c r="P1230" s="39"/>
      <c r="Q1230" s="39"/>
      <c r="R1230" s="39"/>
      <c r="T1230" s="39"/>
      <c r="U1230" s="39"/>
    </row>
    <row r="1231" spans="1:21" ht="14.25" x14ac:dyDescent="0.2">
      <c r="A1231" s="38"/>
      <c r="B1231" s="38"/>
      <c r="C1231" s="38"/>
      <c r="D1231" s="38"/>
      <c r="F1231" s="39"/>
      <c r="G1231" s="39"/>
      <c r="H1231" s="39"/>
      <c r="I1231" s="39"/>
      <c r="J1231" s="39"/>
      <c r="K1231" s="39"/>
      <c r="L1231" s="39"/>
      <c r="M1231" s="39"/>
      <c r="N1231" s="39"/>
      <c r="O1231" s="39"/>
      <c r="P1231" s="39"/>
      <c r="Q1231" s="39"/>
      <c r="R1231" s="39"/>
      <c r="T1231" s="39"/>
      <c r="U1231" s="39"/>
    </row>
    <row r="1232" spans="1:21" ht="14.25" x14ac:dyDescent="0.2">
      <c r="A1232" s="38"/>
      <c r="B1232" s="38"/>
      <c r="C1232" s="38"/>
      <c r="D1232" s="38"/>
      <c r="F1232" s="39"/>
      <c r="G1232" s="39"/>
      <c r="H1232" s="39"/>
      <c r="I1232" s="39"/>
      <c r="J1232" s="39"/>
      <c r="K1232" s="39"/>
      <c r="L1232" s="39"/>
      <c r="M1232" s="39"/>
      <c r="N1232" s="39"/>
      <c r="O1232" s="39"/>
      <c r="P1232" s="39"/>
      <c r="Q1232" s="39"/>
      <c r="R1232" s="39"/>
      <c r="T1232" s="39"/>
      <c r="U1232" s="39"/>
    </row>
    <row r="1233" spans="1:21" ht="14.25" x14ac:dyDescent="0.2">
      <c r="A1233" s="38"/>
      <c r="B1233" s="38"/>
      <c r="C1233" s="38"/>
      <c r="D1233" s="38"/>
      <c r="F1233" s="39"/>
      <c r="G1233" s="39"/>
      <c r="H1233" s="39"/>
      <c r="I1233" s="39"/>
      <c r="J1233" s="39"/>
      <c r="K1233" s="39"/>
      <c r="L1233" s="39"/>
      <c r="M1233" s="39"/>
      <c r="N1233" s="39"/>
      <c r="O1233" s="39"/>
      <c r="P1233" s="39"/>
      <c r="Q1233" s="39"/>
      <c r="R1233" s="39"/>
      <c r="T1233" s="39"/>
      <c r="U1233" s="39"/>
    </row>
    <row r="1234" spans="1:21" ht="14.25" x14ac:dyDescent="0.2">
      <c r="A1234" s="38"/>
      <c r="B1234" s="38"/>
      <c r="C1234" s="38"/>
      <c r="D1234" s="38"/>
      <c r="F1234" s="39"/>
      <c r="G1234" s="39"/>
      <c r="H1234" s="39"/>
      <c r="I1234" s="39"/>
      <c r="J1234" s="39"/>
      <c r="K1234" s="39"/>
      <c r="L1234" s="39"/>
      <c r="M1234" s="39"/>
      <c r="N1234" s="39"/>
      <c r="O1234" s="39"/>
      <c r="P1234" s="39"/>
      <c r="Q1234" s="39"/>
      <c r="R1234" s="39"/>
      <c r="T1234" s="39"/>
      <c r="U1234" s="39"/>
    </row>
    <row r="1235" spans="1:21" ht="14.25" x14ac:dyDescent="0.2">
      <c r="A1235" s="38"/>
      <c r="B1235" s="38"/>
      <c r="C1235" s="38"/>
      <c r="D1235" s="38"/>
      <c r="F1235" s="39"/>
      <c r="G1235" s="39"/>
      <c r="H1235" s="39"/>
      <c r="I1235" s="39"/>
      <c r="J1235" s="39"/>
      <c r="K1235" s="39"/>
      <c r="L1235" s="39"/>
      <c r="M1235" s="39"/>
      <c r="N1235" s="39"/>
      <c r="O1235" s="39"/>
      <c r="P1235" s="39"/>
      <c r="Q1235" s="39"/>
      <c r="R1235" s="39"/>
      <c r="T1235" s="39"/>
      <c r="U1235" s="39"/>
    </row>
    <row r="1236" spans="1:21" ht="14.25" x14ac:dyDescent="0.2">
      <c r="A1236" s="38"/>
      <c r="B1236" s="38"/>
      <c r="C1236" s="38"/>
      <c r="D1236" s="38"/>
      <c r="F1236" s="39"/>
      <c r="G1236" s="39"/>
      <c r="H1236" s="39"/>
      <c r="I1236" s="39"/>
      <c r="J1236" s="39"/>
      <c r="K1236" s="39"/>
      <c r="L1236" s="39"/>
      <c r="M1236" s="39"/>
      <c r="N1236" s="39"/>
      <c r="O1236" s="39"/>
      <c r="P1236" s="39"/>
      <c r="Q1236" s="39"/>
      <c r="R1236" s="39"/>
      <c r="T1236" s="39"/>
      <c r="U1236" s="39"/>
    </row>
    <row r="1237" spans="1:21" ht="14.25" x14ac:dyDescent="0.2">
      <c r="A1237" s="38"/>
      <c r="B1237" s="38"/>
      <c r="C1237" s="38"/>
      <c r="D1237" s="38"/>
      <c r="F1237" s="39"/>
      <c r="G1237" s="39"/>
      <c r="H1237" s="39"/>
      <c r="I1237" s="39"/>
      <c r="J1237" s="39"/>
      <c r="K1237" s="39"/>
      <c r="L1237" s="39"/>
      <c r="M1237" s="39"/>
      <c r="N1237" s="39"/>
      <c r="O1237" s="39"/>
      <c r="P1237" s="39"/>
      <c r="Q1237" s="39"/>
      <c r="R1237" s="39"/>
      <c r="T1237" s="39"/>
      <c r="U1237" s="39"/>
    </row>
    <row r="1238" spans="1:21" ht="14.25" x14ac:dyDescent="0.2">
      <c r="A1238" s="38"/>
      <c r="B1238" s="38"/>
      <c r="C1238" s="38"/>
      <c r="D1238" s="38"/>
      <c r="F1238" s="39"/>
      <c r="G1238" s="39"/>
      <c r="H1238" s="39"/>
      <c r="I1238" s="39"/>
      <c r="J1238" s="39"/>
      <c r="K1238" s="39"/>
      <c r="L1238" s="39"/>
      <c r="M1238" s="39"/>
      <c r="N1238" s="39"/>
      <c r="O1238" s="39"/>
      <c r="P1238" s="39"/>
      <c r="Q1238" s="39"/>
      <c r="R1238" s="39"/>
      <c r="T1238" s="39"/>
      <c r="U1238" s="39"/>
    </row>
    <row r="1239" spans="1:21" ht="14.25" x14ac:dyDescent="0.2">
      <c r="A1239" s="38"/>
      <c r="B1239" s="38"/>
      <c r="C1239" s="38"/>
      <c r="D1239" s="38"/>
      <c r="F1239" s="39"/>
      <c r="G1239" s="39"/>
      <c r="H1239" s="39"/>
      <c r="I1239" s="39"/>
      <c r="J1239" s="39"/>
      <c r="K1239" s="39"/>
      <c r="L1239" s="39"/>
      <c r="M1239" s="39"/>
      <c r="N1239" s="39"/>
      <c r="O1239" s="39"/>
      <c r="P1239" s="39"/>
      <c r="Q1239" s="39"/>
      <c r="R1239" s="39"/>
      <c r="T1239" s="39"/>
      <c r="U1239" s="39"/>
    </row>
    <row r="1240" spans="1:21" ht="14.25" x14ac:dyDescent="0.2">
      <c r="A1240" s="38"/>
      <c r="B1240" s="38"/>
      <c r="C1240" s="38"/>
      <c r="D1240" s="38"/>
      <c r="F1240" s="39"/>
      <c r="G1240" s="39"/>
      <c r="H1240" s="39"/>
      <c r="I1240" s="39"/>
      <c r="J1240" s="39"/>
      <c r="K1240" s="39"/>
      <c r="L1240" s="39"/>
      <c r="M1240" s="39"/>
      <c r="N1240" s="39"/>
      <c r="O1240" s="39"/>
      <c r="P1240" s="39"/>
      <c r="Q1240" s="39"/>
      <c r="R1240" s="39"/>
      <c r="T1240" s="39"/>
      <c r="U1240" s="39"/>
    </row>
    <row r="1241" spans="1:21" ht="14.25" x14ac:dyDescent="0.2">
      <c r="A1241" s="38"/>
      <c r="B1241" s="38"/>
      <c r="C1241" s="38"/>
      <c r="D1241" s="38"/>
      <c r="F1241" s="39"/>
      <c r="G1241" s="39"/>
      <c r="H1241" s="39"/>
      <c r="I1241" s="39"/>
      <c r="J1241" s="39"/>
      <c r="K1241" s="39"/>
      <c r="L1241" s="39"/>
      <c r="M1241" s="39"/>
      <c r="N1241" s="39"/>
      <c r="O1241" s="39"/>
      <c r="P1241" s="39"/>
      <c r="Q1241" s="39"/>
      <c r="R1241" s="39"/>
      <c r="T1241" s="39"/>
      <c r="U1241" s="39"/>
    </row>
    <row r="1242" spans="1:21" ht="14.25" x14ac:dyDescent="0.2">
      <c r="A1242" s="38"/>
      <c r="B1242" s="38"/>
      <c r="C1242" s="38"/>
      <c r="D1242" s="38"/>
      <c r="F1242" s="39"/>
      <c r="G1242" s="39"/>
      <c r="H1242" s="39"/>
      <c r="I1242" s="39"/>
      <c r="J1242" s="39"/>
      <c r="K1242" s="39"/>
      <c r="L1242" s="39"/>
      <c r="M1242" s="39"/>
      <c r="N1242" s="39"/>
      <c r="O1242" s="39"/>
      <c r="P1242" s="39"/>
      <c r="Q1242" s="39"/>
      <c r="R1242" s="39"/>
      <c r="T1242" s="39"/>
      <c r="U1242" s="39"/>
    </row>
    <row r="1243" spans="1:21" ht="14.25" x14ac:dyDescent="0.2">
      <c r="A1243" s="38"/>
      <c r="B1243" s="38"/>
      <c r="C1243" s="38"/>
      <c r="D1243" s="38"/>
      <c r="F1243" s="39"/>
      <c r="G1243" s="39"/>
      <c r="H1243" s="39"/>
      <c r="I1243" s="39"/>
      <c r="J1243" s="39"/>
      <c r="K1243" s="39"/>
      <c r="L1243" s="39"/>
      <c r="M1243" s="39"/>
      <c r="N1243" s="39"/>
      <c r="O1243" s="39"/>
      <c r="P1243" s="39"/>
      <c r="Q1243" s="39"/>
      <c r="R1243" s="39"/>
      <c r="T1243" s="39"/>
      <c r="U1243" s="39"/>
    </row>
    <row r="1244" spans="1:21" ht="14.25" x14ac:dyDescent="0.2">
      <c r="A1244" s="38"/>
      <c r="B1244" s="38"/>
      <c r="C1244" s="38"/>
      <c r="D1244" s="38"/>
      <c r="F1244" s="39"/>
      <c r="G1244" s="39"/>
      <c r="H1244" s="39"/>
      <c r="I1244" s="39"/>
      <c r="J1244" s="39"/>
      <c r="K1244" s="39"/>
      <c r="L1244" s="39"/>
      <c r="M1244" s="39"/>
      <c r="N1244" s="39"/>
      <c r="O1244" s="39"/>
      <c r="P1244" s="39"/>
      <c r="Q1244" s="39"/>
      <c r="R1244" s="39"/>
      <c r="T1244" s="39"/>
      <c r="U1244" s="39"/>
    </row>
    <row r="1245" spans="1:21" ht="14.25" x14ac:dyDescent="0.2">
      <c r="A1245" s="38"/>
      <c r="B1245" s="38"/>
      <c r="C1245" s="38"/>
      <c r="D1245" s="38"/>
      <c r="F1245" s="39"/>
      <c r="G1245" s="39"/>
      <c r="H1245" s="39"/>
      <c r="I1245" s="39"/>
      <c r="J1245" s="39"/>
      <c r="K1245" s="39"/>
      <c r="L1245" s="39"/>
      <c r="M1245" s="39"/>
      <c r="N1245" s="39"/>
      <c r="O1245" s="39"/>
      <c r="P1245" s="39"/>
      <c r="Q1245" s="39"/>
      <c r="R1245" s="39"/>
      <c r="T1245" s="39"/>
      <c r="U1245" s="39"/>
    </row>
    <row r="1246" spans="1:21" ht="14.25" x14ac:dyDescent="0.2">
      <c r="A1246" s="38"/>
      <c r="B1246" s="38"/>
      <c r="C1246" s="38"/>
      <c r="D1246" s="38"/>
      <c r="F1246" s="39"/>
      <c r="G1246" s="39"/>
      <c r="H1246" s="39"/>
      <c r="I1246" s="39"/>
      <c r="J1246" s="39"/>
      <c r="K1246" s="39"/>
      <c r="L1246" s="39"/>
      <c r="M1246" s="39"/>
      <c r="N1246" s="39"/>
      <c r="O1246" s="39"/>
      <c r="P1246" s="39"/>
      <c r="Q1246" s="39"/>
      <c r="R1246" s="39"/>
      <c r="T1246" s="39"/>
      <c r="U1246" s="39"/>
    </row>
    <row r="1247" spans="1:21" ht="14.25" x14ac:dyDescent="0.2">
      <c r="A1247" s="38"/>
      <c r="B1247" s="38"/>
      <c r="C1247" s="38"/>
      <c r="D1247" s="38"/>
      <c r="F1247" s="39"/>
      <c r="G1247" s="39"/>
      <c r="H1247" s="39"/>
      <c r="I1247" s="39"/>
      <c r="J1247" s="39"/>
      <c r="K1247" s="39"/>
      <c r="L1247" s="39"/>
      <c r="M1247" s="39"/>
      <c r="N1247" s="39"/>
      <c r="O1247" s="39"/>
      <c r="P1247" s="39"/>
      <c r="Q1247" s="39"/>
      <c r="R1247" s="39"/>
      <c r="T1247" s="39"/>
      <c r="U1247" s="39"/>
    </row>
    <row r="1248" spans="1:21" ht="14.25" x14ac:dyDescent="0.2">
      <c r="A1248" s="38"/>
      <c r="B1248" s="38"/>
      <c r="C1248" s="38"/>
      <c r="D1248" s="38"/>
      <c r="F1248" s="39"/>
      <c r="G1248" s="39"/>
      <c r="H1248" s="39"/>
      <c r="I1248" s="39"/>
      <c r="J1248" s="39"/>
      <c r="K1248" s="39"/>
      <c r="L1248" s="39"/>
      <c r="M1248" s="39"/>
      <c r="N1248" s="39"/>
      <c r="O1248" s="39"/>
      <c r="P1248" s="39"/>
      <c r="Q1248" s="39"/>
      <c r="R1248" s="39"/>
      <c r="T1248" s="39"/>
      <c r="U1248" s="39"/>
    </row>
    <row r="1249" spans="1:21" ht="14.25" x14ac:dyDescent="0.2">
      <c r="A1249" s="38"/>
      <c r="B1249" s="38"/>
      <c r="C1249" s="38"/>
      <c r="D1249" s="38"/>
      <c r="F1249" s="39"/>
      <c r="G1249" s="39"/>
      <c r="H1249" s="39"/>
      <c r="I1249" s="39"/>
      <c r="J1249" s="39"/>
      <c r="K1249" s="39"/>
      <c r="L1249" s="39"/>
      <c r="M1249" s="39"/>
      <c r="N1249" s="39"/>
      <c r="O1249" s="39"/>
      <c r="P1249" s="39"/>
      <c r="Q1249" s="39"/>
      <c r="R1249" s="39"/>
      <c r="T1249" s="39"/>
      <c r="U1249" s="39"/>
    </row>
    <row r="1250" spans="1:21" ht="14.25" x14ac:dyDescent="0.2">
      <c r="A1250" s="38"/>
      <c r="B1250" s="38"/>
      <c r="C1250" s="38"/>
      <c r="D1250" s="38"/>
      <c r="F1250" s="39"/>
      <c r="G1250" s="39"/>
      <c r="H1250" s="39"/>
      <c r="I1250" s="39"/>
      <c r="J1250" s="39"/>
      <c r="K1250" s="39"/>
      <c r="L1250" s="39"/>
      <c r="M1250" s="39"/>
      <c r="N1250" s="39"/>
      <c r="O1250" s="39"/>
      <c r="P1250" s="39"/>
      <c r="Q1250" s="39"/>
      <c r="R1250" s="39"/>
      <c r="T1250" s="39"/>
      <c r="U1250" s="39"/>
    </row>
    <row r="1251" spans="1:21" ht="14.25" x14ac:dyDescent="0.2">
      <c r="A1251" s="38"/>
      <c r="B1251" s="38"/>
      <c r="C1251" s="38"/>
      <c r="D1251" s="38"/>
      <c r="F1251" s="39"/>
      <c r="G1251" s="39"/>
      <c r="H1251" s="39"/>
      <c r="I1251" s="39"/>
      <c r="J1251" s="39"/>
      <c r="K1251" s="39"/>
      <c r="L1251" s="39"/>
      <c r="M1251" s="39"/>
      <c r="N1251" s="39"/>
      <c r="O1251" s="39"/>
      <c r="P1251" s="39"/>
      <c r="Q1251" s="39"/>
      <c r="R1251" s="39"/>
      <c r="T1251" s="39"/>
      <c r="U1251" s="39"/>
    </row>
    <row r="1252" spans="1:21" ht="14.25" x14ac:dyDescent="0.2">
      <c r="A1252" s="38"/>
      <c r="B1252" s="38"/>
      <c r="C1252" s="38"/>
      <c r="D1252" s="38"/>
      <c r="F1252" s="39"/>
      <c r="G1252" s="39"/>
      <c r="H1252" s="39"/>
      <c r="I1252" s="39"/>
      <c r="J1252" s="39"/>
      <c r="K1252" s="39"/>
      <c r="L1252" s="39"/>
      <c r="M1252" s="39"/>
      <c r="N1252" s="39"/>
      <c r="O1252" s="39"/>
      <c r="P1252" s="39"/>
      <c r="Q1252" s="39"/>
      <c r="R1252" s="39"/>
      <c r="T1252" s="39"/>
      <c r="U1252" s="39"/>
    </row>
    <row r="1253" spans="1:21" ht="14.25" x14ac:dyDescent="0.2">
      <c r="A1253" s="38"/>
      <c r="B1253" s="38"/>
      <c r="C1253" s="38"/>
      <c r="D1253" s="38"/>
      <c r="F1253" s="39"/>
      <c r="G1253" s="39"/>
      <c r="H1253" s="39"/>
      <c r="I1253" s="39"/>
      <c r="J1253" s="39"/>
      <c r="K1253" s="39"/>
      <c r="L1253" s="39"/>
      <c r="M1253" s="39"/>
      <c r="N1253" s="39"/>
      <c r="O1253" s="39"/>
      <c r="P1253" s="39"/>
      <c r="Q1253" s="39"/>
      <c r="R1253" s="39"/>
      <c r="T1253" s="39"/>
      <c r="U1253" s="39"/>
    </row>
    <row r="1254" spans="1:21" ht="14.25" x14ac:dyDescent="0.2">
      <c r="A1254" s="38"/>
      <c r="B1254" s="38"/>
      <c r="C1254" s="38"/>
      <c r="D1254" s="38"/>
      <c r="F1254" s="39"/>
      <c r="G1254" s="39"/>
      <c r="H1254" s="39"/>
      <c r="I1254" s="39"/>
      <c r="J1254" s="39"/>
      <c r="K1254" s="39"/>
      <c r="L1254" s="39"/>
      <c r="M1254" s="39"/>
      <c r="N1254" s="39"/>
      <c r="O1254" s="39"/>
      <c r="P1254" s="39"/>
      <c r="Q1254" s="39"/>
      <c r="R1254" s="39"/>
      <c r="T1254" s="39"/>
      <c r="U1254" s="39"/>
    </row>
    <row r="1255" spans="1:21" ht="14.25" x14ac:dyDescent="0.2">
      <c r="A1255" s="38"/>
      <c r="B1255" s="38"/>
      <c r="C1255" s="38"/>
      <c r="D1255" s="38"/>
      <c r="F1255" s="39"/>
      <c r="G1255" s="39"/>
      <c r="H1255" s="39"/>
      <c r="I1255" s="39"/>
      <c r="J1255" s="39"/>
      <c r="K1255" s="39"/>
      <c r="L1255" s="39"/>
      <c r="M1255" s="39"/>
      <c r="N1255" s="39"/>
      <c r="O1255" s="39"/>
      <c r="P1255" s="39"/>
      <c r="Q1255" s="39"/>
      <c r="R1255" s="39"/>
      <c r="T1255" s="39"/>
      <c r="U1255" s="39"/>
    </row>
    <row r="1256" spans="1:21" ht="14.25" x14ac:dyDescent="0.2">
      <c r="A1256" s="38"/>
      <c r="B1256" s="38"/>
      <c r="C1256" s="38"/>
      <c r="D1256" s="38"/>
      <c r="F1256" s="39"/>
      <c r="G1256" s="39"/>
      <c r="H1256" s="39"/>
      <c r="I1256" s="39"/>
      <c r="J1256" s="39"/>
      <c r="K1256" s="39"/>
      <c r="L1256" s="39"/>
      <c r="M1256" s="39"/>
      <c r="N1256" s="39"/>
      <c r="O1256" s="39"/>
      <c r="P1256" s="39"/>
      <c r="Q1256" s="39"/>
      <c r="R1256" s="39"/>
      <c r="T1256" s="39"/>
      <c r="U1256" s="39"/>
    </row>
    <row r="1257" spans="1:21" ht="14.25" x14ac:dyDescent="0.2">
      <c r="A1257" s="38"/>
      <c r="B1257" s="38"/>
      <c r="C1257" s="38"/>
      <c r="D1257" s="38"/>
      <c r="F1257" s="39"/>
      <c r="G1257" s="39"/>
      <c r="H1257" s="39"/>
      <c r="I1257" s="39"/>
      <c r="J1257" s="39"/>
      <c r="K1257" s="39"/>
      <c r="L1257" s="39"/>
      <c r="M1257" s="39"/>
      <c r="N1257" s="39"/>
      <c r="O1257" s="39"/>
      <c r="P1257" s="39"/>
      <c r="Q1257" s="39"/>
      <c r="R1257" s="39"/>
      <c r="T1257" s="39"/>
      <c r="U1257" s="39"/>
    </row>
    <row r="1258" spans="1:21" ht="14.25" x14ac:dyDescent="0.2">
      <c r="A1258" s="38"/>
      <c r="B1258" s="38"/>
      <c r="C1258" s="38"/>
      <c r="D1258" s="38"/>
      <c r="F1258" s="39"/>
      <c r="G1258" s="39"/>
      <c r="H1258" s="39"/>
      <c r="I1258" s="39"/>
      <c r="J1258" s="39"/>
      <c r="K1258" s="39"/>
      <c r="L1258" s="39"/>
      <c r="M1258" s="39"/>
      <c r="N1258" s="39"/>
      <c r="O1258" s="39"/>
      <c r="P1258" s="39"/>
      <c r="Q1258" s="39"/>
      <c r="R1258" s="39"/>
      <c r="T1258" s="39"/>
      <c r="U1258" s="39"/>
    </row>
    <row r="1259" spans="1:21" ht="14.25" x14ac:dyDescent="0.2">
      <c r="A1259" s="38"/>
      <c r="B1259" s="38"/>
      <c r="C1259" s="38"/>
      <c r="D1259" s="38"/>
      <c r="F1259" s="39"/>
      <c r="G1259" s="39"/>
      <c r="H1259" s="39"/>
      <c r="I1259" s="39"/>
      <c r="J1259" s="39"/>
      <c r="K1259" s="39"/>
      <c r="L1259" s="39"/>
      <c r="M1259" s="39"/>
      <c r="N1259" s="39"/>
      <c r="O1259" s="39"/>
      <c r="P1259" s="39"/>
      <c r="Q1259" s="39"/>
      <c r="R1259" s="39"/>
      <c r="T1259" s="39"/>
      <c r="U1259" s="39"/>
    </row>
    <row r="1260" spans="1:21" ht="14.25" x14ac:dyDescent="0.2">
      <c r="A1260" s="38"/>
      <c r="B1260" s="38"/>
      <c r="C1260" s="38"/>
      <c r="D1260" s="38"/>
      <c r="F1260" s="39"/>
      <c r="G1260" s="39"/>
      <c r="H1260" s="39"/>
      <c r="I1260" s="39"/>
      <c r="J1260" s="39"/>
      <c r="K1260" s="39"/>
      <c r="L1260" s="39"/>
      <c r="M1260" s="39"/>
      <c r="N1260" s="39"/>
      <c r="O1260" s="39"/>
      <c r="P1260" s="39"/>
      <c r="Q1260" s="39"/>
      <c r="R1260" s="39"/>
      <c r="T1260" s="39"/>
      <c r="U1260" s="39"/>
    </row>
    <row r="1261" spans="1:21" ht="14.25" x14ac:dyDescent="0.2">
      <c r="A1261" s="38"/>
      <c r="B1261" s="38"/>
      <c r="C1261" s="38"/>
      <c r="D1261" s="38"/>
      <c r="F1261" s="39"/>
      <c r="G1261" s="39"/>
      <c r="H1261" s="39"/>
      <c r="I1261" s="39"/>
      <c r="J1261" s="39"/>
      <c r="K1261" s="39"/>
      <c r="L1261" s="39"/>
      <c r="M1261" s="39"/>
      <c r="N1261" s="39"/>
      <c r="O1261" s="39"/>
      <c r="P1261" s="39"/>
      <c r="Q1261" s="39"/>
      <c r="R1261" s="39"/>
      <c r="T1261" s="39"/>
      <c r="U1261" s="39"/>
    </row>
    <row r="1262" spans="1:21" ht="14.25" x14ac:dyDescent="0.2">
      <c r="A1262" s="38"/>
      <c r="B1262" s="38"/>
      <c r="C1262" s="38"/>
      <c r="D1262" s="38"/>
      <c r="F1262" s="39"/>
      <c r="G1262" s="39"/>
      <c r="H1262" s="39"/>
      <c r="I1262" s="39"/>
      <c r="J1262" s="39"/>
      <c r="K1262" s="39"/>
      <c r="L1262" s="39"/>
      <c r="M1262" s="39"/>
      <c r="N1262" s="39"/>
      <c r="O1262" s="39"/>
      <c r="P1262" s="39"/>
      <c r="Q1262" s="39"/>
      <c r="R1262" s="39"/>
      <c r="T1262" s="39"/>
      <c r="U1262" s="39"/>
    </row>
    <row r="1263" spans="1:21" ht="14.25" x14ac:dyDescent="0.2">
      <c r="A1263" s="38"/>
      <c r="B1263" s="38"/>
      <c r="C1263" s="38"/>
      <c r="D1263" s="38"/>
      <c r="F1263" s="39"/>
      <c r="G1263" s="39"/>
      <c r="H1263" s="39"/>
      <c r="I1263" s="39"/>
      <c r="J1263" s="39"/>
      <c r="K1263" s="39"/>
      <c r="L1263" s="39"/>
      <c r="M1263" s="39"/>
      <c r="N1263" s="39"/>
      <c r="O1263" s="39"/>
      <c r="P1263" s="39"/>
      <c r="Q1263" s="39"/>
      <c r="R1263" s="39"/>
      <c r="T1263" s="39"/>
      <c r="U1263" s="39"/>
    </row>
    <row r="1264" spans="1:21" ht="14.25" x14ac:dyDescent="0.2">
      <c r="A1264" s="38"/>
      <c r="B1264" s="38"/>
      <c r="C1264" s="38"/>
      <c r="D1264" s="38"/>
      <c r="F1264" s="39"/>
      <c r="G1264" s="39"/>
      <c r="H1264" s="39"/>
      <c r="I1264" s="39"/>
      <c r="J1264" s="39"/>
      <c r="K1264" s="39"/>
      <c r="L1264" s="39"/>
      <c r="M1264" s="39"/>
      <c r="N1264" s="39"/>
      <c r="O1264" s="39"/>
      <c r="P1264" s="39"/>
      <c r="Q1264" s="39"/>
      <c r="R1264" s="39"/>
      <c r="T1264" s="39"/>
      <c r="U1264" s="39"/>
    </row>
    <row r="1265" spans="1:21" ht="14.25" x14ac:dyDescent="0.2">
      <c r="A1265" s="38"/>
      <c r="B1265" s="38"/>
      <c r="C1265" s="38"/>
      <c r="D1265" s="38"/>
      <c r="F1265" s="39"/>
      <c r="G1265" s="39"/>
      <c r="H1265" s="39"/>
      <c r="I1265" s="39"/>
      <c r="J1265" s="39"/>
      <c r="K1265" s="39"/>
      <c r="L1265" s="39"/>
      <c r="M1265" s="39"/>
      <c r="N1265" s="39"/>
      <c r="O1265" s="39"/>
      <c r="P1265" s="39"/>
      <c r="Q1265" s="39"/>
      <c r="R1265" s="39"/>
      <c r="T1265" s="39"/>
      <c r="U1265" s="39"/>
    </row>
    <row r="1266" spans="1:21" ht="14.25" x14ac:dyDescent="0.2">
      <c r="A1266" s="38"/>
      <c r="B1266" s="38"/>
      <c r="C1266" s="38"/>
      <c r="D1266" s="38"/>
      <c r="F1266" s="39"/>
      <c r="G1266" s="39"/>
      <c r="H1266" s="39"/>
      <c r="I1266" s="39"/>
      <c r="J1266" s="39"/>
      <c r="K1266" s="39"/>
      <c r="L1266" s="39"/>
      <c r="M1266" s="39"/>
      <c r="N1266" s="39"/>
      <c r="O1266" s="39"/>
      <c r="P1266" s="39"/>
      <c r="Q1266" s="39"/>
      <c r="R1266" s="39"/>
      <c r="T1266" s="39"/>
      <c r="U1266" s="39"/>
    </row>
    <row r="1267" spans="1:21" ht="14.25" x14ac:dyDescent="0.2">
      <c r="A1267" s="38"/>
      <c r="B1267" s="38"/>
      <c r="C1267" s="38"/>
      <c r="D1267" s="38"/>
      <c r="F1267" s="39"/>
      <c r="G1267" s="39"/>
      <c r="H1267" s="39"/>
      <c r="I1267" s="39"/>
      <c r="J1267" s="39"/>
      <c r="K1267" s="39"/>
      <c r="L1267" s="39"/>
      <c r="M1267" s="39"/>
      <c r="N1267" s="39"/>
      <c r="O1267" s="39"/>
      <c r="P1267" s="39"/>
      <c r="Q1267" s="39"/>
      <c r="R1267" s="39"/>
      <c r="T1267" s="39"/>
      <c r="U1267" s="39"/>
    </row>
    <row r="1268" spans="1:21" ht="14.25" x14ac:dyDescent="0.2">
      <c r="A1268" s="38"/>
      <c r="B1268" s="38"/>
      <c r="C1268" s="38"/>
      <c r="D1268" s="38"/>
      <c r="F1268" s="39"/>
      <c r="G1268" s="39"/>
      <c r="H1268" s="39"/>
      <c r="I1268" s="39"/>
      <c r="J1268" s="39"/>
      <c r="K1268" s="39"/>
      <c r="L1268" s="39"/>
      <c r="M1268" s="39"/>
      <c r="N1268" s="39"/>
      <c r="O1268" s="39"/>
      <c r="P1268" s="39"/>
      <c r="Q1268" s="39"/>
      <c r="R1268" s="39"/>
      <c r="T1268" s="39"/>
      <c r="U1268" s="39"/>
    </row>
    <row r="1269" spans="1:21" ht="14.25" x14ac:dyDescent="0.2">
      <c r="A1269" s="38"/>
      <c r="B1269" s="38"/>
      <c r="C1269" s="38"/>
      <c r="D1269" s="38"/>
      <c r="F1269" s="39"/>
      <c r="G1269" s="39"/>
      <c r="H1269" s="39"/>
      <c r="I1269" s="39"/>
      <c r="J1269" s="39"/>
      <c r="K1269" s="39"/>
      <c r="L1269" s="39"/>
      <c r="M1269" s="39"/>
      <c r="N1269" s="39"/>
      <c r="O1269" s="39"/>
      <c r="P1269" s="39"/>
      <c r="Q1269" s="39"/>
      <c r="R1269" s="39"/>
      <c r="T1269" s="39"/>
      <c r="U1269" s="39"/>
    </row>
    <row r="1270" spans="1:21" ht="14.25" x14ac:dyDescent="0.2">
      <c r="A1270" s="38"/>
      <c r="B1270" s="38"/>
      <c r="C1270" s="38"/>
      <c r="D1270" s="38"/>
      <c r="F1270" s="39"/>
      <c r="G1270" s="39"/>
      <c r="H1270" s="39"/>
      <c r="I1270" s="39"/>
      <c r="J1270" s="39"/>
      <c r="K1270" s="39"/>
      <c r="L1270" s="39"/>
      <c r="M1270" s="39"/>
      <c r="N1270" s="39"/>
      <c r="O1270" s="39"/>
      <c r="P1270" s="39"/>
      <c r="Q1270" s="39"/>
      <c r="R1270" s="39"/>
      <c r="T1270" s="39"/>
      <c r="U1270" s="39"/>
    </row>
    <row r="1271" spans="1:21" ht="14.25" x14ac:dyDescent="0.2">
      <c r="A1271" s="38"/>
      <c r="B1271" s="38"/>
      <c r="C1271" s="38"/>
      <c r="D1271" s="38"/>
      <c r="F1271" s="39"/>
      <c r="G1271" s="39"/>
      <c r="H1271" s="39"/>
      <c r="I1271" s="39"/>
      <c r="J1271" s="39"/>
      <c r="K1271" s="39"/>
      <c r="L1271" s="39"/>
      <c r="M1271" s="39"/>
      <c r="N1271" s="39"/>
      <c r="O1271" s="39"/>
      <c r="P1271" s="39"/>
      <c r="Q1271" s="39"/>
      <c r="R1271" s="39"/>
      <c r="T1271" s="39"/>
      <c r="U1271" s="39"/>
    </row>
    <row r="1272" spans="1:21" ht="14.25" x14ac:dyDescent="0.2">
      <c r="A1272" s="38"/>
      <c r="B1272" s="38"/>
      <c r="C1272" s="38"/>
      <c r="D1272" s="38"/>
      <c r="F1272" s="39"/>
      <c r="G1272" s="39"/>
      <c r="H1272" s="39"/>
      <c r="I1272" s="39"/>
      <c r="J1272" s="39"/>
      <c r="K1272" s="39"/>
      <c r="L1272" s="39"/>
      <c r="M1272" s="39"/>
      <c r="N1272" s="39"/>
      <c r="O1272" s="39"/>
      <c r="P1272" s="39"/>
      <c r="Q1272" s="39"/>
      <c r="R1272" s="39"/>
      <c r="T1272" s="39"/>
      <c r="U1272" s="39"/>
    </row>
    <row r="1273" spans="1:21" ht="14.25" x14ac:dyDescent="0.2">
      <c r="A1273" s="38"/>
      <c r="B1273" s="38"/>
      <c r="C1273" s="38"/>
      <c r="D1273" s="38"/>
      <c r="F1273" s="39"/>
      <c r="G1273" s="39"/>
      <c r="H1273" s="39"/>
      <c r="I1273" s="39"/>
      <c r="J1273" s="39"/>
      <c r="K1273" s="39"/>
      <c r="L1273" s="39"/>
      <c r="M1273" s="39"/>
      <c r="N1273" s="39"/>
      <c r="O1273" s="39"/>
      <c r="P1273" s="39"/>
      <c r="Q1273" s="39"/>
      <c r="R1273" s="39"/>
      <c r="T1273" s="39"/>
      <c r="U1273" s="39"/>
    </row>
    <row r="1274" spans="1:21" ht="14.25" x14ac:dyDescent="0.2">
      <c r="A1274" s="38"/>
      <c r="B1274" s="38"/>
      <c r="C1274" s="38"/>
      <c r="D1274" s="38"/>
      <c r="F1274" s="39"/>
      <c r="G1274" s="39"/>
      <c r="H1274" s="39"/>
      <c r="I1274" s="39"/>
      <c r="J1274" s="39"/>
      <c r="K1274" s="39"/>
      <c r="L1274" s="39"/>
      <c r="M1274" s="39"/>
      <c r="N1274" s="39"/>
      <c r="O1274" s="39"/>
      <c r="P1274" s="39"/>
      <c r="Q1274" s="39"/>
      <c r="R1274" s="39"/>
      <c r="T1274" s="39"/>
      <c r="U1274" s="39"/>
    </row>
    <row r="1275" spans="1:21" ht="14.25" x14ac:dyDescent="0.2">
      <c r="A1275" s="38"/>
      <c r="B1275" s="38"/>
      <c r="C1275" s="38"/>
      <c r="D1275" s="38"/>
      <c r="F1275" s="39"/>
      <c r="G1275" s="39"/>
      <c r="H1275" s="39"/>
      <c r="I1275" s="39"/>
      <c r="J1275" s="39"/>
      <c r="K1275" s="39"/>
      <c r="L1275" s="39"/>
      <c r="M1275" s="39"/>
      <c r="N1275" s="39"/>
      <c r="O1275" s="39"/>
      <c r="P1275" s="39"/>
      <c r="Q1275" s="39"/>
      <c r="R1275" s="39"/>
      <c r="T1275" s="39"/>
      <c r="U1275" s="39"/>
    </row>
    <row r="1276" spans="1:21" ht="14.25" x14ac:dyDescent="0.2">
      <c r="A1276" s="38"/>
      <c r="B1276" s="38"/>
      <c r="C1276" s="38"/>
      <c r="D1276" s="38"/>
      <c r="F1276" s="39"/>
      <c r="G1276" s="39"/>
      <c r="H1276" s="39"/>
      <c r="I1276" s="39"/>
      <c r="J1276" s="39"/>
      <c r="K1276" s="39"/>
      <c r="L1276" s="39"/>
      <c r="M1276" s="39"/>
      <c r="N1276" s="39"/>
      <c r="O1276" s="39"/>
      <c r="P1276" s="39"/>
      <c r="Q1276" s="39"/>
      <c r="R1276" s="39"/>
      <c r="T1276" s="39"/>
      <c r="U1276" s="39"/>
    </row>
    <row r="1277" spans="1:21" ht="14.25" x14ac:dyDescent="0.2">
      <c r="A1277" s="38"/>
      <c r="B1277" s="38"/>
      <c r="C1277" s="38"/>
      <c r="D1277" s="38"/>
      <c r="F1277" s="39"/>
      <c r="G1277" s="39"/>
      <c r="H1277" s="39"/>
      <c r="I1277" s="39"/>
      <c r="J1277" s="39"/>
      <c r="K1277" s="39"/>
      <c r="L1277" s="39"/>
      <c r="M1277" s="39"/>
      <c r="N1277" s="39"/>
      <c r="O1277" s="39"/>
      <c r="P1277" s="39"/>
      <c r="Q1277" s="39"/>
      <c r="R1277" s="39"/>
      <c r="T1277" s="39"/>
      <c r="U1277" s="39"/>
    </row>
    <row r="1278" spans="1:21" ht="14.25" x14ac:dyDescent="0.2">
      <c r="A1278" s="38"/>
      <c r="B1278" s="38"/>
      <c r="C1278" s="38"/>
      <c r="D1278" s="38"/>
      <c r="F1278" s="39"/>
      <c r="G1278" s="39"/>
      <c r="H1278" s="39"/>
      <c r="I1278" s="39"/>
      <c r="J1278" s="39"/>
      <c r="K1278" s="39"/>
      <c r="L1278" s="39"/>
      <c r="M1278" s="39"/>
      <c r="N1278" s="39"/>
      <c r="O1278" s="39"/>
      <c r="P1278" s="39"/>
      <c r="Q1278" s="39"/>
      <c r="R1278" s="39"/>
      <c r="T1278" s="39"/>
      <c r="U1278" s="39"/>
    </row>
    <row r="1279" spans="1:21" ht="14.25" x14ac:dyDescent="0.2">
      <c r="A1279" s="38"/>
      <c r="B1279" s="38"/>
      <c r="C1279" s="38"/>
      <c r="D1279" s="38"/>
      <c r="F1279" s="39"/>
      <c r="G1279" s="39"/>
      <c r="H1279" s="39"/>
      <c r="I1279" s="39"/>
      <c r="J1279" s="39"/>
      <c r="K1279" s="39"/>
      <c r="L1279" s="39"/>
      <c r="M1279" s="39"/>
      <c r="N1279" s="39"/>
      <c r="O1279" s="39"/>
      <c r="P1279" s="39"/>
      <c r="Q1279" s="39"/>
      <c r="R1279" s="39"/>
      <c r="T1279" s="39"/>
      <c r="U1279" s="39"/>
    </row>
    <row r="1280" spans="1:21" ht="14.25" x14ac:dyDescent="0.2">
      <c r="A1280" s="38"/>
      <c r="B1280" s="38"/>
      <c r="C1280" s="38"/>
      <c r="D1280" s="38"/>
      <c r="F1280" s="39"/>
      <c r="G1280" s="39"/>
      <c r="H1280" s="39"/>
      <c r="I1280" s="39"/>
      <c r="J1280" s="39"/>
      <c r="K1280" s="39"/>
      <c r="L1280" s="39"/>
      <c r="M1280" s="39"/>
      <c r="N1280" s="39"/>
      <c r="O1280" s="39"/>
      <c r="P1280" s="39"/>
      <c r="Q1280" s="39"/>
      <c r="R1280" s="39"/>
      <c r="T1280" s="39"/>
      <c r="U1280" s="39"/>
    </row>
    <row r="1281" spans="1:21" ht="14.25" x14ac:dyDescent="0.2">
      <c r="A1281" s="38"/>
      <c r="B1281" s="38"/>
      <c r="C1281" s="38"/>
      <c r="D1281" s="38"/>
      <c r="F1281" s="39"/>
      <c r="G1281" s="39"/>
      <c r="H1281" s="39"/>
      <c r="I1281" s="39"/>
      <c r="J1281" s="39"/>
      <c r="K1281" s="39"/>
      <c r="L1281" s="39"/>
      <c r="M1281" s="39"/>
      <c r="N1281" s="39"/>
      <c r="O1281" s="39"/>
      <c r="P1281" s="39"/>
      <c r="Q1281" s="39"/>
      <c r="R1281" s="39"/>
      <c r="T1281" s="39"/>
      <c r="U1281" s="39"/>
    </row>
    <row r="1282" spans="1:21" ht="14.25" x14ac:dyDescent="0.2">
      <c r="A1282" s="38"/>
      <c r="B1282" s="38"/>
      <c r="C1282" s="38"/>
      <c r="D1282" s="38"/>
      <c r="F1282" s="39"/>
      <c r="G1282" s="39"/>
      <c r="H1282" s="39"/>
      <c r="I1282" s="39"/>
      <c r="J1282" s="39"/>
      <c r="K1282" s="39"/>
      <c r="L1282" s="39"/>
      <c r="M1282" s="39"/>
      <c r="N1282" s="39"/>
      <c r="O1282" s="39"/>
      <c r="P1282" s="39"/>
      <c r="Q1282" s="39"/>
      <c r="R1282" s="39"/>
      <c r="T1282" s="39"/>
      <c r="U1282" s="39"/>
    </row>
    <row r="1283" spans="1:21" ht="14.25" x14ac:dyDescent="0.2">
      <c r="A1283" s="38"/>
      <c r="B1283" s="38"/>
      <c r="C1283" s="38"/>
      <c r="D1283" s="38"/>
      <c r="F1283" s="39"/>
      <c r="G1283" s="39"/>
      <c r="H1283" s="39"/>
      <c r="I1283" s="39"/>
      <c r="J1283" s="39"/>
      <c r="K1283" s="39"/>
      <c r="L1283" s="39"/>
      <c r="M1283" s="39"/>
      <c r="N1283" s="39"/>
      <c r="O1283" s="39"/>
      <c r="P1283" s="39"/>
      <c r="Q1283" s="39"/>
      <c r="R1283" s="39"/>
      <c r="T1283" s="39"/>
      <c r="U1283" s="39"/>
    </row>
    <row r="1284" spans="1:21" ht="14.25" x14ac:dyDescent="0.2">
      <c r="A1284" s="38"/>
      <c r="B1284" s="38"/>
      <c r="C1284" s="38"/>
      <c r="D1284" s="38"/>
      <c r="F1284" s="39"/>
      <c r="G1284" s="39"/>
      <c r="H1284" s="39"/>
      <c r="I1284" s="39"/>
      <c r="J1284" s="39"/>
      <c r="K1284" s="39"/>
      <c r="L1284" s="39"/>
      <c r="M1284" s="39"/>
      <c r="N1284" s="39"/>
      <c r="O1284" s="39"/>
      <c r="P1284" s="39"/>
      <c r="Q1284" s="39"/>
      <c r="R1284" s="39"/>
      <c r="T1284" s="39"/>
      <c r="U1284" s="39"/>
    </row>
    <row r="1285" spans="1:21" ht="14.25" x14ac:dyDescent="0.2">
      <c r="A1285" s="38"/>
      <c r="B1285" s="38"/>
      <c r="C1285" s="38"/>
      <c r="D1285" s="38"/>
      <c r="F1285" s="39"/>
      <c r="G1285" s="39"/>
      <c r="H1285" s="39"/>
      <c r="I1285" s="39"/>
      <c r="J1285" s="39"/>
      <c r="K1285" s="39"/>
      <c r="L1285" s="39"/>
      <c r="M1285" s="39"/>
      <c r="N1285" s="39"/>
      <c r="O1285" s="39"/>
      <c r="P1285" s="39"/>
      <c r="Q1285" s="39"/>
      <c r="R1285" s="39"/>
      <c r="T1285" s="39"/>
      <c r="U1285" s="39"/>
    </row>
    <row r="1286" spans="1:21" ht="14.25" x14ac:dyDescent="0.2">
      <c r="A1286" s="38"/>
      <c r="B1286" s="38"/>
      <c r="C1286" s="38"/>
      <c r="D1286" s="38"/>
      <c r="F1286" s="39"/>
      <c r="G1286" s="39"/>
      <c r="H1286" s="39"/>
      <c r="I1286" s="39"/>
      <c r="J1286" s="39"/>
      <c r="K1286" s="39"/>
      <c r="L1286" s="39"/>
      <c r="M1286" s="39"/>
      <c r="N1286" s="39"/>
      <c r="O1286" s="39"/>
      <c r="P1286" s="39"/>
      <c r="Q1286" s="39"/>
      <c r="R1286" s="39"/>
      <c r="T1286" s="39"/>
      <c r="U1286" s="39"/>
    </row>
    <row r="1287" spans="1:21" ht="14.25" x14ac:dyDescent="0.2">
      <c r="A1287" s="38"/>
      <c r="B1287" s="38"/>
      <c r="C1287" s="38"/>
      <c r="D1287" s="38"/>
      <c r="F1287" s="39"/>
      <c r="G1287" s="39"/>
      <c r="H1287" s="39"/>
      <c r="I1287" s="39"/>
      <c r="J1287" s="39"/>
      <c r="K1287" s="39"/>
      <c r="L1287" s="39"/>
      <c r="M1287" s="39"/>
      <c r="N1287" s="39"/>
      <c r="O1287" s="39"/>
      <c r="P1287" s="39"/>
      <c r="Q1287" s="39"/>
      <c r="R1287" s="39"/>
      <c r="T1287" s="39"/>
      <c r="U1287" s="39"/>
    </row>
    <row r="1288" spans="1:21" ht="14.25" x14ac:dyDescent="0.2">
      <c r="A1288" s="38"/>
      <c r="B1288" s="38"/>
      <c r="C1288" s="38"/>
      <c r="D1288" s="38"/>
      <c r="F1288" s="39"/>
      <c r="G1288" s="39"/>
      <c r="H1288" s="39"/>
      <c r="I1288" s="39"/>
      <c r="J1288" s="39"/>
      <c r="K1288" s="39"/>
      <c r="L1288" s="39"/>
      <c r="M1288" s="39"/>
      <c r="N1288" s="39"/>
      <c r="O1288" s="39"/>
      <c r="P1288" s="39"/>
      <c r="Q1288" s="39"/>
      <c r="R1288" s="39"/>
      <c r="T1288" s="39"/>
      <c r="U1288" s="39"/>
    </row>
    <row r="1289" spans="1:21" ht="14.25" x14ac:dyDescent="0.2">
      <c r="A1289" s="38"/>
      <c r="B1289" s="38"/>
      <c r="C1289" s="38"/>
      <c r="D1289" s="38"/>
      <c r="F1289" s="39"/>
      <c r="G1289" s="39"/>
      <c r="H1289" s="39"/>
      <c r="I1289" s="39"/>
      <c r="J1289" s="39"/>
      <c r="K1289" s="39"/>
      <c r="L1289" s="39"/>
      <c r="M1289" s="39"/>
      <c r="N1289" s="39"/>
      <c r="O1289" s="39"/>
      <c r="P1289" s="39"/>
      <c r="Q1289" s="39"/>
      <c r="R1289" s="39"/>
      <c r="T1289" s="39"/>
      <c r="U1289" s="39"/>
    </row>
    <row r="1290" spans="1:21" ht="14.25" x14ac:dyDescent="0.2">
      <c r="A1290" s="38"/>
      <c r="B1290" s="38"/>
      <c r="C1290" s="38"/>
      <c r="D1290" s="38"/>
      <c r="F1290" s="39"/>
      <c r="G1290" s="39"/>
      <c r="H1290" s="39"/>
      <c r="I1290" s="39"/>
      <c r="J1290" s="39"/>
      <c r="K1290" s="39"/>
      <c r="L1290" s="39"/>
      <c r="M1290" s="39"/>
      <c r="N1290" s="39"/>
      <c r="O1290" s="39"/>
      <c r="P1290" s="39"/>
      <c r="Q1290" s="39"/>
      <c r="R1290" s="39"/>
      <c r="T1290" s="39"/>
      <c r="U1290" s="39"/>
    </row>
    <row r="1291" spans="1:21" ht="14.25" x14ac:dyDescent="0.2">
      <c r="A1291" s="38"/>
      <c r="B1291" s="38"/>
      <c r="C1291" s="38"/>
      <c r="D1291" s="38"/>
      <c r="F1291" s="39"/>
      <c r="G1291" s="39"/>
      <c r="H1291" s="39"/>
      <c r="I1291" s="39"/>
      <c r="J1291" s="39"/>
      <c r="K1291" s="39"/>
      <c r="L1291" s="39"/>
      <c r="M1291" s="39"/>
      <c r="N1291" s="39"/>
      <c r="O1291" s="39"/>
      <c r="P1291" s="39"/>
      <c r="Q1291" s="39"/>
      <c r="R1291" s="39"/>
      <c r="T1291" s="39"/>
      <c r="U1291" s="39"/>
    </row>
    <row r="1292" spans="1:21" ht="14.25" x14ac:dyDescent="0.2">
      <c r="A1292" s="38"/>
      <c r="B1292" s="38"/>
      <c r="C1292" s="38"/>
      <c r="D1292" s="38"/>
      <c r="F1292" s="39"/>
      <c r="G1292" s="39"/>
      <c r="H1292" s="39"/>
      <c r="I1292" s="39"/>
      <c r="J1292" s="39"/>
      <c r="K1292" s="39"/>
      <c r="L1292" s="39"/>
      <c r="M1292" s="39"/>
      <c r="N1292" s="39"/>
      <c r="O1292" s="39"/>
      <c r="P1292" s="39"/>
      <c r="Q1292" s="39"/>
      <c r="R1292" s="39"/>
      <c r="T1292" s="39"/>
      <c r="U1292" s="39"/>
    </row>
    <row r="1293" spans="1:21" ht="14.25" x14ac:dyDescent="0.2">
      <c r="A1293" s="38"/>
      <c r="B1293" s="38"/>
      <c r="C1293" s="38"/>
      <c r="D1293" s="38"/>
      <c r="F1293" s="39"/>
      <c r="G1293" s="39"/>
      <c r="H1293" s="39"/>
      <c r="I1293" s="39"/>
      <c r="J1293" s="39"/>
      <c r="K1293" s="39"/>
      <c r="L1293" s="39"/>
      <c r="M1293" s="39"/>
      <c r="N1293" s="39"/>
      <c r="O1293" s="39"/>
      <c r="P1293" s="39"/>
      <c r="Q1293" s="39"/>
      <c r="R1293" s="39"/>
      <c r="T1293" s="39"/>
      <c r="U1293" s="39"/>
    </row>
    <row r="1294" spans="1:21" ht="14.25" x14ac:dyDescent="0.2">
      <c r="A1294" s="38"/>
      <c r="B1294" s="38"/>
      <c r="C1294" s="38"/>
      <c r="D1294" s="38"/>
      <c r="F1294" s="39"/>
      <c r="G1294" s="39"/>
      <c r="H1294" s="39"/>
      <c r="I1294" s="39"/>
      <c r="J1294" s="39"/>
      <c r="K1294" s="39"/>
      <c r="L1294" s="39"/>
      <c r="M1294" s="39"/>
      <c r="N1294" s="39"/>
      <c r="O1294" s="39"/>
      <c r="P1294" s="39"/>
      <c r="Q1294" s="39"/>
      <c r="R1294" s="39"/>
      <c r="T1294" s="39"/>
      <c r="U1294" s="39"/>
    </row>
    <row r="1295" spans="1:21" ht="14.25" x14ac:dyDescent="0.2">
      <c r="A1295" s="38"/>
      <c r="B1295" s="38"/>
      <c r="C1295" s="38"/>
      <c r="D1295" s="38"/>
      <c r="F1295" s="39"/>
      <c r="G1295" s="39"/>
      <c r="H1295" s="39"/>
      <c r="I1295" s="39"/>
      <c r="J1295" s="39"/>
      <c r="K1295" s="39"/>
      <c r="L1295" s="39"/>
      <c r="M1295" s="39"/>
      <c r="N1295" s="39"/>
      <c r="O1295" s="39"/>
      <c r="P1295" s="39"/>
      <c r="Q1295" s="39"/>
      <c r="R1295" s="39"/>
      <c r="T1295" s="39"/>
      <c r="U1295" s="39"/>
    </row>
    <row r="1296" spans="1:21" ht="14.25" x14ac:dyDescent="0.2">
      <c r="A1296" s="38"/>
      <c r="B1296" s="38"/>
      <c r="C1296" s="38"/>
      <c r="D1296" s="38"/>
      <c r="F1296" s="39"/>
      <c r="G1296" s="39"/>
      <c r="H1296" s="39"/>
      <c r="I1296" s="39"/>
      <c r="J1296" s="39"/>
      <c r="K1296" s="39"/>
      <c r="L1296" s="39"/>
      <c r="M1296" s="39"/>
      <c r="N1296" s="39"/>
      <c r="O1296" s="39"/>
      <c r="P1296" s="39"/>
      <c r="Q1296" s="39"/>
      <c r="R1296" s="39"/>
      <c r="T1296" s="39"/>
      <c r="U1296" s="39"/>
    </row>
    <row r="1297" spans="1:21" ht="14.25" x14ac:dyDescent="0.2">
      <c r="A1297" s="38"/>
      <c r="B1297" s="38"/>
      <c r="C1297" s="38"/>
      <c r="D1297" s="38"/>
      <c r="F1297" s="39"/>
      <c r="G1297" s="39"/>
      <c r="H1297" s="39"/>
      <c r="I1297" s="39"/>
      <c r="J1297" s="39"/>
      <c r="K1297" s="39"/>
      <c r="L1297" s="39"/>
      <c r="M1297" s="39"/>
      <c r="N1297" s="39"/>
      <c r="O1297" s="39"/>
      <c r="P1297" s="39"/>
      <c r="Q1297" s="39"/>
      <c r="R1297" s="39"/>
      <c r="T1297" s="39"/>
      <c r="U1297" s="39"/>
    </row>
    <row r="1298" spans="1:21" ht="14.25" x14ac:dyDescent="0.2">
      <c r="A1298" s="38"/>
      <c r="B1298" s="38"/>
      <c r="C1298" s="38"/>
      <c r="D1298" s="38"/>
      <c r="F1298" s="39"/>
      <c r="G1298" s="39"/>
      <c r="H1298" s="39"/>
      <c r="I1298" s="39"/>
      <c r="J1298" s="39"/>
      <c r="K1298" s="39"/>
      <c r="L1298" s="39"/>
      <c r="M1298" s="39"/>
      <c r="N1298" s="39"/>
      <c r="O1298" s="39"/>
      <c r="P1298" s="39"/>
      <c r="Q1298" s="39"/>
      <c r="R1298" s="39"/>
      <c r="T1298" s="39"/>
      <c r="U1298" s="39"/>
    </row>
    <row r="1299" spans="1:21" ht="14.25" x14ac:dyDescent="0.2">
      <c r="A1299" s="38"/>
      <c r="B1299" s="38"/>
      <c r="C1299" s="38"/>
      <c r="D1299" s="38"/>
      <c r="F1299" s="39"/>
      <c r="G1299" s="39"/>
      <c r="H1299" s="39"/>
      <c r="I1299" s="39"/>
      <c r="J1299" s="39"/>
      <c r="K1299" s="39"/>
      <c r="L1299" s="39"/>
      <c r="M1299" s="39"/>
      <c r="N1299" s="39"/>
      <c r="O1299" s="39"/>
      <c r="P1299" s="39"/>
      <c r="Q1299" s="39"/>
      <c r="R1299" s="39"/>
      <c r="T1299" s="39"/>
      <c r="U1299" s="39"/>
    </row>
    <row r="1300" spans="1:21" ht="14.25" x14ac:dyDescent="0.2">
      <c r="A1300" s="38"/>
      <c r="B1300" s="38"/>
      <c r="C1300" s="38"/>
      <c r="D1300" s="38"/>
      <c r="F1300" s="39"/>
      <c r="G1300" s="39"/>
      <c r="H1300" s="39"/>
      <c r="I1300" s="39"/>
      <c r="J1300" s="39"/>
      <c r="K1300" s="39"/>
      <c r="L1300" s="39"/>
      <c r="M1300" s="39"/>
      <c r="N1300" s="39"/>
      <c r="O1300" s="39"/>
      <c r="P1300" s="39"/>
      <c r="Q1300" s="39"/>
      <c r="R1300" s="39"/>
      <c r="T1300" s="39"/>
      <c r="U1300" s="39"/>
    </row>
    <row r="1301" spans="1:21" ht="14.25" x14ac:dyDescent="0.2">
      <c r="A1301" s="38"/>
      <c r="B1301" s="38"/>
      <c r="C1301" s="38"/>
      <c r="D1301" s="38"/>
      <c r="F1301" s="39"/>
      <c r="G1301" s="39"/>
      <c r="H1301" s="39"/>
      <c r="I1301" s="39"/>
      <c r="J1301" s="39"/>
      <c r="K1301" s="39"/>
      <c r="L1301" s="39"/>
      <c r="M1301" s="39"/>
      <c r="N1301" s="39"/>
      <c r="O1301" s="39"/>
      <c r="P1301" s="39"/>
      <c r="Q1301" s="39"/>
      <c r="R1301" s="39"/>
      <c r="T1301" s="39"/>
      <c r="U1301" s="39"/>
    </row>
    <row r="1302" spans="1:21" ht="14.25" x14ac:dyDescent="0.2">
      <c r="A1302" s="38"/>
      <c r="B1302" s="38"/>
      <c r="C1302" s="38"/>
      <c r="D1302" s="38"/>
      <c r="F1302" s="39"/>
      <c r="G1302" s="39"/>
      <c r="H1302" s="39"/>
      <c r="I1302" s="39"/>
      <c r="J1302" s="39"/>
      <c r="K1302" s="39"/>
      <c r="L1302" s="39"/>
      <c r="M1302" s="39"/>
      <c r="N1302" s="39"/>
      <c r="O1302" s="39"/>
      <c r="P1302" s="39"/>
      <c r="Q1302" s="39"/>
      <c r="R1302" s="39"/>
      <c r="T1302" s="39"/>
      <c r="U1302" s="39"/>
    </row>
    <row r="1303" spans="1:21" ht="14.25" x14ac:dyDescent="0.2">
      <c r="A1303" s="38"/>
      <c r="B1303" s="38"/>
      <c r="C1303" s="38"/>
      <c r="D1303" s="38"/>
      <c r="F1303" s="39"/>
      <c r="G1303" s="39"/>
      <c r="H1303" s="39"/>
      <c r="I1303" s="39"/>
      <c r="J1303" s="39"/>
      <c r="K1303" s="39"/>
      <c r="L1303" s="39"/>
      <c r="M1303" s="39"/>
      <c r="N1303" s="39"/>
      <c r="O1303" s="39"/>
      <c r="P1303" s="39"/>
      <c r="Q1303" s="39"/>
      <c r="R1303" s="39"/>
      <c r="T1303" s="39"/>
      <c r="U1303" s="39"/>
    </row>
    <row r="1304" spans="1:21" ht="14.25" x14ac:dyDescent="0.2">
      <c r="A1304" s="38"/>
      <c r="B1304" s="38"/>
      <c r="C1304" s="38"/>
      <c r="D1304" s="38"/>
      <c r="F1304" s="39"/>
      <c r="G1304" s="39"/>
      <c r="H1304" s="39"/>
      <c r="I1304" s="39"/>
      <c r="J1304" s="39"/>
      <c r="K1304" s="39"/>
      <c r="L1304" s="39"/>
      <c r="M1304" s="39"/>
      <c r="N1304" s="39"/>
      <c r="O1304" s="39"/>
      <c r="P1304" s="39"/>
      <c r="Q1304" s="39"/>
      <c r="R1304" s="39"/>
      <c r="T1304" s="39"/>
      <c r="U1304" s="39"/>
    </row>
    <row r="1305" spans="1:21" ht="14.25" x14ac:dyDescent="0.2">
      <c r="A1305" s="38"/>
      <c r="B1305" s="38"/>
      <c r="C1305" s="38"/>
      <c r="D1305" s="38"/>
      <c r="F1305" s="39"/>
      <c r="G1305" s="39"/>
      <c r="H1305" s="39"/>
      <c r="I1305" s="39"/>
      <c r="J1305" s="39"/>
      <c r="K1305" s="39"/>
      <c r="L1305" s="39"/>
      <c r="M1305" s="39"/>
      <c r="N1305" s="39"/>
      <c r="O1305" s="39"/>
      <c r="P1305" s="39"/>
      <c r="Q1305" s="39"/>
      <c r="R1305" s="39"/>
      <c r="T1305" s="39"/>
      <c r="U1305" s="39"/>
    </row>
    <row r="1306" spans="1:21" ht="14.25" x14ac:dyDescent="0.2">
      <c r="A1306" s="38"/>
      <c r="B1306" s="38"/>
      <c r="C1306" s="38"/>
      <c r="D1306" s="38"/>
      <c r="F1306" s="39"/>
      <c r="G1306" s="39"/>
      <c r="H1306" s="39"/>
      <c r="I1306" s="39"/>
      <c r="J1306" s="39"/>
      <c r="K1306" s="39"/>
      <c r="L1306" s="39"/>
      <c r="M1306" s="39"/>
      <c r="N1306" s="39"/>
      <c r="O1306" s="39"/>
      <c r="P1306" s="39"/>
      <c r="Q1306" s="39"/>
      <c r="R1306" s="39"/>
      <c r="T1306" s="39"/>
      <c r="U1306" s="39"/>
    </row>
    <row r="1307" spans="1:21" ht="14.25" x14ac:dyDescent="0.2">
      <c r="A1307" s="38"/>
      <c r="B1307" s="38"/>
      <c r="C1307" s="38"/>
      <c r="D1307" s="38"/>
      <c r="F1307" s="39"/>
      <c r="G1307" s="39"/>
      <c r="H1307" s="39"/>
      <c r="I1307" s="39"/>
      <c r="J1307" s="39"/>
      <c r="K1307" s="39"/>
      <c r="L1307" s="39"/>
      <c r="M1307" s="39"/>
      <c r="N1307" s="39"/>
      <c r="O1307" s="39"/>
      <c r="P1307" s="39"/>
      <c r="Q1307" s="39"/>
      <c r="R1307" s="39"/>
      <c r="T1307" s="39"/>
      <c r="U1307" s="39"/>
    </row>
    <row r="1308" spans="1:21" ht="14.25" x14ac:dyDescent="0.2">
      <c r="A1308" s="38"/>
      <c r="B1308" s="38"/>
      <c r="C1308" s="38"/>
      <c r="D1308" s="38"/>
      <c r="F1308" s="39"/>
      <c r="G1308" s="39"/>
      <c r="H1308" s="39"/>
      <c r="I1308" s="39"/>
      <c r="J1308" s="39"/>
      <c r="K1308" s="39"/>
      <c r="L1308" s="39"/>
      <c r="M1308" s="39"/>
      <c r="N1308" s="39"/>
      <c r="O1308" s="39"/>
      <c r="P1308" s="39"/>
      <c r="Q1308" s="39"/>
      <c r="R1308" s="39"/>
      <c r="T1308" s="39"/>
      <c r="U1308" s="39"/>
    </row>
    <row r="1309" spans="1:21" ht="14.25" x14ac:dyDescent="0.2">
      <c r="A1309" s="38"/>
      <c r="B1309" s="38"/>
      <c r="C1309" s="38"/>
      <c r="D1309" s="38"/>
      <c r="F1309" s="39"/>
      <c r="G1309" s="39"/>
      <c r="H1309" s="39"/>
      <c r="I1309" s="39"/>
      <c r="J1309" s="39"/>
      <c r="K1309" s="39"/>
      <c r="L1309" s="39"/>
      <c r="M1309" s="39"/>
      <c r="N1309" s="39"/>
      <c r="O1309" s="39"/>
      <c r="P1309" s="39"/>
      <c r="Q1309" s="39"/>
      <c r="R1309" s="39"/>
      <c r="T1309" s="39"/>
      <c r="U1309" s="39"/>
    </row>
    <row r="1310" spans="1:21" ht="14.25" x14ac:dyDescent="0.2">
      <c r="A1310" s="38"/>
      <c r="B1310" s="38"/>
      <c r="C1310" s="38"/>
      <c r="D1310" s="38"/>
      <c r="F1310" s="39"/>
      <c r="G1310" s="39"/>
      <c r="H1310" s="39"/>
      <c r="I1310" s="39"/>
      <c r="J1310" s="39"/>
      <c r="K1310" s="39"/>
      <c r="L1310" s="39"/>
      <c r="M1310" s="39"/>
      <c r="N1310" s="39"/>
      <c r="O1310" s="39"/>
      <c r="P1310" s="39"/>
      <c r="Q1310" s="39"/>
      <c r="R1310" s="39"/>
      <c r="T1310" s="39"/>
      <c r="U1310" s="39"/>
    </row>
    <row r="1311" spans="1:21" ht="14.25" x14ac:dyDescent="0.2">
      <c r="A1311" s="38"/>
      <c r="B1311" s="38"/>
      <c r="C1311" s="38"/>
      <c r="D1311" s="38"/>
      <c r="F1311" s="39"/>
      <c r="G1311" s="39"/>
      <c r="H1311" s="39"/>
      <c r="I1311" s="39"/>
      <c r="J1311" s="39"/>
      <c r="K1311" s="39"/>
      <c r="L1311" s="39"/>
      <c r="M1311" s="39"/>
      <c r="N1311" s="39"/>
      <c r="O1311" s="39"/>
      <c r="P1311" s="39"/>
      <c r="Q1311" s="39"/>
      <c r="R1311" s="39"/>
      <c r="T1311" s="39"/>
      <c r="U1311" s="39"/>
    </row>
    <row r="1312" spans="1:21" ht="14.25" x14ac:dyDescent="0.2">
      <c r="A1312" s="38"/>
      <c r="B1312" s="38"/>
      <c r="C1312" s="38"/>
      <c r="D1312" s="38"/>
      <c r="F1312" s="39"/>
      <c r="G1312" s="39"/>
      <c r="H1312" s="39"/>
      <c r="I1312" s="39"/>
      <c r="J1312" s="39"/>
      <c r="K1312" s="39"/>
      <c r="L1312" s="39"/>
      <c r="M1312" s="39"/>
      <c r="N1312" s="39"/>
      <c r="O1312" s="39"/>
      <c r="P1312" s="39"/>
      <c r="Q1312" s="39"/>
      <c r="R1312" s="39"/>
      <c r="T1312" s="39"/>
      <c r="U1312" s="39"/>
    </row>
    <row r="1313" spans="1:21" ht="14.25" x14ac:dyDescent="0.2">
      <c r="A1313" s="38"/>
      <c r="B1313" s="38"/>
      <c r="C1313" s="38"/>
      <c r="D1313" s="38"/>
      <c r="F1313" s="39"/>
      <c r="G1313" s="39"/>
      <c r="H1313" s="39"/>
      <c r="I1313" s="39"/>
      <c r="J1313" s="39"/>
      <c r="K1313" s="39"/>
      <c r="L1313" s="39"/>
      <c r="M1313" s="39"/>
      <c r="N1313" s="39"/>
      <c r="O1313" s="39"/>
      <c r="P1313" s="39"/>
      <c r="Q1313" s="39"/>
      <c r="R1313" s="39"/>
      <c r="T1313" s="39"/>
      <c r="U1313" s="39"/>
    </row>
    <row r="1314" spans="1:21" ht="14.25" x14ac:dyDescent="0.2">
      <c r="A1314" s="38"/>
      <c r="B1314" s="38"/>
      <c r="C1314" s="38"/>
      <c r="D1314" s="38"/>
      <c r="F1314" s="39"/>
      <c r="G1314" s="39"/>
      <c r="H1314" s="39"/>
      <c r="I1314" s="39"/>
      <c r="J1314" s="39"/>
      <c r="K1314" s="39"/>
      <c r="L1314" s="39"/>
      <c r="M1314" s="39"/>
      <c r="N1314" s="39"/>
      <c r="O1314" s="39"/>
      <c r="P1314" s="39"/>
      <c r="Q1314" s="39"/>
      <c r="R1314" s="39"/>
      <c r="T1314" s="39"/>
      <c r="U1314" s="39"/>
    </row>
    <row r="1315" spans="1:21" ht="14.25" x14ac:dyDescent="0.2">
      <c r="A1315" s="38"/>
      <c r="B1315" s="38"/>
      <c r="C1315" s="38"/>
      <c r="D1315" s="38"/>
      <c r="F1315" s="39"/>
      <c r="G1315" s="39"/>
      <c r="H1315" s="39"/>
      <c r="I1315" s="39"/>
      <c r="J1315" s="39"/>
      <c r="K1315" s="39"/>
      <c r="L1315" s="39"/>
      <c r="M1315" s="39"/>
      <c r="N1315" s="39"/>
      <c r="O1315" s="39"/>
      <c r="P1315" s="39"/>
      <c r="Q1315" s="39"/>
      <c r="R1315" s="39"/>
      <c r="T1315" s="39"/>
      <c r="U1315" s="39"/>
    </row>
    <row r="1316" spans="1:21" ht="14.25" x14ac:dyDescent="0.2">
      <c r="A1316" s="38"/>
      <c r="B1316" s="38"/>
      <c r="C1316" s="38"/>
      <c r="D1316" s="38"/>
      <c r="F1316" s="39"/>
      <c r="G1316" s="39"/>
      <c r="H1316" s="39"/>
      <c r="I1316" s="39"/>
      <c r="J1316" s="39"/>
      <c r="K1316" s="39"/>
      <c r="L1316" s="39"/>
      <c r="M1316" s="39"/>
      <c r="N1316" s="39"/>
      <c r="O1316" s="39"/>
      <c r="P1316" s="39"/>
      <c r="Q1316" s="39"/>
      <c r="R1316" s="39"/>
      <c r="T1316" s="39"/>
      <c r="U1316" s="39"/>
    </row>
    <row r="1317" spans="1:21" ht="14.25" x14ac:dyDescent="0.2">
      <c r="A1317" s="38"/>
      <c r="B1317" s="38"/>
      <c r="C1317" s="38"/>
      <c r="D1317" s="38"/>
      <c r="F1317" s="39"/>
      <c r="G1317" s="39"/>
      <c r="H1317" s="39"/>
      <c r="I1317" s="39"/>
      <c r="J1317" s="39"/>
      <c r="K1317" s="39"/>
      <c r="L1317" s="39"/>
      <c r="M1317" s="39"/>
      <c r="N1317" s="39"/>
      <c r="O1317" s="39"/>
      <c r="P1317" s="39"/>
      <c r="Q1317" s="39"/>
      <c r="R1317" s="39"/>
      <c r="T1317" s="39"/>
      <c r="U1317" s="39"/>
    </row>
    <row r="1318" spans="1:21" ht="14.25" x14ac:dyDescent="0.2">
      <c r="A1318" s="38"/>
      <c r="B1318" s="38"/>
      <c r="C1318" s="38"/>
      <c r="D1318" s="38"/>
      <c r="F1318" s="39"/>
      <c r="G1318" s="39"/>
      <c r="H1318" s="39"/>
      <c r="I1318" s="39"/>
      <c r="J1318" s="39"/>
      <c r="K1318" s="39"/>
      <c r="L1318" s="39"/>
      <c r="M1318" s="39"/>
      <c r="N1318" s="39"/>
      <c r="O1318" s="39"/>
      <c r="P1318" s="39"/>
      <c r="Q1318" s="39"/>
      <c r="R1318" s="39"/>
      <c r="T1318" s="39"/>
      <c r="U1318" s="39"/>
    </row>
    <row r="1319" spans="1:21" ht="14.25" x14ac:dyDescent="0.2">
      <c r="A1319" s="38"/>
      <c r="B1319" s="38"/>
      <c r="C1319" s="38"/>
      <c r="D1319" s="38"/>
      <c r="F1319" s="39"/>
      <c r="G1319" s="39"/>
      <c r="H1319" s="39"/>
      <c r="I1319" s="39"/>
      <c r="J1319" s="39"/>
      <c r="K1319" s="39"/>
      <c r="L1319" s="39"/>
      <c r="M1319" s="39"/>
      <c r="N1319" s="39"/>
      <c r="O1319" s="39"/>
      <c r="P1319" s="39"/>
      <c r="Q1319" s="39"/>
      <c r="R1319" s="39"/>
      <c r="T1319" s="39"/>
      <c r="U1319" s="39"/>
    </row>
    <row r="1320" spans="1:21" ht="14.25" x14ac:dyDescent="0.2">
      <c r="A1320" s="38"/>
      <c r="B1320" s="38"/>
      <c r="C1320" s="38"/>
      <c r="D1320" s="38"/>
      <c r="F1320" s="39"/>
      <c r="G1320" s="39"/>
      <c r="H1320" s="39"/>
      <c r="I1320" s="39"/>
      <c r="J1320" s="39"/>
      <c r="K1320" s="39"/>
      <c r="L1320" s="39"/>
      <c r="M1320" s="39"/>
      <c r="N1320" s="39"/>
      <c r="O1320" s="39"/>
      <c r="P1320" s="39"/>
      <c r="Q1320" s="39"/>
      <c r="R1320" s="39"/>
      <c r="T1320" s="39"/>
      <c r="U1320" s="39"/>
    </row>
    <row r="1321" spans="1:21" ht="14.25" x14ac:dyDescent="0.2">
      <c r="A1321" s="38"/>
      <c r="B1321" s="38"/>
      <c r="C1321" s="38"/>
      <c r="D1321" s="38"/>
      <c r="F1321" s="39"/>
      <c r="G1321" s="39"/>
      <c r="H1321" s="39"/>
      <c r="I1321" s="39"/>
      <c r="J1321" s="39"/>
      <c r="K1321" s="39"/>
      <c r="L1321" s="39"/>
      <c r="M1321" s="39"/>
      <c r="N1321" s="39"/>
      <c r="O1321" s="39"/>
      <c r="P1321" s="39"/>
      <c r="Q1321" s="39"/>
      <c r="R1321" s="39"/>
      <c r="T1321" s="39"/>
      <c r="U1321" s="39"/>
    </row>
    <row r="1322" spans="1:21" ht="14.25" x14ac:dyDescent="0.2">
      <c r="A1322" s="38"/>
      <c r="B1322" s="38"/>
      <c r="C1322" s="38"/>
      <c r="D1322" s="38"/>
      <c r="F1322" s="39"/>
      <c r="G1322" s="39"/>
      <c r="H1322" s="39"/>
      <c r="I1322" s="39"/>
      <c r="J1322" s="39"/>
      <c r="K1322" s="39"/>
      <c r="L1322" s="39"/>
      <c r="M1322" s="39"/>
      <c r="N1322" s="39"/>
      <c r="O1322" s="39"/>
      <c r="P1322" s="39"/>
      <c r="Q1322" s="39"/>
      <c r="R1322" s="39"/>
      <c r="T1322" s="39"/>
      <c r="U1322" s="39"/>
    </row>
    <row r="1323" spans="1:21" ht="14.25" x14ac:dyDescent="0.2">
      <c r="A1323" s="38"/>
      <c r="B1323" s="38"/>
      <c r="C1323" s="38"/>
      <c r="D1323" s="38"/>
      <c r="F1323" s="39"/>
      <c r="G1323" s="39"/>
      <c r="H1323" s="39"/>
      <c r="I1323" s="39"/>
      <c r="J1323" s="39"/>
      <c r="K1323" s="39"/>
      <c r="L1323" s="39"/>
      <c r="M1323" s="39"/>
      <c r="N1323" s="39"/>
      <c r="O1323" s="39"/>
      <c r="P1323" s="39"/>
      <c r="Q1323" s="39"/>
      <c r="R1323" s="39"/>
      <c r="T1323" s="39"/>
      <c r="U1323" s="39"/>
    </row>
    <row r="1324" spans="1:21" ht="14.25" x14ac:dyDescent="0.2">
      <c r="A1324" s="38"/>
      <c r="B1324" s="38"/>
      <c r="C1324" s="38"/>
      <c r="D1324" s="38"/>
      <c r="F1324" s="39"/>
      <c r="G1324" s="39"/>
      <c r="H1324" s="39"/>
      <c r="I1324" s="39"/>
      <c r="J1324" s="39"/>
      <c r="K1324" s="39"/>
      <c r="L1324" s="39"/>
      <c r="M1324" s="39"/>
      <c r="N1324" s="39"/>
      <c r="O1324" s="39"/>
      <c r="P1324" s="39"/>
      <c r="Q1324" s="39"/>
      <c r="R1324" s="39"/>
      <c r="T1324" s="39"/>
      <c r="U1324" s="39"/>
    </row>
    <row r="1325" spans="1:21" ht="14.25" x14ac:dyDescent="0.2">
      <c r="A1325" s="38"/>
      <c r="B1325" s="38"/>
      <c r="C1325" s="38"/>
      <c r="D1325" s="38"/>
      <c r="F1325" s="39"/>
      <c r="G1325" s="39"/>
      <c r="H1325" s="39"/>
      <c r="I1325" s="39"/>
      <c r="J1325" s="39"/>
      <c r="K1325" s="39"/>
      <c r="L1325" s="39"/>
      <c r="M1325" s="39"/>
      <c r="N1325" s="39"/>
      <c r="O1325" s="39"/>
      <c r="P1325" s="39"/>
      <c r="Q1325" s="39"/>
      <c r="R1325" s="39"/>
      <c r="T1325" s="39"/>
      <c r="U1325" s="39"/>
    </row>
    <row r="1326" spans="1:21" ht="14.25" x14ac:dyDescent="0.2">
      <c r="A1326" s="38"/>
      <c r="B1326" s="38"/>
      <c r="C1326" s="38"/>
      <c r="D1326" s="38"/>
      <c r="F1326" s="39"/>
      <c r="G1326" s="39"/>
      <c r="H1326" s="39"/>
      <c r="I1326" s="39"/>
      <c r="J1326" s="39"/>
      <c r="K1326" s="39"/>
      <c r="L1326" s="39"/>
      <c r="M1326" s="39"/>
      <c r="N1326" s="39"/>
      <c r="O1326" s="39"/>
      <c r="P1326" s="39"/>
      <c r="Q1326" s="39"/>
      <c r="R1326" s="39"/>
      <c r="T1326" s="39"/>
      <c r="U1326" s="39"/>
    </row>
    <row r="1327" spans="1:21" ht="14.25" x14ac:dyDescent="0.2">
      <c r="A1327" s="38"/>
      <c r="B1327" s="38"/>
      <c r="C1327" s="38"/>
      <c r="D1327" s="38"/>
      <c r="F1327" s="39"/>
      <c r="G1327" s="39"/>
      <c r="H1327" s="39"/>
      <c r="I1327" s="39"/>
      <c r="J1327" s="39"/>
      <c r="K1327" s="39"/>
      <c r="L1327" s="39"/>
      <c r="M1327" s="39"/>
      <c r="N1327" s="39"/>
      <c r="O1327" s="39"/>
      <c r="P1327" s="39"/>
      <c r="Q1327" s="39"/>
      <c r="R1327" s="39"/>
      <c r="T1327" s="39"/>
      <c r="U1327" s="39"/>
    </row>
    <row r="1328" spans="1:21" ht="14.25" x14ac:dyDescent="0.2">
      <c r="A1328" s="38"/>
      <c r="B1328" s="38"/>
      <c r="C1328" s="38"/>
      <c r="D1328" s="38"/>
      <c r="F1328" s="39"/>
      <c r="G1328" s="39"/>
      <c r="H1328" s="39"/>
      <c r="I1328" s="39"/>
      <c r="J1328" s="39"/>
      <c r="K1328" s="39"/>
      <c r="L1328" s="39"/>
      <c r="M1328" s="39"/>
      <c r="N1328" s="39"/>
      <c r="O1328" s="39"/>
      <c r="P1328" s="39"/>
      <c r="Q1328" s="39"/>
      <c r="R1328" s="39"/>
      <c r="T1328" s="39"/>
      <c r="U1328" s="39"/>
    </row>
    <row r="1329" spans="1:21" ht="14.25" x14ac:dyDescent="0.2">
      <c r="A1329" s="38"/>
      <c r="B1329" s="38"/>
      <c r="C1329" s="38"/>
      <c r="D1329" s="38"/>
      <c r="F1329" s="39"/>
      <c r="G1329" s="39"/>
      <c r="H1329" s="39"/>
      <c r="I1329" s="39"/>
      <c r="J1329" s="39"/>
      <c r="K1329" s="39"/>
      <c r="L1329" s="39"/>
      <c r="M1329" s="39"/>
      <c r="N1329" s="39"/>
      <c r="O1329" s="39"/>
      <c r="P1329" s="39"/>
      <c r="Q1329" s="39"/>
      <c r="R1329" s="39"/>
      <c r="T1329" s="39"/>
      <c r="U1329" s="39"/>
    </row>
    <row r="1330" spans="1:21" ht="14.25" x14ac:dyDescent="0.2">
      <c r="A1330" s="38"/>
      <c r="B1330" s="38"/>
      <c r="C1330" s="38"/>
      <c r="D1330" s="38"/>
      <c r="F1330" s="39"/>
      <c r="G1330" s="39"/>
      <c r="H1330" s="39"/>
      <c r="I1330" s="39"/>
      <c r="J1330" s="39"/>
      <c r="K1330" s="39"/>
      <c r="L1330" s="39"/>
      <c r="M1330" s="39"/>
      <c r="N1330" s="39"/>
      <c r="O1330" s="39"/>
      <c r="P1330" s="39"/>
      <c r="Q1330" s="39"/>
      <c r="R1330" s="39"/>
      <c r="T1330" s="39"/>
      <c r="U1330" s="39"/>
    </row>
    <row r="1331" spans="1:21" ht="14.25" x14ac:dyDescent="0.2">
      <c r="A1331" s="38"/>
      <c r="B1331" s="38"/>
      <c r="C1331" s="38"/>
      <c r="D1331" s="38"/>
      <c r="F1331" s="39"/>
      <c r="G1331" s="39"/>
      <c r="H1331" s="39"/>
      <c r="I1331" s="39"/>
      <c r="J1331" s="39"/>
      <c r="K1331" s="39"/>
      <c r="L1331" s="39"/>
      <c r="M1331" s="39"/>
      <c r="N1331" s="39"/>
      <c r="O1331" s="39"/>
      <c r="P1331" s="39"/>
      <c r="Q1331" s="39"/>
      <c r="R1331" s="39"/>
      <c r="T1331" s="39"/>
      <c r="U1331" s="39"/>
    </row>
    <row r="1332" spans="1:21" ht="14.25" x14ac:dyDescent="0.2">
      <c r="A1332" s="38"/>
      <c r="B1332" s="38"/>
      <c r="C1332" s="38"/>
      <c r="D1332" s="38"/>
      <c r="F1332" s="39"/>
      <c r="G1332" s="39"/>
      <c r="H1332" s="39"/>
      <c r="I1332" s="39"/>
      <c r="J1332" s="39"/>
      <c r="K1332" s="39"/>
      <c r="L1332" s="39"/>
      <c r="M1332" s="39"/>
      <c r="N1332" s="39"/>
      <c r="O1332" s="39"/>
      <c r="P1332" s="39"/>
      <c r="Q1332" s="39"/>
      <c r="R1332" s="39"/>
      <c r="T1332" s="39"/>
      <c r="U1332" s="39"/>
    </row>
    <row r="1333" spans="1:21" ht="14.25" x14ac:dyDescent="0.2">
      <c r="A1333" s="38"/>
      <c r="B1333" s="38"/>
      <c r="C1333" s="38"/>
      <c r="D1333" s="38"/>
      <c r="F1333" s="39"/>
      <c r="G1333" s="39"/>
      <c r="H1333" s="39"/>
      <c r="I1333" s="39"/>
      <c r="J1333" s="39"/>
      <c r="K1333" s="39"/>
      <c r="L1333" s="39"/>
      <c r="M1333" s="39"/>
      <c r="N1333" s="39"/>
      <c r="O1333" s="39"/>
      <c r="P1333" s="39"/>
      <c r="Q1333" s="39"/>
      <c r="R1333" s="39"/>
      <c r="T1333" s="39"/>
      <c r="U1333" s="39"/>
    </row>
    <row r="1334" spans="1:21" ht="14.25" x14ac:dyDescent="0.2">
      <c r="A1334" s="38"/>
      <c r="B1334" s="38"/>
      <c r="C1334" s="38"/>
      <c r="D1334" s="38"/>
      <c r="F1334" s="39"/>
      <c r="G1334" s="39"/>
      <c r="H1334" s="39"/>
      <c r="I1334" s="39"/>
      <c r="J1334" s="39"/>
      <c r="K1334" s="39"/>
      <c r="L1334" s="39"/>
      <c r="M1334" s="39"/>
      <c r="N1334" s="39"/>
      <c r="O1334" s="39"/>
      <c r="P1334" s="39"/>
      <c r="Q1334" s="39"/>
      <c r="R1334" s="39"/>
      <c r="T1334" s="39"/>
      <c r="U1334" s="39"/>
    </row>
    <row r="1335" spans="1:21" ht="14.25" x14ac:dyDescent="0.2">
      <c r="A1335" s="38"/>
      <c r="B1335" s="38"/>
      <c r="C1335" s="38"/>
      <c r="D1335" s="38"/>
      <c r="F1335" s="39"/>
      <c r="G1335" s="39"/>
      <c r="H1335" s="39"/>
      <c r="I1335" s="39"/>
      <c r="J1335" s="39"/>
      <c r="K1335" s="39"/>
      <c r="L1335" s="39"/>
      <c r="M1335" s="39"/>
      <c r="N1335" s="39"/>
      <c r="O1335" s="39"/>
      <c r="P1335" s="39"/>
      <c r="Q1335" s="39"/>
      <c r="R1335" s="39"/>
      <c r="T1335" s="39"/>
      <c r="U1335" s="39"/>
    </row>
    <row r="1336" spans="1:21" ht="14.25" x14ac:dyDescent="0.2">
      <c r="A1336" s="38"/>
      <c r="B1336" s="38"/>
      <c r="C1336" s="38"/>
      <c r="D1336" s="38"/>
      <c r="F1336" s="39"/>
      <c r="G1336" s="39"/>
      <c r="H1336" s="39"/>
      <c r="I1336" s="39"/>
      <c r="J1336" s="39"/>
      <c r="K1336" s="39"/>
      <c r="L1336" s="39"/>
      <c r="M1336" s="39"/>
      <c r="N1336" s="39"/>
      <c r="O1336" s="39"/>
      <c r="P1336" s="39"/>
      <c r="Q1336" s="39"/>
      <c r="R1336" s="39"/>
      <c r="T1336" s="39"/>
      <c r="U1336" s="39"/>
    </row>
    <row r="1337" spans="1:21" ht="14.25" x14ac:dyDescent="0.2">
      <c r="A1337" s="38"/>
      <c r="B1337" s="38"/>
      <c r="C1337" s="38"/>
      <c r="D1337" s="38"/>
      <c r="F1337" s="39"/>
      <c r="G1337" s="39"/>
      <c r="H1337" s="39"/>
      <c r="I1337" s="39"/>
      <c r="J1337" s="39"/>
      <c r="K1337" s="39"/>
      <c r="L1337" s="39"/>
      <c r="M1337" s="39"/>
      <c r="N1337" s="39"/>
      <c r="O1337" s="39"/>
      <c r="P1337" s="39"/>
      <c r="Q1337" s="39"/>
      <c r="R1337" s="39"/>
      <c r="T1337" s="39"/>
      <c r="U1337" s="39"/>
    </row>
    <row r="1338" spans="1:21" ht="14.25" x14ac:dyDescent="0.2">
      <c r="A1338" s="38"/>
      <c r="B1338" s="38"/>
      <c r="C1338" s="38"/>
      <c r="D1338" s="38"/>
      <c r="F1338" s="39"/>
      <c r="G1338" s="39"/>
      <c r="H1338" s="39"/>
      <c r="I1338" s="39"/>
      <c r="J1338" s="39"/>
      <c r="K1338" s="39"/>
      <c r="L1338" s="39"/>
      <c r="M1338" s="39"/>
      <c r="N1338" s="39"/>
      <c r="O1338" s="39"/>
      <c r="P1338" s="39"/>
      <c r="Q1338" s="39"/>
      <c r="R1338" s="39"/>
      <c r="T1338" s="39"/>
      <c r="U1338" s="39"/>
    </row>
    <row r="1339" spans="1:21" ht="14.25" x14ac:dyDescent="0.2">
      <c r="A1339" s="38"/>
      <c r="B1339" s="38"/>
      <c r="C1339" s="38"/>
      <c r="D1339" s="38"/>
      <c r="F1339" s="39"/>
      <c r="G1339" s="39"/>
      <c r="H1339" s="39"/>
      <c r="I1339" s="39"/>
      <c r="J1339" s="39"/>
      <c r="K1339" s="39"/>
      <c r="L1339" s="39"/>
      <c r="M1339" s="39"/>
      <c r="N1339" s="39"/>
      <c r="O1339" s="39"/>
      <c r="P1339" s="39"/>
      <c r="Q1339" s="39"/>
      <c r="R1339" s="39"/>
      <c r="T1339" s="39"/>
      <c r="U1339" s="39"/>
    </row>
    <row r="1340" spans="1:21" ht="14.25" x14ac:dyDescent="0.2">
      <c r="A1340" s="38"/>
      <c r="B1340" s="38"/>
      <c r="C1340" s="38"/>
      <c r="D1340" s="38"/>
      <c r="F1340" s="39"/>
      <c r="G1340" s="39"/>
      <c r="H1340" s="39"/>
      <c r="I1340" s="39"/>
      <c r="J1340" s="39"/>
      <c r="K1340" s="39"/>
      <c r="L1340" s="39"/>
      <c r="M1340" s="39"/>
      <c r="N1340" s="39"/>
      <c r="O1340" s="39"/>
      <c r="P1340" s="39"/>
      <c r="Q1340" s="39"/>
      <c r="R1340" s="39"/>
      <c r="T1340" s="39"/>
      <c r="U1340" s="39"/>
    </row>
    <row r="1341" spans="1:21" ht="14.25" x14ac:dyDescent="0.2">
      <c r="A1341" s="38"/>
      <c r="B1341" s="38"/>
      <c r="C1341" s="38"/>
      <c r="D1341" s="38"/>
      <c r="F1341" s="39"/>
      <c r="G1341" s="39"/>
      <c r="H1341" s="39"/>
      <c r="I1341" s="39"/>
      <c r="J1341" s="39"/>
      <c r="K1341" s="39"/>
      <c r="L1341" s="39"/>
      <c r="M1341" s="39"/>
      <c r="N1341" s="39"/>
      <c r="O1341" s="39"/>
      <c r="P1341" s="39"/>
      <c r="Q1341" s="39"/>
      <c r="R1341" s="39"/>
      <c r="T1341" s="39"/>
      <c r="U1341" s="39"/>
    </row>
    <row r="1342" spans="1:21" ht="14.25" x14ac:dyDescent="0.2">
      <c r="A1342" s="38"/>
      <c r="B1342" s="38"/>
      <c r="C1342" s="38"/>
      <c r="D1342" s="38"/>
      <c r="F1342" s="39"/>
      <c r="G1342" s="39"/>
      <c r="H1342" s="39"/>
      <c r="I1342" s="39"/>
      <c r="J1342" s="39"/>
      <c r="K1342" s="39"/>
      <c r="L1342" s="39"/>
      <c r="M1342" s="39"/>
      <c r="N1342" s="39"/>
      <c r="O1342" s="39"/>
      <c r="P1342" s="39"/>
      <c r="Q1342" s="39"/>
      <c r="R1342" s="39"/>
      <c r="T1342" s="39"/>
      <c r="U1342" s="39"/>
    </row>
    <row r="1343" spans="1:21" ht="14.25" x14ac:dyDescent="0.2">
      <c r="A1343" s="38"/>
      <c r="B1343" s="38"/>
      <c r="C1343" s="38"/>
      <c r="D1343" s="38"/>
      <c r="F1343" s="39"/>
      <c r="G1343" s="39"/>
      <c r="H1343" s="39"/>
      <c r="I1343" s="39"/>
      <c r="J1343" s="39"/>
      <c r="K1343" s="39"/>
      <c r="L1343" s="39"/>
      <c r="M1343" s="39"/>
      <c r="N1343" s="39"/>
      <c r="O1343" s="39"/>
      <c r="P1343" s="39"/>
      <c r="Q1343" s="39"/>
      <c r="R1343" s="39"/>
      <c r="T1343" s="39"/>
      <c r="U1343" s="39"/>
    </row>
    <row r="1344" spans="1:21" ht="14.25" x14ac:dyDescent="0.2">
      <c r="A1344" s="38"/>
      <c r="B1344" s="38"/>
      <c r="C1344" s="38"/>
      <c r="D1344" s="38"/>
      <c r="F1344" s="39"/>
      <c r="G1344" s="39"/>
      <c r="H1344" s="39"/>
      <c r="I1344" s="39"/>
      <c r="J1344" s="39"/>
      <c r="K1344" s="39"/>
      <c r="L1344" s="39"/>
      <c r="M1344" s="39"/>
      <c r="N1344" s="39"/>
      <c r="O1344" s="39"/>
      <c r="P1344" s="39"/>
      <c r="Q1344" s="39"/>
      <c r="R1344" s="39"/>
      <c r="T1344" s="39"/>
      <c r="U1344" s="39"/>
    </row>
    <row r="1345" spans="1:21" ht="14.25" x14ac:dyDescent="0.2">
      <c r="A1345" s="38"/>
      <c r="B1345" s="38"/>
      <c r="C1345" s="38"/>
      <c r="D1345" s="38"/>
      <c r="F1345" s="39"/>
      <c r="G1345" s="39"/>
      <c r="H1345" s="39"/>
      <c r="I1345" s="39"/>
      <c r="J1345" s="39"/>
      <c r="K1345" s="39"/>
      <c r="L1345" s="39"/>
      <c r="M1345" s="39"/>
      <c r="N1345" s="39"/>
      <c r="O1345" s="39"/>
      <c r="P1345" s="39"/>
      <c r="Q1345" s="39"/>
      <c r="R1345" s="39"/>
      <c r="T1345" s="39"/>
      <c r="U1345" s="39"/>
    </row>
    <row r="1346" spans="1:21" ht="14.25" x14ac:dyDescent="0.2">
      <c r="A1346" s="38"/>
      <c r="B1346" s="38"/>
      <c r="C1346" s="38"/>
      <c r="D1346" s="38"/>
      <c r="F1346" s="39"/>
      <c r="G1346" s="39"/>
      <c r="H1346" s="39"/>
      <c r="I1346" s="39"/>
      <c r="J1346" s="39"/>
      <c r="K1346" s="39"/>
      <c r="L1346" s="39"/>
      <c r="M1346" s="39"/>
      <c r="N1346" s="39"/>
      <c r="O1346" s="39"/>
      <c r="P1346" s="39"/>
      <c r="Q1346" s="39"/>
      <c r="R1346" s="39"/>
      <c r="T1346" s="39"/>
      <c r="U1346" s="39"/>
    </row>
    <row r="1347" spans="1:21" ht="14.25" x14ac:dyDescent="0.2">
      <c r="A1347" s="38"/>
      <c r="B1347" s="38"/>
      <c r="C1347" s="38"/>
      <c r="D1347" s="38"/>
      <c r="F1347" s="39"/>
      <c r="G1347" s="39"/>
      <c r="H1347" s="39"/>
      <c r="I1347" s="39"/>
      <c r="J1347" s="39"/>
      <c r="K1347" s="39"/>
      <c r="L1347" s="39"/>
      <c r="M1347" s="39"/>
      <c r="N1347" s="39"/>
      <c r="O1347" s="39"/>
      <c r="P1347" s="39"/>
      <c r="Q1347" s="39"/>
      <c r="R1347" s="39"/>
      <c r="T1347" s="39"/>
      <c r="U1347" s="39"/>
    </row>
    <row r="1348" spans="1:21" ht="14.25" x14ac:dyDescent="0.2">
      <c r="A1348" s="38"/>
      <c r="B1348" s="38"/>
      <c r="C1348" s="38"/>
      <c r="D1348" s="38"/>
      <c r="F1348" s="39"/>
      <c r="G1348" s="39"/>
      <c r="H1348" s="39"/>
      <c r="I1348" s="39"/>
      <c r="J1348" s="39"/>
      <c r="K1348" s="39"/>
      <c r="L1348" s="39"/>
      <c r="M1348" s="39"/>
      <c r="N1348" s="39"/>
      <c r="O1348" s="39"/>
      <c r="P1348" s="39"/>
      <c r="Q1348" s="39"/>
      <c r="R1348" s="39"/>
      <c r="T1348" s="39"/>
      <c r="U1348" s="39"/>
    </row>
    <row r="1349" spans="1:21" ht="14.25" x14ac:dyDescent="0.2">
      <c r="A1349" s="38"/>
      <c r="B1349" s="38"/>
      <c r="C1349" s="38"/>
      <c r="D1349" s="38"/>
      <c r="F1349" s="39"/>
      <c r="G1349" s="39"/>
      <c r="H1349" s="39"/>
      <c r="I1349" s="39"/>
      <c r="J1349" s="39"/>
      <c r="K1349" s="39"/>
      <c r="L1349" s="39"/>
      <c r="M1349" s="39"/>
      <c r="N1349" s="39"/>
      <c r="O1349" s="39"/>
      <c r="P1349" s="39"/>
      <c r="Q1349" s="39"/>
      <c r="R1349" s="39"/>
      <c r="T1349" s="39"/>
      <c r="U1349" s="39"/>
    </row>
    <row r="1350" spans="1:21" ht="14.25" x14ac:dyDescent="0.2">
      <c r="A1350" s="38"/>
      <c r="B1350" s="38"/>
      <c r="C1350" s="38"/>
      <c r="D1350" s="38"/>
      <c r="F1350" s="39"/>
      <c r="G1350" s="39"/>
      <c r="H1350" s="39"/>
      <c r="I1350" s="39"/>
      <c r="J1350" s="39"/>
      <c r="K1350" s="39"/>
      <c r="L1350" s="39"/>
      <c r="M1350" s="39"/>
      <c r="N1350" s="39"/>
      <c r="O1350" s="39"/>
      <c r="P1350" s="39"/>
      <c r="Q1350" s="39"/>
      <c r="R1350" s="39"/>
      <c r="T1350" s="39"/>
      <c r="U1350" s="39"/>
    </row>
    <row r="1351" spans="1:21" ht="14.25" x14ac:dyDescent="0.2">
      <c r="A1351" s="38"/>
      <c r="B1351" s="38"/>
      <c r="C1351" s="38"/>
      <c r="D1351" s="38"/>
      <c r="F1351" s="39"/>
      <c r="G1351" s="39"/>
      <c r="H1351" s="39"/>
      <c r="I1351" s="39"/>
      <c r="J1351" s="39"/>
      <c r="K1351" s="39"/>
      <c r="L1351" s="39"/>
      <c r="M1351" s="39"/>
      <c r="N1351" s="39"/>
      <c r="O1351" s="39"/>
      <c r="P1351" s="39"/>
      <c r="Q1351" s="39"/>
      <c r="R1351" s="39"/>
      <c r="T1351" s="39"/>
      <c r="U1351" s="39"/>
    </row>
    <row r="1352" spans="1:21" ht="14.25" x14ac:dyDescent="0.2">
      <c r="A1352" s="38"/>
      <c r="B1352" s="38"/>
      <c r="C1352" s="38"/>
      <c r="D1352" s="38"/>
      <c r="F1352" s="39"/>
      <c r="G1352" s="39"/>
      <c r="H1352" s="39"/>
      <c r="I1352" s="39"/>
      <c r="J1352" s="39"/>
      <c r="K1352" s="39"/>
      <c r="L1352" s="39"/>
      <c r="M1352" s="39"/>
      <c r="N1352" s="39"/>
      <c r="O1352" s="39"/>
      <c r="P1352" s="39"/>
      <c r="Q1352" s="39"/>
      <c r="R1352" s="39"/>
      <c r="T1352" s="39"/>
      <c r="U1352" s="39"/>
    </row>
    <row r="1353" spans="1:21" ht="14.25" x14ac:dyDescent="0.2">
      <c r="A1353" s="38"/>
      <c r="B1353" s="38"/>
      <c r="C1353" s="38"/>
      <c r="D1353" s="38"/>
      <c r="F1353" s="39"/>
      <c r="G1353" s="39"/>
      <c r="H1353" s="39"/>
      <c r="I1353" s="39"/>
      <c r="J1353" s="39"/>
      <c r="K1353" s="39"/>
      <c r="L1353" s="39"/>
      <c r="M1353" s="39"/>
      <c r="N1353" s="39"/>
      <c r="O1353" s="39"/>
      <c r="P1353" s="39"/>
      <c r="Q1353" s="39"/>
      <c r="R1353" s="39"/>
      <c r="T1353" s="39"/>
      <c r="U1353" s="39"/>
    </row>
    <row r="1354" spans="1:21" ht="14.25" x14ac:dyDescent="0.2">
      <c r="A1354" s="38"/>
      <c r="B1354" s="38"/>
      <c r="C1354" s="38"/>
      <c r="D1354" s="38"/>
      <c r="F1354" s="39"/>
      <c r="G1354" s="39"/>
      <c r="H1354" s="39"/>
      <c r="I1354" s="39"/>
      <c r="J1354" s="39"/>
      <c r="K1354" s="39"/>
      <c r="L1354" s="39"/>
      <c r="M1354" s="39"/>
      <c r="N1354" s="39"/>
      <c r="O1354" s="39"/>
      <c r="P1354" s="39"/>
      <c r="Q1354" s="39"/>
      <c r="R1354" s="39"/>
      <c r="T1354" s="39"/>
      <c r="U1354" s="39"/>
    </row>
    <row r="1355" spans="1:21" ht="14.25" x14ac:dyDescent="0.2">
      <c r="A1355" s="38"/>
      <c r="B1355" s="38"/>
      <c r="C1355" s="38"/>
      <c r="D1355" s="38"/>
      <c r="F1355" s="39"/>
      <c r="G1355" s="39"/>
      <c r="H1355" s="39"/>
      <c r="I1355" s="39"/>
      <c r="J1355" s="39"/>
      <c r="K1355" s="39"/>
      <c r="L1355" s="39"/>
      <c r="M1355" s="39"/>
      <c r="N1355" s="39"/>
      <c r="O1355" s="39"/>
      <c r="P1355" s="39"/>
      <c r="Q1355" s="39"/>
      <c r="R1355" s="39"/>
      <c r="T1355" s="39"/>
      <c r="U1355" s="39"/>
    </row>
    <row r="1356" spans="1:21" ht="14.25" x14ac:dyDescent="0.2">
      <c r="A1356" s="38"/>
      <c r="B1356" s="38"/>
      <c r="C1356" s="38"/>
      <c r="D1356" s="38"/>
      <c r="F1356" s="39"/>
      <c r="G1356" s="39"/>
      <c r="H1356" s="39"/>
      <c r="I1356" s="39"/>
      <c r="J1356" s="39"/>
      <c r="K1356" s="39"/>
      <c r="L1356" s="39"/>
      <c r="M1356" s="39"/>
      <c r="N1356" s="39"/>
      <c r="O1356" s="39"/>
      <c r="P1356" s="39"/>
      <c r="Q1356" s="39"/>
      <c r="R1356" s="39"/>
      <c r="T1356" s="39"/>
      <c r="U1356" s="39"/>
    </row>
    <row r="1357" spans="1:21" ht="14.25" x14ac:dyDescent="0.2">
      <c r="A1357" s="38"/>
      <c r="B1357" s="38"/>
      <c r="C1357" s="38"/>
      <c r="D1357" s="38"/>
      <c r="F1357" s="39"/>
      <c r="G1357" s="39"/>
      <c r="H1357" s="39"/>
      <c r="I1357" s="39"/>
      <c r="J1357" s="39"/>
      <c r="K1357" s="39"/>
      <c r="L1357" s="39"/>
      <c r="M1357" s="39"/>
      <c r="N1357" s="39"/>
      <c r="O1357" s="39"/>
      <c r="P1357" s="39"/>
      <c r="Q1357" s="39"/>
      <c r="R1357" s="39"/>
      <c r="T1357" s="39"/>
      <c r="U1357" s="39"/>
    </row>
    <row r="1358" spans="1:21" ht="14.25" x14ac:dyDescent="0.2">
      <c r="A1358" s="38"/>
      <c r="B1358" s="38"/>
      <c r="C1358" s="38"/>
      <c r="D1358" s="38"/>
      <c r="F1358" s="39"/>
      <c r="G1358" s="39"/>
      <c r="H1358" s="39"/>
      <c r="I1358" s="39"/>
      <c r="J1358" s="39"/>
      <c r="K1358" s="39"/>
      <c r="L1358" s="39"/>
      <c r="M1358" s="39"/>
      <c r="N1358" s="39"/>
      <c r="O1358" s="39"/>
      <c r="P1358" s="39"/>
      <c r="Q1358" s="39"/>
      <c r="R1358" s="39"/>
      <c r="T1358" s="39"/>
      <c r="U1358" s="39"/>
    </row>
    <row r="1359" spans="1:21" ht="14.25" x14ac:dyDescent="0.2">
      <c r="A1359" s="38"/>
      <c r="B1359" s="38"/>
      <c r="C1359" s="38"/>
      <c r="D1359" s="38"/>
      <c r="F1359" s="39"/>
      <c r="G1359" s="39"/>
      <c r="H1359" s="39"/>
      <c r="I1359" s="39"/>
      <c r="J1359" s="39"/>
      <c r="K1359" s="39"/>
      <c r="L1359" s="39"/>
      <c r="M1359" s="39"/>
      <c r="N1359" s="39"/>
      <c r="O1359" s="39"/>
      <c r="P1359" s="39"/>
      <c r="Q1359" s="39"/>
      <c r="R1359" s="39"/>
      <c r="T1359" s="39"/>
      <c r="U1359" s="39"/>
    </row>
    <row r="1360" spans="1:21" ht="14.25" x14ac:dyDescent="0.2">
      <c r="A1360" s="38"/>
      <c r="B1360" s="38"/>
      <c r="C1360" s="38"/>
      <c r="D1360" s="38"/>
      <c r="F1360" s="39"/>
      <c r="G1360" s="39"/>
      <c r="H1360" s="39"/>
      <c r="I1360" s="39"/>
      <c r="J1360" s="39"/>
      <c r="K1360" s="39"/>
      <c r="L1360" s="39"/>
      <c r="M1360" s="39"/>
      <c r="N1360" s="39"/>
      <c r="O1360" s="39"/>
      <c r="P1360" s="39"/>
      <c r="Q1360" s="39"/>
      <c r="R1360" s="39"/>
      <c r="T1360" s="39"/>
      <c r="U1360" s="39"/>
    </row>
    <row r="1361" spans="1:21" ht="14.25" x14ac:dyDescent="0.2">
      <c r="A1361" s="38"/>
      <c r="B1361" s="38"/>
      <c r="C1361" s="38"/>
      <c r="D1361" s="38"/>
      <c r="F1361" s="39"/>
      <c r="G1361" s="39"/>
      <c r="H1361" s="39"/>
      <c r="I1361" s="39"/>
      <c r="J1361" s="39"/>
      <c r="K1361" s="39"/>
      <c r="L1361" s="39"/>
      <c r="M1361" s="39"/>
      <c r="N1361" s="39"/>
      <c r="O1361" s="39"/>
      <c r="P1361" s="39"/>
      <c r="Q1361" s="39"/>
      <c r="R1361" s="39"/>
      <c r="T1361" s="39"/>
      <c r="U1361" s="39"/>
    </row>
    <row r="1362" spans="1:21" ht="14.25" x14ac:dyDescent="0.2">
      <c r="A1362" s="38"/>
      <c r="B1362" s="38"/>
      <c r="C1362" s="38"/>
      <c r="D1362" s="38"/>
      <c r="F1362" s="39"/>
      <c r="G1362" s="39"/>
      <c r="H1362" s="39"/>
      <c r="I1362" s="39"/>
      <c r="J1362" s="39"/>
      <c r="K1362" s="39"/>
      <c r="L1362" s="39"/>
      <c r="M1362" s="39"/>
      <c r="N1362" s="39"/>
      <c r="O1362" s="39"/>
      <c r="P1362" s="39"/>
      <c r="Q1362" s="39"/>
      <c r="R1362" s="39"/>
      <c r="T1362" s="39"/>
      <c r="U1362" s="39"/>
    </row>
    <row r="1363" spans="1:21" ht="14.25" x14ac:dyDescent="0.2">
      <c r="A1363" s="38"/>
      <c r="B1363" s="38"/>
      <c r="C1363" s="38"/>
      <c r="D1363" s="38"/>
      <c r="F1363" s="39"/>
      <c r="G1363" s="39"/>
      <c r="H1363" s="39"/>
      <c r="I1363" s="39"/>
      <c r="J1363" s="39"/>
      <c r="K1363" s="39"/>
      <c r="L1363" s="39"/>
      <c r="M1363" s="39"/>
      <c r="N1363" s="39"/>
      <c r="O1363" s="39"/>
      <c r="P1363" s="39"/>
      <c r="Q1363" s="39"/>
      <c r="R1363" s="39"/>
      <c r="T1363" s="39"/>
      <c r="U1363" s="39"/>
    </row>
    <row r="1364" spans="1:21" ht="14.25" x14ac:dyDescent="0.2">
      <c r="A1364" s="38"/>
      <c r="B1364" s="38"/>
      <c r="C1364" s="38"/>
      <c r="D1364" s="38"/>
      <c r="F1364" s="39"/>
      <c r="G1364" s="39"/>
      <c r="H1364" s="39"/>
      <c r="I1364" s="39"/>
      <c r="J1364" s="39"/>
      <c r="K1364" s="39"/>
      <c r="L1364" s="39"/>
      <c r="M1364" s="39"/>
      <c r="N1364" s="39"/>
      <c r="O1364" s="39"/>
      <c r="P1364" s="39"/>
      <c r="Q1364" s="39"/>
      <c r="R1364" s="39"/>
      <c r="T1364" s="39"/>
      <c r="U1364" s="39"/>
    </row>
    <row r="1365" spans="1:21" ht="14.25" x14ac:dyDescent="0.2">
      <c r="A1365" s="38"/>
      <c r="B1365" s="38"/>
      <c r="C1365" s="38"/>
      <c r="D1365" s="38"/>
      <c r="F1365" s="39"/>
      <c r="G1365" s="39"/>
      <c r="H1365" s="39"/>
      <c r="I1365" s="39"/>
      <c r="J1365" s="39"/>
      <c r="K1365" s="39"/>
      <c r="L1365" s="39"/>
      <c r="M1365" s="39"/>
      <c r="N1365" s="39"/>
      <c r="O1365" s="39"/>
      <c r="P1365" s="39"/>
      <c r="Q1365" s="39"/>
      <c r="R1365" s="39"/>
      <c r="T1365" s="39"/>
      <c r="U1365" s="39"/>
    </row>
    <row r="1366" spans="1:21" ht="14.25" x14ac:dyDescent="0.2">
      <c r="A1366" s="38"/>
      <c r="B1366" s="38"/>
      <c r="C1366" s="38"/>
      <c r="D1366" s="38"/>
      <c r="F1366" s="39"/>
      <c r="G1366" s="39"/>
      <c r="H1366" s="39"/>
      <c r="I1366" s="39"/>
      <c r="J1366" s="39"/>
      <c r="K1366" s="39"/>
      <c r="L1366" s="39"/>
      <c r="M1366" s="39"/>
      <c r="N1366" s="39"/>
      <c r="O1366" s="39"/>
      <c r="P1366" s="39"/>
      <c r="Q1366" s="39"/>
      <c r="R1366" s="39"/>
      <c r="T1366" s="39"/>
      <c r="U1366" s="39"/>
    </row>
    <row r="1367" spans="1:21" ht="14.25" x14ac:dyDescent="0.2">
      <c r="A1367" s="38"/>
      <c r="B1367" s="38"/>
      <c r="C1367" s="38"/>
      <c r="D1367" s="38"/>
      <c r="F1367" s="39"/>
      <c r="G1367" s="39"/>
      <c r="H1367" s="39"/>
      <c r="I1367" s="39"/>
      <c r="J1367" s="39"/>
      <c r="K1367" s="39"/>
      <c r="L1367" s="39"/>
      <c r="M1367" s="39"/>
      <c r="N1367" s="39"/>
      <c r="O1367" s="39"/>
      <c r="P1367" s="39"/>
      <c r="Q1367" s="39"/>
      <c r="R1367" s="39"/>
      <c r="T1367" s="39"/>
      <c r="U1367" s="39"/>
    </row>
    <row r="1368" spans="1:21" ht="14.25" x14ac:dyDescent="0.2">
      <c r="A1368" s="38"/>
      <c r="B1368" s="38"/>
      <c r="C1368" s="38"/>
      <c r="D1368" s="38"/>
      <c r="F1368" s="39"/>
      <c r="G1368" s="39"/>
      <c r="H1368" s="39"/>
      <c r="I1368" s="39"/>
      <c r="J1368" s="39"/>
      <c r="K1368" s="39"/>
      <c r="L1368" s="39"/>
      <c r="M1368" s="39"/>
      <c r="N1368" s="39"/>
      <c r="O1368" s="39"/>
      <c r="P1368" s="39"/>
      <c r="Q1368" s="39"/>
      <c r="R1368" s="39"/>
      <c r="T1368" s="39"/>
      <c r="U1368" s="39"/>
    </row>
    <row r="1369" spans="1:21" ht="14.25" x14ac:dyDescent="0.2">
      <c r="A1369" s="38"/>
      <c r="B1369" s="38"/>
      <c r="C1369" s="38"/>
      <c r="D1369" s="38"/>
      <c r="F1369" s="39"/>
      <c r="G1369" s="39"/>
      <c r="H1369" s="39"/>
      <c r="I1369" s="39"/>
      <c r="J1369" s="39"/>
      <c r="K1369" s="39"/>
      <c r="L1369" s="39"/>
      <c r="M1369" s="39"/>
      <c r="N1369" s="39"/>
      <c r="O1369" s="39"/>
      <c r="P1369" s="39"/>
      <c r="Q1369" s="39"/>
      <c r="R1369" s="39"/>
      <c r="T1369" s="39"/>
      <c r="U1369" s="39"/>
    </row>
    <row r="1370" spans="1:21" ht="14.25" x14ac:dyDescent="0.2">
      <c r="A1370" s="38"/>
      <c r="B1370" s="38"/>
      <c r="C1370" s="38"/>
      <c r="D1370" s="38"/>
      <c r="F1370" s="39"/>
      <c r="G1370" s="39"/>
      <c r="H1370" s="39"/>
      <c r="I1370" s="39"/>
      <c r="J1370" s="39"/>
      <c r="K1370" s="39"/>
      <c r="L1370" s="39"/>
      <c r="M1370" s="39"/>
      <c r="N1370" s="39"/>
      <c r="O1370" s="39"/>
      <c r="P1370" s="39"/>
      <c r="Q1370" s="39"/>
      <c r="R1370" s="39"/>
      <c r="T1370" s="39"/>
      <c r="U1370" s="39"/>
    </row>
    <row r="1371" spans="1:21" ht="14.25" x14ac:dyDescent="0.2">
      <c r="A1371" s="38"/>
      <c r="B1371" s="38"/>
      <c r="C1371" s="38"/>
      <c r="D1371" s="38"/>
      <c r="F1371" s="39"/>
      <c r="G1371" s="39"/>
      <c r="H1371" s="39"/>
      <c r="I1371" s="39"/>
      <c r="J1371" s="39"/>
      <c r="K1371" s="39"/>
      <c r="L1371" s="39"/>
      <c r="M1371" s="39"/>
      <c r="N1371" s="39"/>
      <c r="O1371" s="39"/>
      <c r="P1371" s="39"/>
      <c r="Q1371" s="39"/>
      <c r="R1371" s="39"/>
      <c r="T1371" s="39"/>
      <c r="U1371" s="39"/>
    </row>
    <row r="1372" spans="1:21" ht="14.25" x14ac:dyDescent="0.2">
      <c r="A1372" s="38"/>
      <c r="B1372" s="38"/>
      <c r="C1372" s="38"/>
      <c r="D1372" s="38"/>
      <c r="F1372" s="39"/>
      <c r="G1372" s="39"/>
      <c r="H1372" s="39"/>
      <c r="I1372" s="39"/>
      <c r="J1372" s="39"/>
      <c r="K1372" s="39"/>
      <c r="L1372" s="39"/>
      <c r="M1372" s="39"/>
      <c r="N1372" s="39"/>
      <c r="O1372" s="39"/>
      <c r="P1372" s="39"/>
      <c r="Q1372" s="39"/>
      <c r="R1372" s="39"/>
      <c r="T1372" s="39"/>
      <c r="U1372" s="39"/>
    </row>
    <row r="1373" spans="1:21" ht="14.25" x14ac:dyDescent="0.2">
      <c r="A1373" s="38"/>
      <c r="B1373" s="38"/>
      <c r="C1373" s="38"/>
      <c r="D1373" s="38"/>
      <c r="F1373" s="39"/>
      <c r="G1373" s="39"/>
      <c r="H1373" s="39"/>
      <c r="I1373" s="39"/>
      <c r="J1373" s="39"/>
      <c r="K1373" s="39"/>
      <c r="L1373" s="39"/>
      <c r="M1373" s="39"/>
      <c r="N1373" s="39"/>
      <c r="O1373" s="39"/>
      <c r="P1373" s="39"/>
      <c r="Q1373" s="39"/>
      <c r="R1373" s="39"/>
      <c r="T1373" s="39"/>
      <c r="U1373" s="39"/>
    </row>
    <row r="1374" spans="1:21" ht="14.25" x14ac:dyDescent="0.2">
      <c r="A1374" s="38"/>
      <c r="B1374" s="38"/>
      <c r="C1374" s="38"/>
      <c r="D1374" s="38"/>
      <c r="F1374" s="39"/>
      <c r="G1374" s="39"/>
      <c r="H1374" s="39"/>
      <c r="I1374" s="39"/>
      <c r="J1374" s="39"/>
      <c r="K1374" s="39"/>
      <c r="L1374" s="39"/>
      <c r="M1374" s="39"/>
      <c r="N1374" s="39"/>
      <c r="O1374" s="39"/>
      <c r="P1374" s="39"/>
      <c r="Q1374" s="39"/>
      <c r="R1374" s="39"/>
      <c r="T1374" s="39"/>
      <c r="U1374" s="39"/>
    </row>
    <row r="1375" spans="1:21" ht="14.25" x14ac:dyDescent="0.2">
      <c r="A1375" s="38"/>
      <c r="B1375" s="38"/>
      <c r="C1375" s="38"/>
      <c r="D1375" s="38"/>
      <c r="F1375" s="39"/>
      <c r="G1375" s="39"/>
      <c r="H1375" s="39"/>
      <c r="I1375" s="39"/>
      <c r="J1375" s="39"/>
      <c r="K1375" s="39"/>
      <c r="L1375" s="39"/>
      <c r="M1375" s="39"/>
      <c r="N1375" s="39"/>
      <c r="O1375" s="39"/>
      <c r="P1375" s="39"/>
      <c r="Q1375" s="39"/>
      <c r="R1375" s="39"/>
      <c r="T1375" s="39"/>
      <c r="U1375" s="39"/>
    </row>
    <row r="1376" spans="1:21" ht="14.25" x14ac:dyDescent="0.2">
      <c r="A1376" s="38"/>
      <c r="B1376" s="38"/>
      <c r="C1376" s="38"/>
      <c r="D1376" s="38"/>
      <c r="F1376" s="39"/>
      <c r="G1376" s="39"/>
      <c r="H1376" s="39"/>
      <c r="I1376" s="39"/>
      <c r="J1376" s="39"/>
      <c r="K1376" s="39"/>
      <c r="L1376" s="39"/>
      <c r="M1376" s="39"/>
      <c r="N1376" s="39"/>
      <c r="O1376" s="39"/>
      <c r="P1376" s="39"/>
      <c r="Q1376" s="39"/>
      <c r="R1376" s="39"/>
      <c r="T1376" s="39"/>
      <c r="U1376" s="39"/>
    </row>
    <row r="1377" spans="1:21" ht="14.25" x14ac:dyDescent="0.2">
      <c r="A1377" s="38"/>
      <c r="B1377" s="38"/>
      <c r="C1377" s="38"/>
      <c r="D1377" s="38"/>
      <c r="F1377" s="39"/>
      <c r="G1377" s="39"/>
      <c r="H1377" s="39"/>
      <c r="I1377" s="39"/>
      <c r="J1377" s="39"/>
      <c r="K1377" s="39"/>
      <c r="L1377" s="39"/>
      <c r="M1377" s="39"/>
      <c r="N1377" s="39"/>
      <c r="O1377" s="39"/>
      <c r="P1377" s="39"/>
      <c r="Q1377" s="39"/>
      <c r="R1377" s="39"/>
      <c r="T1377" s="39"/>
      <c r="U1377" s="39"/>
    </row>
    <row r="1378" spans="1:21" ht="14.25" x14ac:dyDescent="0.2">
      <c r="A1378" s="38"/>
      <c r="B1378" s="38"/>
      <c r="C1378" s="38"/>
      <c r="D1378" s="38"/>
      <c r="F1378" s="39"/>
      <c r="G1378" s="39"/>
      <c r="H1378" s="39"/>
      <c r="I1378" s="39"/>
      <c r="J1378" s="39"/>
      <c r="K1378" s="39"/>
      <c r="L1378" s="39"/>
      <c r="M1378" s="39"/>
      <c r="N1378" s="39"/>
      <c r="O1378" s="39"/>
      <c r="P1378" s="39"/>
      <c r="Q1378" s="39"/>
      <c r="R1378" s="39"/>
      <c r="T1378" s="39"/>
      <c r="U1378" s="39"/>
    </row>
    <row r="1379" spans="1:21" ht="14.25" x14ac:dyDescent="0.2">
      <c r="A1379" s="38"/>
      <c r="B1379" s="38"/>
      <c r="C1379" s="38"/>
      <c r="D1379" s="38"/>
      <c r="F1379" s="39"/>
      <c r="G1379" s="39"/>
      <c r="H1379" s="39"/>
      <c r="I1379" s="39"/>
      <c r="J1379" s="39"/>
      <c r="K1379" s="39"/>
      <c r="L1379" s="39"/>
      <c r="M1379" s="39"/>
      <c r="N1379" s="39"/>
      <c r="O1379" s="39"/>
      <c r="P1379" s="39"/>
      <c r="Q1379" s="39"/>
      <c r="R1379" s="39"/>
      <c r="T1379" s="39"/>
      <c r="U1379" s="39"/>
    </row>
    <row r="1380" spans="1:21" ht="14.25" x14ac:dyDescent="0.2">
      <c r="A1380" s="38"/>
      <c r="B1380" s="38"/>
      <c r="C1380" s="38"/>
      <c r="D1380" s="38"/>
      <c r="F1380" s="39"/>
      <c r="G1380" s="39"/>
      <c r="H1380" s="39"/>
      <c r="I1380" s="39"/>
      <c r="J1380" s="39"/>
      <c r="K1380" s="39"/>
      <c r="L1380" s="39"/>
      <c r="M1380" s="39"/>
      <c r="N1380" s="39"/>
      <c r="O1380" s="39"/>
      <c r="P1380" s="39"/>
      <c r="Q1380" s="39"/>
      <c r="R1380" s="39"/>
      <c r="T1380" s="39"/>
      <c r="U1380" s="39"/>
    </row>
    <row r="1381" spans="1:21" ht="14.25" x14ac:dyDescent="0.2">
      <c r="A1381" s="38"/>
      <c r="B1381" s="38"/>
      <c r="C1381" s="38"/>
      <c r="D1381" s="38"/>
      <c r="F1381" s="39"/>
      <c r="G1381" s="39"/>
      <c r="H1381" s="39"/>
      <c r="I1381" s="39"/>
      <c r="J1381" s="39"/>
      <c r="K1381" s="39"/>
      <c r="L1381" s="39"/>
      <c r="M1381" s="39"/>
      <c r="N1381" s="39"/>
      <c r="O1381" s="39"/>
      <c r="P1381" s="39"/>
      <c r="Q1381" s="39"/>
      <c r="R1381" s="39"/>
      <c r="T1381" s="39"/>
      <c r="U1381" s="39"/>
    </row>
    <row r="1382" spans="1:21" ht="14.25" x14ac:dyDescent="0.2">
      <c r="A1382" s="38"/>
      <c r="B1382" s="38"/>
      <c r="C1382" s="38"/>
      <c r="D1382" s="38"/>
      <c r="F1382" s="39"/>
      <c r="G1382" s="39"/>
      <c r="H1382" s="39"/>
      <c r="I1382" s="39"/>
      <c r="J1382" s="39"/>
      <c r="K1382" s="39"/>
      <c r="L1382" s="39"/>
      <c r="M1382" s="39"/>
      <c r="N1382" s="39"/>
      <c r="O1382" s="39"/>
      <c r="P1382" s="39"/>
      <c r="Q1382" s="39"/>
      <c r="R1382" s="39"/>
      <c r="T1382" s="39"/>
      <c r="U1382" s="39"/>
    </row>
    <row r="1383" spans="1:21" ht="14.25" x14ac:dyDescent="0.2">
      <c r="A1383" s="38"/>
      <c r="B1383" s="38"/>
      <c r="C1383" s="38"/>
      <c r="D1383" s="38"/>
      <c r="F1383" s="39"/>
      <c r="G1383" s="39"/>
      <c r="H1383" s="39"/>
      <c r="I1383" s="39"/>
      <c r="J1383" s="39"/>
      <c r="K1383" s="39"/>
      <c r="L1383" s="39"/>
      <c r="M1383" s="39"/>
      <c r="N1383" s="39"/>
      <c r="O1383" s="39"/>
      <c r="P1383" s="39"/>
      <c r="Q1383" s="39"/>
      <c r="R1383" s="39"/>
      <c r="T1383" s="39"/>
      <c r="U1383" s="39"/>
    </row>
    <row r="1384" spans="1:21" ht="14.25" x14ac:dyDescent="0.2">
      <c r="A1384" s="38"/>
      <c r="B1384" s="38"/>
      <c r="C1384" s="38"/>
      <c r="D1384" s="38"/>
      <c r="F1384" s="39"/>
      <c r="G1384" s="39"/>
      <c r="H1384" s="39"/>
      <c r="I1384" s="39"/>
      <c r="J1384" s="39"/>
      <c r="K1384" s="39"/>
      <c r="L1384" s="39"/>
      <c r="M1384" s="39"/>
      <c r="N1384" s="39"/>
      <c r="O1384" s="39"/>
      <c r="P1384" s="39"/>
      <c r="Q1384" s="39"/>
      <c r="R1384" s="39"/>
      <c r="T1384" s="39"/>
      <c r="U1384" s="39"/>
    </row>
    <row r="1385" spans="1:21" ht="14.25" x14ac:dyDescent="0.2">
      <c r="A1385" s="38"/>
      <c r="B1385" s="38"/>
      <c r="C1385" s="38"/>
      <c r="D1385" s="38"/>
      <c r="F1385" s="39"/>
      <c r="G1385" s="39"/>
      <c r="H1385" s="39"/>
      <c r="I1385" s="39"/>
      <c r="J1385" s="39"/>
      <c r="K1385" s="39"/>
      <c r="L1385" s="39"/>
      <c r="M1385" s="39"/>
      <c r="N1385" s="39"/>
      <c r="O1385" s="39"/>
      <c r="P1385" s="39"/>
      <c r="Q1385" s="39"/>
      <c r="R1385" s="39"/>
      <c r="T1385" s="39"/>
      <c r="U1385" s="39"/>
    </row>
    <row r="1386" spans="1:21" ht="14.25" x14ac:dyDescent="0.2">
      <c r="A1386" s="38"/>
      <c r="B1386" s="38"/>
      <c r="C1386" s="38"/>
      <c r="D1386" s="38"/>
      <c r="F1386" s="39"/>
      <c r="G1386" s="39"/>
      <c r="H1386" s="39"/>
      <c r="I1386" s="39"/>
      <c r="J1386" s="39"/>
      <c r="K1386" s="39"/>
      <c r="L1386" s="39"/>
      <c r="M1386" s="39"/>
      <c r="N1386" s="39"/>
      <c r="O1386" s="39"/>
      <c r="P1386" s="39"/>
      <c r="Q1386" s="39"/>
      <c r="R1386" s="39"/>
      <c r="T1386" s="39"/>
      <c r="U1386" s="39"/>
    </row>
    <row r="1387" spans="1:21" ht="14.25" x14ac:dyDescent="0.2">
      <c r="A1387" s="38"/>
      <c r="B1387" s="38"/>
      <c r="C1387" s="38"/>
      <c r="D1387" s="38"/>
      <c r="F1387" s="39"/>
      <c r="G1387" s="39"/>
      <c r="H1387" s="39"/>
      <c r="I1387" s="39"/>
      <c r="J1387" s="39"/>
      <c r="K1387" s="39"/>
      <c r="L1387" s="39"/>
      <c r="M1387" s="39"/>
      <c r="N1387" s="39"/>
      <c r="O1387" s="39"/>
      <c r="P1387" s="39"/>
      <c r="Q1387" s="39"/>
      <c r="R1387" s="39"/>
      <c r="T1387" s="39"/>
      <c r="U1387" s="39"/>
    </row>
    <row r="1388" spans="1:21" ht="14.25" x14ac:dyDescent="0.2">
      <c r="A1388" s="38"/>
      <c r="B1388" s="38"/>
      <c r="C1388" s="38"/>
      <c r="D1388" s="38"/>
      <c r="F1388" s="39"/>
      <c r="G1388" s="39"/>
      <c r="H1388" s="39"/>
      <c r="I1388" s="39"/>
      <c r="J1388" s="39"/>
      <c r="K1388" s="39"/>
      <c r="L1388" s="39"/>
      <c r="M1388" s="39"/>
      <c r="N1388" s="39"/>
      <c r="O1388" s="39"/>
      <c r="P1388" s="39"/>
      <c r="Q1388" s="39"/>
      <c r="R1388" s="39"/>
      <c r="T1388" s="39"/>
      <c r="U1388" s="39"/>
    </row>
    <row r="1389" spans="1:21" ht="14.25" x14ac:dyDescent="0.2">
      <c r="A1389" s="38"/>
      <c r="B1389" s="38"/>
      <c r="C1389" s="38"/>
      <c r="D1389" s="38"/>
      <c r="F1389" s="39"/>
      <c r="G1389" s="39"/>
      <c r="H1389" s="39"/>
      <c r="I1389" s="39"/>
      <c r="J1389" s="39"/>
      <c r="K1389" s="39"/>
      <c r="L1389" s="39"/>
      <c r="M1389" s="39"/>
      <c r="N1389" s="39"/>
      <c r="O1389" s="39"/>
      <c r="P1389" s="39"/>
      <c r="Q1389" s="39"/>
      <c r="R1389" s="39"/>
      <c r="T1389" s="39"/>
      <c r="U1389" s="39"/>
    </row>
    <row r="1390" spans="1:21" ht="14.25" x14ac:dyDescent="0.2">
      <c r="A1390" s="38"/>
      <c r="B1390" s="38"/>
      <c r="C1390" s="38"/>
      <c r="D1390" s="38"/>
      <c r="F1390" s="39"/>
      <c r="G1390" s="39"/>
      <c r="H1390" s="39"/>
      <c r="I1390" s="39"/>
      <c r="J1390" s="39"/>
      <c r="K1390" s="39"/>
      <c r="L1390" s="39"/>
      <c r="M1390" s="39"/>
      <c r="N1390" s="39"/>
      <c r="O1390" s="39"/>
      <c r="P1390" s="39"/>
      <c r="Q1390" s="39"/>
      <c r="R1390" s="39"/>
      <c r="T1390" s="39"/>
      <c r="U1390" s="39"/>
    </row>
    <row r="1391" spans="1:21" ht="14.25" x14ac:dyDescent="0.2">
      <c r="A1391" s="38"/>
      <c r="B1391" s="38"/>
      <c r="C1391" s="38"/>
      <c r="D1391" s="38"/>
      <c r="F1391" s="39"/>
      <c r="G1391" s="39"/>
      <c r="H1391" s="39"/>
      <c r="I1391" s="39"/>
      <c r="J1391" s="39"/>
      <c r="K1391" s="39"/>
      <c r="L1391" s="39"/>
      <c r="M1391" s="39"/>
      <c r="N1391" s="39"/>
      <c r="O1391" s="39"/>
      <c r="P1391" s="39"/>
      <c r="Q1391" s="39"/>
      <c r="R1391" s="39"/>
      <c r="T1391" s="39"/>
      <c r="U1391" s="39"/>
    </row>
    <row r="1392" spans="1:21" ht="14.25" x14ac:dyDescent="0.2">
      <c r="A1392" s="38"/>
      <c r="B1392" s="38"/>
      <c r="C1392" s="38"/>
      <c r="D1392" s="38"/>
      <c r="F1392" s="39"/>
      <c r="G1392" s="39"/>
      <c r="H1392" s="39"/>
      <c r="I1392" s="39"/>
      <c r="J1392" s="39"/>
      <c r="K1392" s="39"/>
      <c r="L1392" s="39"/>
      <c r="M1392" s="39"/>
      <c r="N1392" s="39"/>
      <c r="O1392" s="39"/>
      <c r="P1392" s="39"/>
      <c r="Q1392" s="39"/>
      <c r="R1392" s="39"/>
      <c r="T1392" s="39"/>
      <c r="U1392" s="39"/>
    </row>
    <row r="1393" spans="1:21" ht="14.25" x14ac:dyDescent="0.2">
      <c r="A1393" s="38"/>
      <c r="B1393" s="38"/>
      <c r="C1393" s="38"/>
      <c r="D1393" s="38"/>
      <c r="F1393" s="39"/>
      <c r="G1393" s="39"/>
      <c r="H1393" s="39"/>
      <c r="I1393" s="39"/>
      <c r="J1393" s="39"/>
      <c r="K1393" s="39"/>
      <c r="L1393" s="39"/>
      <c r="M1393" s="39"/>
      <c r="N1393" s="39"/>
      <c r="O1393" s="39"/>
      <c r="P1393" s="39"/>
      <c r="Q1393" s="39"/>
      <c r="R1393" s="39"/>
      <c r="T1393" s="39"/>
      <c r="U1393" s="39"/>
    </row>
    <row r="1394" spans="1:21" ht="14.25" x14ac:dyDescent="0.2">
      <c r="A1394" s="38"/>
      <c r="B1394" s="38"/>
      <c r="C1394" s="38"/>
      <c r="D1394" s="38"/>
      <c r="F1394" s="39"/>
      <c r="G1394" s="39"/>
      <c r="H1394" s="39"/>
      <c r="I1394" s="39"/>
      <c r="J1394" s="39"/>
      <c r="K1394" s="39"/>
      <c r="L1394" s="39"/>
      <c r="M1394" s="39"/>
      <c r="N1394" s="39"/>
      <c r="O1394" s="39"/>
      <c r="P1394" s="39"/>
      <c r="Q1394" s="39"/>
      <c r="R1394" s="39"/>
      <c r="T1394" s="39"/>
      <c r="U1394" s="39"/>
    </row>
    <row r="1395" spans="1:21" ht="14.25" x14ac:dyDescent="0.2">
      <c r="A1395" s="38"/>
      <c r="B1395" s="38"/>
      <c r="C1395" s="38"/>
      <c r="D1395" s="38"/>
      <c r="F1395" s="39"/>
      <c r="G1395" s="39"/>
      <c r="H1395" s="39"/>
      <c r="I1395" s="39"/>
      <c r="J1395" s="39"/>
      <c r="K1395" s="39"/>
      <c r="L1395" s="39"/>
      <c r="M1395" s="39"/>
      <c r="N1395" s="39"/>
      <c r="O1395" s="39"/>
      <c r="P1395" s="39"/>
      <c r="Q1395" s="39"/>
      <c r="R1395" s="39"/>
      <c r="T1395" s="39"/>
      <c r="U1395" s="39"/>
    </row>
    <row r="1396" spans="1:21" ht="14.25" x14ac:dyDescent="0.2">
      <c r="A1396" s="38"/>
      <c r="B1396" s="38"/>
      <c r="C1396" s="38"/>
      <c r="D1396" s="38"/>
      <c r="F1396" s="39"/>
      <c r="G1396" s="39"/>
      <c r="H1396" s="39"/>
      <c r="I1396" s="39"/>
      <c r="J1396" s="39"/>
      <c r="K1396" s="39"/>
      <c r="L1396" s="39"/>
      <c r="M1396" s="39"/>
      <c r="N1396" s="39"/>
      <c r="O1396" s="39"/>
      <c r="P1396" s="39"/>
      <c r="Q1396" s="39"/>
      <c r="R1396" s="39"/>
      <c r="T1396" s="39"/>
      <c r="U1396" s="39"/>
    </row>
    <row r="1397" spans="1:21" ht="14.25" x14ac:dyDescent="0.2">
      <c r="A1397" s="38"/>
      <c r="B1397" s="38"/>
      <c r="C1397" s="38"/>
      <c r="D1397" s="38"/>
      <c r="F1397" s="39"/>
      <c r="G1397" s="39"/>
      <c r="H1397" s="39"/>
      <c r="I1397" s="39"/>
      <c r="J1397" s="39"/>
      <c r="K1397" s="39"/>
      <c r="L1397" s="39"/>
      <c r="M1397" s="39"/>
      <c r="N1397" s="39"/>
      <c r="O1397" s="39"/>
      <c r="P1397" s="39"/>
      <c r="Q1397" s="39"/>
      <c r="R1397" s="39"/>
      <c r="T1397" s="39"/>
      <c r="U1397" s="39"/>
    </row>
    <row r="1398" spans="1:21" ht="14.25" x14ac:dyDescent="0.2">
      <c r="A1398" s="38"/>
      <c r="B1398" s="38"/>
      <c r="C1398" s="38"/>
      <c r="D1398" s="38"/>
      <c r="F1398" s="39"/>
      <c r="G1398" s="39"/>
      <c r="H1398" s="39"/>
      <c r="I1398" s="39"/>
      <c r="J1398" s="39"/>
      <c r="K1398" s="39"/>
      <c r="L1398" s="39"/>
      <c r="M1398" s="39"/>
      <c r="N1398" s="39"/>
      <c r="O1398" s="39"/>
      <c r="P1398" s="39"/>
      <c r="Q1398" s="39"/>
      <c r="R1398" s="39"/>
      <c r="T1398" s="39"/>
      <c r="U1398" s="39"/>
    </row>
    <row r="1399" spans="1:21" ht="14.25" x14ac:dyDescent="0.2">
      <c r="A1399" s="38"/>
      <c r="B1399" s="38"/>
      <c r="C1399" s="38"/>
      <c r="D1399" s="38"/>
      <c r="F1399" s="39"/>
      <c r="G1399" s="39"/>
      <c r="H1399" s="39"/>
      <c r="I1399" s="39"/>
      <c r="J1399" s="39"/>
      <c r="K1399" s="39"/>
      <c r="L1399" s="39"/>
      <c r="M1399" s="39"/>
      <c r="N1399" s="39"/>
      <c r="O1399" s="39"/>
      <c r="P1399" s="39"/>
      <c r="Q1399" s="39"/>
      <c r="R1399" s="39"/>
      <c r="T1399" s="39"/>
      <c r="U1399" s="39"/>
    </row>
    <row r="1400" spans="1:21" ht="14.25" x14ac:dyDescent="0.2">
      <c r="A1400" s="38"/>
      <c r="B1400" s="38"/>
      <c r="C1400" s="38"/>
      <c r="D1400" s="38"/>
      <c r="F1400" s="39"/>
      <c r="G1400" s="39"/>
      <c r="H1400" s="39"/>
      <c r="I1400" s="39"/>
      <c r="J1400" s="39"/>
      <c r="K1400" s="39"/>
      <c r="L1400" s="39"/>
      <c r="M1400" s="39"/>
      <c r="N1400" s="39"/>
      <c r="O1400" s="39"/>
      <c r="P1400" s="39"/>
      <c r="Q1400" s="39"/>
      <c r="R1400" s="39"/>
      <c r="T1400" s="39"/>
      <c r="U1400" s="39"/>
    </row>
    <row r="1401" spans="1:21" ht="14.25" x14ac:dyDescent="0.2">
      <c r="A1401" s="38"/>
      <c r="B1401" s="38"/>
      <c r="C1401" s="38"/>
      <c r="D1401" s="38"/>
      <c r="F1401" s="39"/>
      <c r="G1401" s="39"/>
      <c r="H1401" s="39"/>
      <c r="I1401" s="39"/>
      <c r="J1401" s="39"/>
      <c r="K1401" s="39"/>
      <c r="L1401" s="39"/>
      <c r="M1401" s="39"/>
      <c r="N1401" s="39"/>
      <c r="O1401" s="39"/>
      <c r="P1401" s="39"/>
      <c r="Q1401" s="39"/>
      <c r="R1401" s="39"/>
      <c r="T1401" s="39"/>
      <c r="U1401" s="39"/>
    </row>
    <row r="1402" spans="1:21" ht="14.25" x14ac:dyDescent="0.2">
      <c r="A1402" s="38"/>
      <c r="B1402" s="38"/>
      <c r="C1402" s="38"/>
      <c r="D1402" s="38"/>
      <c r="F1402" s="39"/>
      <c r="G1402" s="39"/>
      <c r="H1402" s="39"/>
      <c r="I1402" s="39"/>
      <c r="J1402" s="39"/>
      <c r="K1402" s="39"/>
      <c r="L1402" s="39"/>
      <c r="M1402" s="39"/>
      <c r="N1402" s="39"/>
      <c r="O1402" s="39"/>
      <c r="P1402" s="39"/>
      <c r="Q1402" s="39"/>
      <c r="R1402" s="39"/>
      <c r="T1402" s="39"/>
      <c r="U1402" s="39"/>
    </row>
    <row r="1403" spans="1:21" ht="14.25" x14ac:dyDescent="0.2">
      <c r="A1403" s="38"/>
      <c r="B1403" s="38"/>
      <c r="C1403" s="38"/>
      <c r="D1403" s="38"/>
      <c r="F1403" s="39"/>
      <c r="G1403" s="39"/>
      <c r="H1403" s="39"/>
      <c r="I1403" s="39"/>
      <c r="J1403" s="39"/>
      <c r="K1403" s="39"/>
      <c r="L1403" s="39"/>
      <c r="M1403" s="39"/>
      <c r="N1403" s="39"/>
      <c r="O1403" s="39"/>
      <c r="P1403" s="39"/>
      <c r="Q1403" s="39"/>
      <c r="R1403" s="39"/>
      <c r="T1403" s="39"/>
      <c r="U1403" s="39"/>
    </row>
    <row r="1404" spans="1:21" ht="14.25" x14ac:dyDescent="0.2">
      <c r="A1404" s="38"/>
      <c r="B1404" s="38"/>
      <c r="C1404" s="38"/>
      <c r="D1404" s="38"/>
      <c r="F1404" s="39"/>
      <c r="G1404" s="39"/>
      <c r="H1404" s="39"/>
      <c r="I1404" s="39"/>
      <c r="J1404" s="39"/>
      <c r="K1404" s="39"/>
      <c r="L1404" s="39"/>
      <c r="M1404" s="39"/>
      <c r="N1404" s="39"/>
      <c r="O1404" s="39"/>
      <c r="P1404" s="39"/>
      <c r="Q1404" s="39"/>
      <c r="R1404" s="39"/>
      <c r="T1404" s="39"/>
      <c r="U1404" s="39"/>
    </row>
    <row r="1405" spans="1:21" ht="14.25" x14ac:dyDescent="0.2">
      <c r="A1405" s="38"/>
      <c r="B1405" s="38"/>
      <c r="C1405" s="38"/>
      <c r="D1405" s="38"/>
      <c r="F1405" s="39"/>
      <c r="G1405" s="39"/>
      <c r="H1405" s="39"/>
      <c r="I1405" s="39"/>
      <c r="J1405" s="39"/>
      <c r="K1405" s="39"/>
      <c r="L1405" s="39"/>
      <c r="M1405" s="39"/>
      <c r="N1405" s="39"/>
      <c r="O1405" s="39"/>
      <c r="P1405" s="39"/>
      <c r="Q1405" s="39"/>
      <c r="R1405" s="39"/>
      <c r="T1405" s="39"/>
      <c r="U1405" s="39"/>
    </row>
    <row r="1406" spans="1:21" ht="14.25" x14ac:dyDescent="0.2">
      <c r="A1406" s="38"/>
      <c r="B1406" s="38"/>
      <c r="C1406" s="38"/>
      <c r="D1406" s="38"/>
      <c r="F1406" s="39"/>
      <c r="G1406" s="39"/>
      <c r="H1406" s="39"/>
      <c r="I1406" s="39"/>
      <c r="J1406" s="39"/>
      <c r="K1406" s="39"/>
      <c r="L1406" s="39"/>
      <c r="M1406" s="39"/>
      <c r="N1406" s="39"/>
      <c r="O1406" s="39"/>
      <c r="P1406" s="39"/>
      <c r="Q1406" s="39"/>
      <c r="R1406" s="39"/>
      <c r="T1406" s="39"/>
      <c r="U1406" s="39"/>
    </row>
    <row r="1407" spans="1:21" ht="14.25" x14ac:dyDescent="0.2">
      <c r="A1407" s="38"/>
      <c r="B1407" s="38"/>
      <c r="C1407" s="38"/>
      <c r="D1407" s="38"/>
      <c r="F1407" s="39"/>
      <c r="G1407" s="39"/>
      <c r="H1407" s="39"/>
      <c r="I1407" s="39"/>
      <c r="J1407" s="39"/>
      <c r="K1407" s="39"/>
      <c r="L1407" s="39"/>
      <c r="M1407" s="39"/>
      <c r="N1407" s="39"/>
      <c r="O1407" s="39"/>
      <c r="P1407" s="39"/>
      <c r="Q1407" s="39"/>
      <c r="R1407" s="39"/>
      <c r="T1407" s="39"/>
      <c r="U1407" s="39"/>
    </row>
    <row r="1408" spans="1:21" ht="14.25" x14ac:dyDescent="0.2">
      <c r="A1408" s="38"/>
      <c r="B1408" s="38"/>
      <c r="C1408" s="38"/>
      <c r="D1408" s="38"/>
      <c r="F1408" s="39"/>
      <c r="G1408" s="39"/>
      <c r="H1408" s="39"/>
      <c r="I1408" s="39"/>
      <c r="J1408" s="39"/>
      <c r="K1408" s="39"/>
      <c r="L1408" s="39"/>
      <c r="M1408" s="39"/>
      <c r="N1408" s="39"/>
      <c r="O1408" s="39"/>
      <c r="P1408" s="39"/>
      <c r="Q1408" s="39"/>
      <c r="R1408" s="39"/>
      <c r="T1408" s="39"/>
      <c r="U1408" s="39"/>
    </row>
    <row r="1409" spans="1:21" ht="14.25" x14ac:dyDescent="0.2">
      <c r="A1409" s="38"/>
      <c r="B1409" s="38"/>
      <c r="C1409" s="38"/>
      <c r="D1409" s="38"/>
      <c r="F1409" s="39"/>
      <c r="G1409" s="39"/>
      <c r="H1409" s="39"/>
      <c r="I1409" s="39"/>
      <c r="J1409" s="39"/>
      <c r="K1409" s="39"/>
      <c r="L1409" s="39"/>
      <c r="M1409" s="39"/>
      <c r="N1409" s="39"/>
      <c r="O1409" s="39"/>
      <c r="P1409" s="39"/>
      <c r="Q1409" s="39"/>
      <c r="R1409" s="39"/>
      <c r="T1409" s="39"/>
      <c r="U1409" s="39"/>
    </row>
    <row r="1410" spans="1:21" ht="14.25" x14ac:dyDescent="0.2">
      <c r="A1410" s="38"/>
      <c r="B1410" s="38"/>
      <c r="C1410" s="38"/>
      <c r="D1410" s="38"/>
      <c r="F1410" s="39"/>
      <c r="G1410" s="39"/>
      <c r="H1410" s="39"/>
      <c r="I1410" s="39"/>
      <c r="J1410" s="39"/>
      <c r="K1410" s="39"/>
      <c r="L1410" s="39"/>
      <c r="M1410" s="39"/>
      <c r="N1410" s="39"/>
      <c r="O1410" s="39"/>
      <c r="P1410" s="39"/>
      <c r="Q1410" s="39"/>
      <c r="R1410" s="39"/>
      <c r="T1410" s="39"/>
      <c r="U1410" s="39"/>
    </row>
    <row r="1411" spans="1:21" ht="14.25" x14ac:dyDescent="0.2">
      <c r="A1411" s="38"/>
      <c r="B1411" s="38"/>
      <c r="C1411" s="38"/>
      <c r="D1411" s="38"/>
      <c r="F1411" s="39"/>
      <c r="G1411" s="39"/>
      <c r="H1411" s="39"/>
      <c r="I1411" s="39"/>
      <c r="J1411" s="39"/>
      <c r="K1411" s="39"/>
      <c r="L1411" s="39"/>
      <c r="M1411" s="39"/>
      <c r="N1411" s="39"/>
      <c r="O1411" s="39"/>
      <c r="P1411" s="39"/>
      <c r="Q1411" s="39"/>
      <c r="R1411" s="39"/>
      <c r="T1411" s="39"/>
      <c r="U1411" s="39"/>
    </row>
    <row r="1412" spans="1:21" ht="14.25" x14ac:dyDescent="0.2">
      <c r="A1412" s="38"/>
      <c r="B1412" s="38"/>
      <c r="C1412" s="38"/>
      <c r="D1412" s="38"/>
      <c r="F1412" s="39"/>
      <c r="G1412" s="39"/>
      <c r="H1412" s="39"/>
      <c r="I1412" s="39"/>
      <c r="J1412" s="39"/>
      <c r="K1412" s="39"/>
      <c r="L1412" s="39"/>
      <c r="M1412" s="39"/>
      <c r="N1412" s="39"/>
      <c r="O1412" s="39"/>
      <c r="P1412" s="39"/>
      <c r="Q1412" s="39"/>
      <c r="R1412" s="39"/>
      <c r="T1412" s="39"/>
      <c r="U1412" s="39"/>
    </row>
    <row r="1413" spans="1:21" ht="14.25" x14ac:dyDescent="0.2">
      <c r="A1413" s="38"/>
      <c r="B1413" s="38"/>
      <c r="C1413" s="38"/>
      <c r="D1413" s="38"/>
      <c r="F1413" s="39"/>
      <c r="G1413" s="39"/>
      <c r="H1413" s="39"/>
      <c r="I1413" s="39"/>
      <c r="J1413" s="39"/>
      <c r="K1413" s="39"/>
      <c r="L1413" s="39"/>
      <c r="M1413" s="39"/>
      <c r="N1413" s="39"/>
      <c r="O1413" s="39"/>
      <c r="P1413" s="39"/>
      <c r="Q1413" s="39"/>
      <c r="R1413" s="39"/>
      <c r="T1413" s="39"/>
      <c r="U1413" s="39"/>
    </row>
    <row r="1414" spans="1:21" ht="14.25" x14ac:dyDescent="0.2">
      <c r="A1414" s="38"/>
      <c r="B1414" s="38"/>
      <c r="C1414" s="38"/>
      <c r="D1414" s="38"/>
      <c r="F1414" s="39"/>
      <c r="G1414" s="39"/>
      <c r="H1414" s="39"/>
      <c r="I1414" s="39"/>
      <c r="J1414" s="39"/>
      <c r="K1414" s="39"/>
      <c r="L1414" s="39"/>
      <c r="M1414" s="39"/>
      <c r="N1414" s="39"/>
      <c r="O1414" s="39"/>
      <c r="P1414" s="39"/>
      <c r="Q1414" s="39"/>
      <c r="R1414" s="39"/>
      <c r="T1414" s="39"/>
      <c r="U1414" s="39"/>
    </row>
    <row r="1415" spans="1:21" ht="14.25" x14ac:dyDescent="0.2">
      <c r="A1415" s="38"/>
      <c r="B1415" s="38"/>
      <c r="C1415" s="38"/>
      <c r="D1415" s="38"/>
      <c r="F1415" s="39"/>
      <c r="G1415" s="39"/>
      <c r="H1415" s="39"/>
      <c r="I1415" s="39"/>
      <c r="J1415" s="39"/>
      <c r="K1415" s="39"/>
      <c r="L1415" s="39"/>
      <c r="M1415" s="39"/>
      <c r="N1415" s="39"/>
      <c r="O1415" s="39"/>
      <c r="P1415" s="39"/>
      <c r="Q1415" s="39"/>
      <c r="R1415" s="39"/>
      <c r="T1415" s="39"/>
      <c r="U1415" s="39"/>
    </row>
    <row r="1416" spans="1:21" ht="14.25" x14ac:dyDescent="0.2">
      <c r="A1416" s="38"/>
      <c r="B1416" s="38"/>
      <c r="C1416" s="38"/>
      <c r="D1416" s="38"/>
      <c r="F1416" s="39"/>
      <c r="G1416" s="39"/>
      <c r="H1416" s="39"/>
      <c r="I1416" s="39"/>
      <c r="J1416" s="39"/>
      <c r="K1416" s="39"/>
      <c r="L1416" s="39"/>
      <c r="M1416" s="39"/>
      <c r="N1416" s="39"/>
      <c r="O1416" s="39"/>
      <c r="P1416" s="39"/>
      <c r="Q1416" s="39"/>
      <c r="R1416" s="39"/>
      <c r="T1416" s="39"/>
      <c r="U1416" s="39"/>
    </row>
    <row r="1417" spans="1:21" ht="14.25" x14ac:dyDescent="0.2">
      <c r="A1417" s="38"/>
      <c r="B1417" s="38"/>
      <c r="C1417" s="38"/>
      <c r="D1417" s="38"/>
      <c r="F1417" s="39"/>
      <c r="G1417" s="39"/>
      <c r="H1417" s="39"/>
      <c r="I1417" s="39"/>
      <c r="J1417" s="39"/>
      <c r="K1417" s="39"/>
      <c r="L1417" s="39"/>
      <c r="M1417" s="39"/>
      <c r="N1417" s="39"/>
      <c r="O1417" s="39"/>
      <c r="P1417" s="39"/>
      <c r="Q1417" s="39"/>
      <c r="R1417" s="39"/>
      <c r="T1417" s="39"/>
      <c r="U1417" s="39"/>
    </row>
    <row r="1418" spans="1:21" ht="14.25" x14ac:dyDescent="0.2">
      <c r="A1418" s="38"/>
      <c r="B1418" s="38"/>
      <c r="C1418" s="38"/>
      <c r="D1418" s="38"/>
      <c r="F1418" s="39"/>
      <c r="G1418" s="39"/>
      <c r="H1418" s="39"/>
      <c r="I1418" s="39"/>
      <c r="J1418" s="39"/>
      <c r="K1418" s="39"/>
      <c r="L1418" s="39"/>
      <c r="M1418" s="39"/>
      <c r="N1418" s="39"/>
      <c r="O1418" s="39"/>
      <c r="P1418" s="39"/>
      <c r="Q1418" s="39"/>
      <c r="R1418" s="39"/>
      <c r="T1418" s="39"/>
      <c r="U1418" s="39"/>
    </row>
    <row r="1419" spans="1:21" ht="14.25" x14ac:dyDescent="0.2">
      <c r="A1419" s="38"/>
      <c r="B1419" s="38"/>
      <c r="C1419" s="38"/>
      <c r="D1419" s="38"/>
      <c r="F1419" s="39"/>
      <c r="G1419" s="39"/>
      <c r="H1419" s="39"/>
      <c r="I1419" s="39"/>
      <c r="J1419" s="39"/>
      <c r="K1419" s="39"/>
      <c r="L1419" s="39"/>
      <c r="M1419" s="39"/>
      <c r="N1419" s="39"/>
      <c r="O1419" s="39"/>
      <c r="P1419" s="39"/>
      <c r="Q1419" s="39"/>
      <c r="R1419" s="39"/>
      <c r="T1419" s="39"/>
      <c r="U1419" s="39"/>
    </row>
    <row r="1420" spans="1:21" ht="14.25" x14ac:dyDescent="0.2">
      <c r="A1420" s="38"/>
      <c r="B1420" s="38"/>
      <c r="C1420" s="38"/>
      <c r="D1420" s="38"/>
      <c r="F1420" s="39"/>
      <c r="G1420" s="39"/>
      <c r="H1420" s="39"/>
      <c r="I1420" s="39"/>
      <c r="J1420" s="39"/>
      <c r="K1420" s="39"/>
      <c r="L1420" s="39"/>
      <c r="M1420" s="39"/>
      <c r="N1420" s="39"/>
      <c r="O1420" s="39"/>
      <c r="P1420" s="39"/>
      <c r="Q1420" s="39"/>
      <c r="R1420" s="39"/>
      <c r="T1420" s="39"/>
      <c r="U1420" s="39"/>
    </row>
    <row r="1421" spans="1:21" ht="14.25" x14ac:dyDescent="0.2">
      <c r="A1421" s="38"/>
      <c r="B1421" s="38"/>
      <c r="C1421" s="38"/>
      <c r="D1421" s="38"/>
      <c r="F1421" s="39"/>
      <c r="G1421" s="39"/>
      <c r="H1421" s="39"/>
      <c r="I1421" s="39"/>
      <c r="J1421" s="39"/>
      <c r="K1421" s="39"/>
      <c r="L1421" s="39"/>
      <c r="M1421" s="39"/>
      <c r="N1421" s="39"/>
      <c r="O1421" s="39"/>
      <c r="P1421" s="39"/>
      <c r="Q1421" s="39"/>
      <c r="R1421" s="39"/>
      <c r="T1421" s="39"/>
      <c r="U1421" s="39"/>
    </row>
    <row r="1422" spans="1:21" ht="14.25" x14ac:dyDescent="0.2">
      <c r="A1422" s="38"/>
      <c r="B1422" s="38"/>
      <c r="C1422" s="38"/>
      <c r="D1422" s="38"/>
      <c r="F1422" s="39"/>
      <c r="G1422" s="39"/>
      <c r="H1422" s="39"/>
      <c r="I1422" s="39"/>
      <c r="J1422" s="39"/>
      <c r="K1422" s="39"/>
      <c r="L1422" s="39"/>
      <c r="M1422" s="39"/>
      <c r="N1422" s="39"/>
      <c r="O1422" s="39"/>
      <c r="P1422" s="39"/>
      <c r="Q1422" s="39"/>
      <c r="R1422" s="39"/>
      <c r="T1422" s="39"/>
      <c r="U1422" s="39"/>
    </row>
    <row r="1423" spans="1:21" ht="14.25" x14ac:dyDescent="0.2">
      <c r="A1423" s="38"/>
      <c r="B1423" s="38"/>
      <c r="C1423" s="38"/>
      <c r="D1423" s="38"/>
      <c r="F1423" s="39"/>
      <c r="G1423" s="39"/>
      <c r="H1423" s="39"/>
      <c r="I1423" s="39"/>
      <c r="J1423" s="39"/>
      <c r="K1423" s="39"/>
      <c r="L1423" s="39"/>
      <c r="M1423" s="39"/>
      <c r="N1423" s="39"/>
      <c r="O1423" s="39"/>
      <c r="P1423" s="39"/>
      <c r="Q1423" s="39"/>
      <c r="R1423" s="39"/>
      <c r="T1423" s="39"/>
      <c r="U1423" s="39"/>
    </row>
    <row r="1424" spans="1:21" ht="14.25" x14ac:dyDescent="0.2">
      <c r="A1424" s="38"/>
      <c r="B1424" s="38"/>
      <c r="C1424" s="38"/>
      <c r="D1424" s="38"/>
      <c r="F1424" s="39"/>
      <c r="G1424" s="39"/>
      <c r="H1424" s="39"/>
      <c r="I1424" s="39"/>
      <c r="J1424" s="39"/>
      <c r="K1424" s="39"/>
      <c r="L1424" s="39"/>
      <c r="M1424" s="39"/>
      <c r="N1424" s="39"/>
      <c r="O1424" s="39"/>
      <c r="P1424" s="39"/>
      <c r="Q1424" s="39"/>
      <c r="R1424" s="39"/>
      <c r="T1424" s="39"/>
      <c r="U1424" s="39"/>
    </row>
    <row r="1425" spans="1:21" ht="14.25" x14ac:dyDescent="0.2">
      <c r="A1425" s="38"/>
      <c r="B1425" s="38"/>
      <c r="C1425" s="38"/>
      <c r="D1425" s="38"/>
      <c r="F1425" s="39"/>
      <c r="G1425" s="39"/>
      <c r="H1425" s="39"/>
      <c r="I1425" s="39"/>
      <c r="J1425" s="39"/>
      <c r="K1425" s="39"/>
      <c r="L1425" s="39"/>
      <c r="M1425" s="39"/>
      <c r="N1425" s="39"/>
      <c r="O1425" s="39"/>
      <c r="P1425" s="39"/>
      <c r="Q1425" s="39"/>
      <c r="R1425" s="39"/>
      <c r="T1425" s="39"/>
      <c r="U1425" s="39"/>
    </row>
    <row r="1426" spans="1:21" ht="14.25" x14ac:dyDescent="0.2">
      <c r="A1426" s="38"/>
      <c r="B1426" s="38"/>
      <c r="C1426" s="38"/>
      <c r="D1426" s="38"/>
      <c r="F1426" s="39"/>
      <c r="G1426" s="39"/>
      <c r="H1426" s="39"/>
      <c r="I1426" s="39"/>
      <c r="J1426" s="39"/>
      <c r="K1426" s="39"/>
      <c r="L1426" s="39"/>
      <c r="M1426" s="39"/>
      <c r="N1426" s="39"/>
      <c r="O1426" s="39"/>
      <c r="P1426" s="39"/>
      <c r="Q1426" s="39"/>
      <c r="R1426" s="39"/>
      <c r="T1426" s="39"/>
      <c r="U1426" s="39"/>
    </row>
    <row r="1427" spans="1:21" ht="14.25" x14ac:dyDescent="0.2">
      <c r="A1427" s="38"/>
      <c r="B1427" s="38"/>
      <c r="C1427" s="38"/>
      <c r="D1427" s="38"/>
      <c r="F1427" s="39"/>
      <c r="G1427" s="39"/>
      <c r="H1427" s="39"/>
      <c r="I1427" s="39"/>
      <c r="J1427" s="39"/>
      <c r="K1427" s="39"/>
      <c r="L1427" s="39"/>
      <c r="M1427" s="39"/>
      <c r="N1427" s="39"/>
      <c r="O1427" s="39"/>
      <c r="P1427" s="39"/>
      <c r="Q1427" s="39"/>
      <c r="R1427" s="39"/>
      <c r="T1427" s="39"/>
      <c r="U1427" s="39"/>
    </row>
    <row r="1428" spans="1:21" ht="14.25" x14ac:dyDescent="0.2">
      <c r="A1428" s="38"/>
      <c r="B1428" s="38"/>
      <c r="C1428" s="38"/>
      <c r="D1428" s="38"/>
      <c r="F1428" s="39"/>
      <c r="G1428" s="39"/>
      <c r="H1428" s="39"/>
      <c r="I1428" s="39"/>
      <c r="J1428" s="39"/>
      <c r="K1428" s="39"/>
      <c r="L1428" s="39"/>
      <c r="M1428" s="39"/>
      <c r="N1428" s="39"/>
      <c r="O1428" s="39"/>
      <c r="P1428" s="39"/>
      <c r="Q1428" s="39"/>
      <c r="R1428" s="39"/>
      <c r="T1428" s="39"/>
      <c r="U1428" s="39"/>
    </row>
    <row r="1429" spans="1:21" ht="14.25" x14ac:dyDescent="0.2">
      <c r="A1429" s="38"/>
      <c r="B1429" s="38"/>
      <c r="C1429" s="38"/>
      <c r="D1429" s="38"/>
      <c r="F1429" s="39"/>
      <c r="G1429" s="39"/>
      <c r="H1429" s="39"/>
      <c r="I1429" s="39"/>
      <c r="J1429" s="39"/>
      <c r="K1429" s="39"/>
      <c r="L1429" s="39"/>
      <c r="M1429" s="39"/>
      <c r="N1429" s="39"/>
      <c r="O1429" s="39"/>
      <c r="P1429" s="39"/>
      <c r="Q1429" s="39"/>
      <c r="R1429" s="39"/>
      <c r="T1429" s="39"/>
      <c r="U1429" s="39"/>
    </row>
    <row r="1430" spans="1:21" ht="14.25" x14ac:dyDescent="0.2">
      <c r="A1430" s="38"/>
      <c r="B1430" s="38"/>
      <c r="C1430" s="38"/>
      <c r="D1430" s="38"/>
      <c r="F1430" s="39"/>
      <c r="G1430" s="39"/>
      <c r="H1430" s="39"/>
      <c r="I1430" s="39"/>
      <c r="J1430" s="39"/>
      <c r="K1430" s="39"/>
      <c r="L1430" s="39"/>
      <c r="M1430" s="39"/>
      <c r="N1430" s="39"/>
      <c r="O1430" s="39"/>
      <c r="P1430" s="39"/>
      <c r="Q1430" s="39"/>
      <c r="R1430" s="39"/>
      <c r="T1430" s="39"/>
      <c r="U1430" s="39"/>
    </row>
    <row r="1431" spans="1:21" ht="14.25" x14ac:dyDescent="0.2">
      <c r="A1431" s="38"/>
      <c r="B1431" s="38"/>
      <c r="C1431" s="38"/>
      <c r="D1431" s="38"/>
      <c r="F1431" s="39"/>
      <c r="G1431" s="39"/>
      <c r="H1431" s="39"/>
      <c r="I1431" s="39"/>
      <c r="J1431" s="39"/>
      <c r="K1431" s="39"/>
      <c r="L1431" s="39"/>
      <c r="M1431" s="39"/>
      <c r="N1431" s="39"/>
      <c r="O1431" s="39"/>
      <c r="P1431" s="39"/>
      <c r="Q1431" s="39"/>
      <c r="R1431" s="39"/>
      <c r="T1431" s="39"/>
      <c r="U1431" s="39"/>
    </row>
    <row r="1432" spans="1:21" ht="14.25" x14ac:dyDescent="0.2">
      <c r="A1432" s="38"/>
      <c r="B1432" s="38"/>
      <c r="C1432" s="38"/>
      <c r="D1432" s="38"/>
      <c r="F1432" s="39"/>
      <c r="G1432" s="39"/>
      <c r="H1432" s="39"/>
      <c r="I1432" s="39"/>
      <c r="J1432" s="39"/>
      <c r="K1432" s="39"/>
      <c r="L1432" s="39"/>
      <c r="M1432" s="39"/>
      <c r="N1432" s="39"/>
      <c r="O1432" s="39"/>
      <c r="P1432" s="39"/>
      <c r="Q1432" s="39"/>
      <c r="R1432" s="39"/>
      <c r="T1432" s="39"/>
      <c r="U1432" s="39"/>
    </row>
    <row r="1433" spans="1:21" ht="14.25" x14ac:dyDescent="0.2">
      <c r="A1433" s="38"/>
      <c r="B1433" s="38"/>
      <c r="C1433" s="38"/>
      <c r="D1433" s="38"/>
      <c r="F1433" s="39"/>
      <c r="G1433" s="39"/>
      <c r="H1433" s="39"/>
      <c r="I1433" s="39"/>
      <c r="J1433" s="39"/>
      <c r="K1433" s="39"/>
      <c r="L1433" s="39"/>
      <c r="M1433" s="39"/>
      <c r="N1433" s="39"/>
      <c r="O1433" s="39"/>
      <c r="P1433" s="39"/>
      <c r="Q1433" s="39"/>
      <c r="R1433" s="39"/>
      <c r="T1433" s="39"/>
      <c r="U1433" s="39"/>
    </row>
    <row r="1434" spans="1:21" ht="14.25" x14ac:dyDescent="0.2">
      <c r="A1434" s="38"/>
      <c r="B1434" s="38"/>
      <c r="C1434" s="38"/>
      <c r="D1434" s="38"/>
      <c r="F1434" s="39"/>
      <c r="G1434" s="39"/>
      <c r="H1434" s="39"/>
      <c r="I1434" s="39"/>
      <c r="J1434" s="39"/>
      <c r="K1434" s="39"/>
      <c r="L1434" s="39"/>
      <c r="M1434" s="39"/>
      <c r="N1434" s="39"/>
      <c r="O1434" s="39"/>
      <c r="P1434" s="39"/>
      <c r="Q1434" s="39"/>
      <c r="R1434" s="39"/>
      <c r="T1434" s="39"/>
      <c r="U1434" s="39"/>
    </row>
    <row r="1435" spans="1:21" ht="14.25" x14ac:dyDescent="0.2">
      <c r="A1435" s="38"/>
      <c r="B1435" s="38"/>
      <c r="C1435" s="38"/>
      <c r="D1435" s="38"/>
      <c r="F1435" s="39"/>
      <c r="G1435" s="39"/>
      <c r="H1435" s="39"/>
      <c r="I1435" s="39"/>
      <c r="J1435" s="39"/>
      <c r="K1435" s="39"/>
      <c r="L1435" s="39"/>
      <c r="M1435" s="39"/>
      <c r="N1435" s="39"/>
      <c r="O1435" s="39"/>
      <c r="P1435" s="39"/>
      <c r="Q1435" s="39"/>
      <c r="R1435" s="39"/>
      <c r="T1435" s="39"/>
      <c r="U1435" s="39"/>
    </row>
    <row r="1436" spans="1:21" ht="14.25" x14ac:dyDescent="0.2">
      <c r="A1436" s="38"/>
      <c r="B1436" s="38"/>
      <c r="C1436" s="38"/>
      <c r="D1436" s="38"/>
      <c r="F1436" s="39"/>
      <c r="G1436" s="39"/>
      <c r="H1436" s="39"/>
      <c r="I1436" s="39"/>
      <c r="J1436" s="39"/>
      <c r="K1436" s="39"/>
      <c r="L1436" s="39"/>
      <c r="M1436" s="39"/>
      <c r="N1436" s="39"/>
      <c r="O1436" s="39"/>
      <c r="P1436" s="39"/>
      <c r="Q1436" s="39"/>
      <c r="R1436" s="39"/>
      <c r="T1436" s="39"/>
      <c r="U1436" s="39"/>
    </row>
    <row r="1437" spans="1:21" ht="14.25" x14ac:dyDescent="0.2">
      <c r="A1437" s="38"/>
      <c r="B1437" s="38"/>
      <c r="C1437" s="38"/>
      <c r="D1437" s="38"/>
      <c r="F1437" s="39"/>
      <c r="G1437" s="39"/>
      <c r="H1437" s="39"/>
      <c r="I1437" s="39"/>
      <c r="J1437" s="39"/>
      <c r="K1437" s="39"/>
      <c r="L1437" s="39"/>
      <c r="M1437" s="39"/>
      <c r="N1437" s="39"/>
      <c r="O1437" s="39"/>
      <c r="P1437" s="39"/>
      <c r="Q1437" s="39"/>
      <c r="R1437" s="39"/>
      <c r="T1437" s="39"/>
      <c r="U1437" s="39"/>
    </row>
    <row r="1438" spans="1:21" ht="14.25" x14ac:dyDescent="0.2">
      <c r="A1438" s="38"/>
      <c r="B1438" s="38"/>
      <c r="C1438" s="38"/>
      <c r="D1438" s="38"/>
      <c r="F1438" s="39"/>
      <c r="G1438" s="39"/>
      <c r="H1438" s="39"/>
      <c r="I1438" s="39"/>
      <c r="J1438" s="39"/>
      <c r="K1438" s="39"/>
      <c r="L1438" s="39"/>
      <c r="M1438" s="39"/>
      <c r="N1438" s="39"/>
      <c r="O1438" s="39"/>
      <c r="P1438" s="39"/>
      <c r="Q1438" s="39"/>
      <c r="R1438" s="39"/>
      <c r="T1438" s="39"/>
      <c r="U1438" s="39"/>
    </row>
    <row r="1439" spans="1:21" ht="14.25" x14ac:dyDescent="0.2">
      <c r="A1439" s="38"/>
      <c r="B1439" s="38"/>
      <c r="C1439" s="38"/>
      <c r="D1439" s="38"/>
      <c r="F1439" s="39"/>
      <c r="G1439" s="39"/>
      <c r="H1439" s="39"/>
      <c r="I1439" s="39"/>
      <c r="J1439" s="39"/>
      <c r="K1439" s="39"/>
      <c r="L1439" s="39"/>
      <c r="M1439" s="39"/>
      <c r="N1439" s="39"/>
      <c r="O1439" s="39"/>
      <c r="P1439" s="39"/>
      <c r="Q1439" s="39"/>
      <c r="R1439" s="39"/>
      <c r="T1439" s="39"/>
      <c r="U1439" s="39"/>
    </row>
    <row r="1440" spans="1:21" ht="14.25" x14ac:dyDescent="0.2">
      <c r="A1440" s="38"/>
      <c r="B1440" s="38"/>
      <c r="C1440" s="38"/>
      <c r="D1440" s="38"/>
      <c r="F1440" s="39"/>
      <c r="G1440" s="39"/>
      <c r="H1440" s="39"/>
      <c r="I1440" s="39"/>
      <c r="J1440" s="39"/>
      <c r="K1440" s="39"/>
      <c r="L1440" s="39"/>
      <c r="M1440" s="39"/>
      <c r="N1440" s="39"/>
      <c r="O1440" s="39"/>
      <c r="P1440" s="39"/>
      <c r="Q1440" s="39"/>
      <c r="R1440" s="39"/>
      <c r="T1440" s="39"/>
      <c r="U1440" s="39"/>
    </row>
    <row r="1441" spans="1:21" ht="14.25" x14ac:dyDescent="0.2">
      <c r="A1441" s="38"/>
      <c r="B1441" s="38"/>
      <c r="C1441" s="38"/>
      <c r="D1441" s="38"/>
      <c r="F1441" s="39"/>
      <c r="G1441" s="39"/>
      <c r="H1441" s="39"/>
      <c r="I1441" s="39"/>
      <c r="J1441" s="39"/>
      <c r="K1441" s="39"/>
      <c r="L1441" s="39"/>
      <c r="M1441" s="39"/>
      <c r="N1441" s="39"/>
      <c r="O1441" s="39"/>
      <c r="P1441" s="39"/>
      <c r="Q1441" s="39"/>
      <c r="R1441" s="39"/>
      <c r="T1441" s="39"/>
      <c r="U1441" s="39"/>
    </row>
    <row r="1442" spans="1:21" ht="14.25" x14ac:dyDescent="0.2">
      <c r="A1442" s="38"/>
      <c r="B1442" s="38"/>
      <c r="C1442" s="38"/>
      <c r="D1442" s="38"/>
      <c r="F1442" s="39"/>
      <c r="G1442" s="39"/>
      <c r="H1442" s="39"/>
      <c r="I1442" s="39"/>
      <c r="J1442" s="39"/>
      <c r="K1442" s="39"/>
      <c r="L1442" s="39"/>
      <c r="M1442" s="39"/>
      <c r="N1442" s="39"/>
      <c r="O1442" s="39"/>
      <c r="P1442" s="39"/>
      <c r="Q1442" s="39"/>
      <c r="R1442" s="39"/>
      <c r="T1442" s="39"/>
      <c r="U1442" s="39"/>
    </row>
    <row r="1443" spans="1:21" ht="14.25" x14ac:dyDescent="0.2">
      <c r="A1443" s="38"/>
      <c r="B1443" s="38"/>
      <c r="C1443" s="38"/>
      <c r="D1443" s="38"/>
      <c r="F1443" s="39"/>
      <c r="G1443" s="39"/>
      <c r="H1443" s="39"/>
      <c r="I1443" s="39"/>
      <c r="J1443" s="39"/>
      <c r="K1443" s="39"/>
      <c r="L1443" s="39"/>
      <c r="M1443" s="39"/>
      <c r="N1443" s="39"/>
      <c r="O1443" s="39"/>
      <c r="P1443" s="39"/>
      <c r="Q1443" s="39"/>
      <c r="R1443" s="39"/>
      <c r="T1443" s="39"/>
      <c r="U1443" s="39"/>
    </row>
    <row r="1444" spans="1:21" ht="14.25" x14ac:dyDescent="0.2">
      <c r="A1444" s="38"/>
      <c r="B1444" s="38"/>
      <c r="C1444" s="38"/>
      <c r="D1444" s="38"/>
      <c r="F1444" s="39"/>
      <c r="G1444" s="39"/>
      <c r="H1444" s="39"/>
      <c r="I1444" s="39"/>
      <c r="J1444" s="39"/>
      <c r="K1444" s="39"/>
      <c r="L1444" s="39"/>
      <c r="M1444" s="39"/>
      <c r="N1444" s="39"/>
      <c r="O1444" s="39"/>
      <c r="P1444" s="39"/>
      <c r="Q1444" s="39"/>
      <c r="R1444" s="39"/>
      <c r="T1444" s="39"/>
      <c r="U1444" s="39"/>
    </row>
    <row r="1445" spans="1:21" ht="14.25" x14ac:dyDescent="0.2">
      <c r="A1445" s="38"/>
      <c r="B1445" s="38"/>
      <c r="C1445" s="38"/>
      <c r="D1445" s="38"/>
      <c r="F1445" s="39"/>
      <c r="G1445" s="39"/>
      <c r="H1445" s="39"/>
      <c r="I1445" s="39"/>
      <c r="J1445" s="39"/>
      <c r="K1445" s="39"/>
      <c r="L1445" s="39"/>
      <c r="M1445" s="39"/>
      <c r="N1445" s="39"/>
      <c r="O1445" s="39"/>
      <c r="P1445" s="39"/>
      <c r="Q1445" s="39"/>
      <c r="R1445" s="39"/>
      <c r="T1445" s="39"/>
      <c r="U1445" s="39"/>
    </row>
    <row r="1446" spans="1:21" ht="14.25" x14ac:dyDescent="0.2">
      <c r="A1446" s="38"/>
      <c r="B1446" s="38"/>
      <c r="C1446" s="38"/>
      <c r="D1446" s="38"/>
      <c r="F1446" s="39"/>
      <c r="G1446" s="39"/>
      <c r="H1446" s="39"/>
      <c r="I1446" s="39"/>
      <c r="J1446" s="39"/>
      <c r="K1446" s="39"/>
      <c r="L1446" s="39"/>
      <c r="M1446" s="39"/>
      <c r="N1446" s="39"/>
      <c r="O1446" s="39"/>
      <c r="P1446" s="39"/>
      <c r="Q1446" s="39"/>
      <c r="R1446" s="39"/>
      <c r="T1446" s="39"/>
      <c r="U1446" s="39"/>
    </row>
    <row r="1447" spans="1:21" ht="14.25" x14ac:dyDescent="0.2">
      <c r="A1447" s="38"/>
      <c r="B1447" s="38"/>
      <c r="C1447" s="38"/>
      <c r="D1447" s="38"/>
      <c r="F1447" s="39"/>
      <c r="G1447" s="39"/>
      <c r="H1447" s="39"/>
      <c r="I1447" s="39"/>
      <c r="J1447" s="39"/>
      <c r="K1447" s="39"/>
      <c r="L1447" s="39"/>
      <c r="M1447" s="39"/>
      <c r="N1447" s="39"/>
      <c r="O1447" s="39"/>
      <c r="P1447" s="39"/>
      <c r="Q1447" s="39"/>
      <c r="R1447" s="39"/>
      <c r="T1447" s="39"/>
      <c r="U1447" s="39"/>
    </row>
    <row r="1448" spans="1:21" ht="14.25" x14ac:dyDescent="0.2">
      <c r="A1448" s="38"/>
      <c r="B1448" s="38"/>
      <c r="C1448" s="38"/>
      <c r="D1448" s="38"/>
      <c r="F1448" s="39"/>
      <c r="G1448" s="39"/>
      <c r="H1448" s="39"/>
      <c r="I1448" s="39"/>
      <c r="J1448" s="39"/>
      <c r="K1448" s="39"/>
      <c r="L1448" s="39"/>
      <c r="M1448" s="39"/>
      <c r="N1448" s="39"/>
      <c r="O1448" s="39"/>
      <c r="P1448" s="39"/>
      <c r="Q1448" s="39"/>
      <c r="R1448" s="39"/>
      <c r="T1448" s="39"/>
      <c r="U1448" s="39"/>
    </row>
    <row r="1449" spans="1:21" ht="14.25" x14ac:dyDescent="0.2">
      <c r="A1449" s="38"/>
      <c r="B1449" s="38"/>
      <c r="C1449" s="38"/>
      <c r="D1449" s="38"/>
      <c r="F1449" s="39"/>
      <c r="G1449" s="39"/>
      <c r="H1449" s="39"/>
      <c r="I1449" s="39"/>
      <c r="J1449" s="39"/>
      <c r="K1449" s="39"/>
      <c r="L1449" s="39"/>
      <c r="M1449" s="39"/>
      <c r="N1449" s="39"/>
      <c r="O1449" s="39"/>
      <c r="P1449" s="39"/>
      <c r="Q1449" s="39"/>
      <c r="R1449" s="39"/>
      <c r="T1449" s="39"/>
      <c r="U1449" s="39"/>
    </row>
    <row r="1450" spans="1:21" ht="14.25" x14ac:dyDescent="0.2">
      <c r="A1450" s="38"/>
      <c r="B1450" s="38"/>
      <c r="C1450" s="38"/>
      <c r="D1450" s="38"/>
      <c r="F1450" s="39"/>
      <c r="G1450" s="39"/>
      <c r="H1450" s="39"/>
      <c r="I1450" s="39"/>
      <c r="J1450" s="39"/>
      <c r="K1450" s="39"/>
      <c r="L1450" s="39"/>
      <c r="M1450" s="39"/>
      <c r="N1450" s="39"/>
      <c r="O1450" s="39"/>
      <c r="P1450" s="39"/>
      <c r="Q1450" s="39"/>
      <c r="R1450" s="39"/>
      <c r="T1450" s="39"/>
      <c r="U1450" s="39"/>
    </row>
    <row r="1451" spans="1:21" ht="14.25" x14ac:dyDescent="0.2">
      <c r="A1451" s="38"/>
      <c r="B1451" s="38"/>
      <c r="C1451" s="38"/>
      <c r="D1451" s="38"/>
      <c r="F1451" s="39"/>
      <c r="G1451" s="39"/>
      <c r="H1451" s="39"/>
      <c r="I1451" s="39"/>
      <c r="J1451" s="39"/>
      <c r="K1451" s="39"/>
      <c r="L1451" s="39"/>
      <c r="M1451" s="39"/>
      <c r="N1451" s="39"/>
      <c r="O1451" s="39"/>
      <c r="P1451" s="39"/>
      <c r="Q1451" s="39"/>
      <c r="R1451" s="39"/>
      <c r="T1451" s="39"/>
      <c r="U1451" s="39"/>
    </row>
    <row r="1452" spans="1:21" ht="14.25" x14ac:dyDescent="0.2">
      <c r="A1452" s="38"/>
      <c r="B1452" s="38"/>
      <c r="C1452" s="38"/>
      <c r="D1452" s="38"/>
      <c r="F1452" s="39"/>
      <c r="G1452" s="39"/>
      <c r="H1452" s="39"/>
      <c r="I1452" s="39"/>
      <c r="J1452" s="39"/>
      <c r="K1452" s="39"/>
      <c r="L1452" s="39"/>
      <c r="M1452" s="39"/>
      <c r="N1452" s="39"/>
      <c r="O1452" s="39"/>
      <c r="P1452" s="39"/>
      <c r="Q1452" s="39"/>
      <c r="R1452" s="39"/>
      <c r="T1452" s="39"/>
      <c r="U1452" s="39"/>
    </row>
    <row r="1453" spans="1:21" ht="14.25" x14ac:dyDescent="0.2">
      <c r="A1453" s="38"/>
      <c r="B1453" s="38"/>
      <c r="C1453" s="38"/>
      <c r="D1453" s="38"/>
      <c r="F1453" s="39"/>
      <c r="G1453" s="39"/>
      <c r="H1453" s="39"/>
      <c r="I1453" s="39"/>
      <c r="J1453" s="39"/>
      <c r="K1453" s="39"/>
      <c r="L1453" s="39"/>
      <c r="M1453" s="39"/>
      <c r="N1453" s="39"/>
      <c r="O1453" s="39"/>
      <c r="P1453" s="39"/>
      <c r="Q1453" s="39"/>
      <c r="R1453" s="39"/>
      <c r="T1453" s="39"/>
      <c r="U1453" s="39"/>
    </row>
    <row r="1454" spans="1:21" ht="14.25" x14ac:dyDescent="0.2">
      <c r="A1454" s="38"/>
      <c r="B1454" s="38"/>
      <c r="C1454" s="38"/>
      <c r="D1454" s="38"/>
      <c r="F1454" s="39"/>
      <c r="G1454" s="39"/>
      <c r="H1454" s="39"/>
      <c r="I1454" s="39"/>
      <c r="J1454" s="39"/>
      <c r="K1454" s="39"/>
      <c r="L1454" s="39"/>
      <c r="M1454" s="39"/>
      <c r="N1454" s="39"/>
      <c r="O1454" s="39"/>
      <c r="P1454" s="39"/>
      <c r="Q1454" s="39"/>
      <c r="R1454" s="39"/>
      <c r="T1454" s="39"/>
      <c r="U1454" s="39"/>
    </row>
    <row r="1455" spans="1:21" ht="14.25" x14ac:dyDescent="0.2">
      <c r="A1455" s="38"/>
      <c r="B1455" s="38"/>
      <c r="C1455" s="38"/>
      <c r="D1455" s="38"/>
      <c r="F1455" s="39"/>
      <c r="G1455" s="39"/>
      <c r="H1455" s="39"/>
      <c r="I1455" s="39"/>
      <c r="J1455" s="39"/>
      <c r="K1455" s="39"/>
      <c r="L1455" s="39"/>
      <c r="M1455" s="39"/>
      <c r="N1455" s="39"/>
      <c r="O1455" s="39"/>
      <c r="P1455" s="39"/>
      <c r="Q1455" s="39"/>
      <c r="R1455" s="39"/>
      <c r="T1455" s="39"/>
      <c r="U1455" s="39"/>
    </row>
    <row r="1456" spans="1:21" ht="14.25" x14ac:dyDescent="0.2">
      <c r="A1456" s="38"/>
      <c r="B1456" s="38"/>
      <c r="C1456" s="38"/>
      <c r="D1456" s="38"/>
      <c r="F1456" s="39"/>
      <c r="G1456" s="39"/>
      <c r="H1456" s="39"/>
      <c r="I1456" s="39"/>
      <c r="J1456" s="39"/>
      <c r="K1456" s="39"/>
      <c r="L1456" s="39"/>
      <c r="M1456" s="39"/>
      <c r="N1456" s="39"/>
      <c r="O1456" s="39"/>
      <c r="P1456" s="39"/>
      <c r="Q1456" s="39"/>
      <c r="R1456" s="39"/>
      <c r="T1456" s="39"/>
      <c r="U1456" s="39"/>
    </row>
    <row r="1457" spans="1:21" ht="14.25" x14ac:dyDescent="0.2">
      <c r="A1457" s="38"/>
      <c r="B1457" s="38"/>
      <c r="C1457" s="38"/>
      <c r="D1457" s="38"/>
      <c r="F1457" s="39"/>
      <c r="G1457" s="39"/>
      <c r="H1457" s="39"/>
      <c r="I1457" s="39"/>
      <c r="J1457" s="39"/>
      <c r="K1457" s="39"/>
      <c r="L1457" s="39"/>
      <c r="M1457" s="39"/>
      <c r="N1457" s="39"/>
      <c r="O1457" s="39"/>
      <c r="P1457" s="39"/>
      <c r="Q1457" s="39"/>
      <c r="R1457" s="39"/>
      <c r="T1457" s="39"/>
      <c r="U1457" s="39"/>
    </row>
    <row r="1458" spans="1:21" ht="14.25" x14ac:dyDescent="0.2">
      <c r="A1458" s="38"/>
      <c r="B1458" s="38"/>
      <c r="C1458" s="38"/>
      <c r="D1458" s="38"/>
      <c r="F1458" s="39"/>
      <c r="G1458" s="39"/>
      <c r="H1458" s="39"/>
      <c r="I1458" s="39"/>
      <c r="J1458" s="39"/>
      <c r="K1458" s="39"/>
      <c r="L1458" s="39"/>
      <c r="M1458" s="39"/>
      <c r="N1458" s="39"/>
      <c r="O1458" s="39"/>
      <c r="P1458" s="39"/>
      <c r="Q1458" s="39"/>
      <c r="R1458" s="39"/>
      <c r="T1458" s="39"/>
      <c r="U1458" s="39"/>
    </row>
    <row r="1459" spans="1:21" ht="14.25" x14ac:dyDescent="0.2">
      <c r="A1459" s="38"/>
      <c r="B1459" s="38"/>
      <c r="C1459" s="38"/>
      <c r="D1459" s="38"/>
      <c r="F1459" s="39"/>
      <c r="G1459" s="39"/>
      <c r="H1459" s="39"/>
      <c r="I1459" s="39"/>
      <c r="J1459" s="39"/>
      <c r="K1459" s="39"/>
      <c r="L1459" s="39"/>
      <c r="M1459" s="39"/>
      <c r="N1459" s="39"/>
      <c r="O1459" s="39"/>
      <c r="P1459" s="39"/>
      <c r="Q1459" s="39"/>
      <c r="R1459" s="39"/>
      <c r="T1459" s="39"/>
      <c r="U1459" s="39"/>
    </row>
    <row r="1460" spans="1:21" ht="14.25" x14ac:dyDescent="0.2">
      <c r="A1460" s="38"/>
      <c r="B1460" s="38"/>
      <c r="C1460" s="38"/>
      <c r="D1460" s="38"/>
      <c r="F1460" s="39"/>
      <c r="G1460" s="39"/>
      <c r="H1460" s="39"/>
      <c r="I1460" s="39"/>
      <c r="J1460" s="39"/>
      <c r="K1460" s="39"/>
      <c r="L1460" s="39"/>
      <c r="M1460" s="39"/>
      <c r="N1460" s="39"/>
      <c r="O1460" s="39"/>
      <c r="P1460" s="39"/>
      <c r="Q1460" s="39"/>
      <c r="R1460" s="39"/>
      <c r="T1460" s="39"/>
      <c r="U1460" s="39"/>
    </row>
    <row r="1461" spans="1:21" ht="14.25" x14ac:dyDescent="0.2">
      <c r="A1461" s="38"/>
      <c r="B1461" s="38"/>
      <c r="C1461" s="38"/>
      <c r="D1461" s="38"/>
      <c r="F1461" s="39"/>
      <c r="G1461" s="39"/>
      <c r="H1461" s="39"/>
      <c r="I1461" s="39"/>
      <c r="J1461" s="39"/>
      <c r="K1461" s="39"/>
      <c r="L1461" s="39"/>
      <c r="M1461" s="39"/>
      <c r="N1461" s="39"/>
      <c r="O1461" s="39"/>
      <c r="P1461" s="39"/>
      <c r="Q1461" s="39"/>
      <c r="R1461" s="39"/>
      <c r="T1461" s="39"/>
      <c r="U1461" s="39"/>
    </row>
    <row r="1462" spans="1:21" ht="14.25" x14ac:dyDescent="0.2">
      <c r="A1462" s="38"/>
      <c r="B1462" s="38"/>
      <c r="C1462" s="38"/>
      <c r="D1462" s="38"/>
      <c r="F1462" s="39"/>
      <c r="G1462" s="39"/>
      <c r="H1462" s="39"/>
      <c r="I1462" s="39"/>
      <c r="J1462" s="39"/>
      <c r="K1462" s="39"/>
      <c r="L1462" s="39"/>
      <c r="M1462" s="39"/>
      <c r="N1462" s="39"/>
      <c r="O1462" s="39"/>
      <c r="P1462" s="39"/>
      <c r="Q1462" s="39"/>
      <c r="R1462" s="39"/>
      <c r="T1462" s="39"/>
      <c r="U1462" s="39"/>
    </row>
    <row r="1463" spans="1:21" ht="14.25" x14ac:dyDescent="0.2">
      <c r="A1463" s="38"/>
      <c r="B1463" s="38"/>
      <c r="C1463" s="38"/>
      <c r="D1463" s="38"/>
      <c r="F1463" s="39"/>
      <c r="G1463" s="39"/>
      <c r="H1463" s="39"/>
      <c r="I1463" s="39"/>
      <c r="J1463" s="39"/>
      <c r="K1463" s="39"/>
      <c r="L1463" s="39"/>
      <c r="M1463" s="39"/>
      <c r="N1463" s="39"/>
      <c r="O1463" s="39"/>
      <c r="P1463" s="39"/>
      <c r="Q1463" s="39"/>
      <c r="R1463" s="39"/>
      <c r="T1463" s="39"/>
      <c r="U1463" s="39"/>
    </row>
    <row r="1464" spans="1:21" ht="14.25" x14ac:dyDescent="0.2">
      <c r="A1464" s="38"/>
      <c r="B1464" s="38"/>
      <c r="C1464" s="38"/>
      <c r="D1464" s="38"/>
      <c r="F1464" s="39"/>
      <c r="G1464" s="39"/>
      <c r="H1464" s="39"/>
      <c r="I1464" s="39"/>
      <c r="J1464" s="39"/>
      <c r="K1464" s="39"/>
      <c r="L1464" s="39"/>
      <c r="M1464" s="39"/>
      <c r="N1464" s="39"/>
      <c r="O1464" s="39"/>
      <c r="P1464" s="39"/>
      <c r="Q1464" s="39"/>
      <c r="R1464" s="39"/>
      <c r="T1464" s="39"/>
      <c r="U1464" s="39"/>
    </row>
    <row r="1465" spans="1:21" ht="14.25" x14ac:dyDescent="0.2">
      <c r="A1465" s="38"/>
      <c r="B1465" s="38"/>
      <c r="C1465" s="38"/>
      <c r="D1465" s="38"/>
      <c r="F1465" s="39"/>
      <c r="G1465" s="39"/>
      <c r="H1465" s="39"/>
      <c r="I1465" s="39"/>
      <c r="J1465" s="39"/>
      <c r="K1465" s="39"/>
      <c r="L1465" s="39"/>
      <c r="M1465" s="39"/>
      <c r="N1465" s="39"/>
      <c r="O1465" s="39"/>
      <c r="P1465" s="39"/>
      <c r="Q1465" s="39"/>
      <c r="R1465" s="39"/>
      <c r="T1465" s="39"/>
      <c r="U1465" s="39"/>
    </row>
    <row r="1466" spans="1:21" ht="14.25" x14ac:dyDescent="0.2">
      <c r="A1466" s="38"/>
      <c r="B1466" s="38"/>
      <c r="C1466" s="38"/>
      <c r="D1466" s="38"/>
      <c r="F1466" s="39"/>
      <c r="G1466" s="39"/>
      <c r="H1466" s="39"/>
      <c r="I1466" s="39"/>
      <c r="J1466" s="39"/>
      <c r="K1466" s="39"/>
      <c r="L1466" s="39"/>
      <c r="M1466" s="39"/>
      <c r="N1466" s="39"/>
      <c r="O1466" s="39"/>
      <c r="P1466" s="39"/>
      <c r="Q1466" s="39"/>
      <c r="R1466" s="39"/>
      <c r="T1466" s="39"/>
      <c r="U1466" s="39"/>
    </row>
    <row r="1467" spans="1:21" ht="14.25" x14ac:dyDescent="0.2">
      <c r="A1467" s="38"/>
      <c r="B1467" s="38"/>
      <c r="C1467" s="38"/>
      <c r="D1467" s="38"/>
      <c r="F1467" s="39"/>
      <c r="G1467" s="39"/>
      <c r="H1467" s="39"/>
      <c r="I1467" s="39"/>
      <c r="J1467" s="39"/>
      <c r="K1467" s="39"/>
      <c r="L1467" s="39"/>
      <c r="M1467" s="39"/>
      <c r="N1467" s="39"/>
      <c r="O1467" s="39"/>
      <c r="P1467" s="39"/>
      <c r="Q1467" s="39"/>
      <c r="R1467" s="39"/>
      <c r="T1467" s="39"/>
      <c r="U1467" s="39"/>
    </row>
    <row r="1468" spans="1:21" ht="14.25" x14ac:dyDescent="0.2">
      <c r="A1468" s="38"/>
      <c r="B1468" s="38"/>
      <c r="C1468" s="38"/>
      <c r="D1468" s="38"/>
      <c r="F1468" s="39"/>
      <c r="G1468" s="39"/>
      <c r="H1468" s="39"/>
      <c r="I1468" s="39"/>
      <c r="J1468" s="39"/>
      <c r="K1468" s="39"/>
      <c r="L1468" s="39"/>
      <c r="M1468" s="39"/>
      <c r="N1468" s="39"/>
      <c r="O1468" s="39"/>
      <c r="P1468" s="39"/>
      <c r="Q1468" s="39"/>
      <c r="R1468" s="39"/>
      <c r="T1468" s="39"/>
      <c r="U1468" s="39"/>
    </row>
    <row r="1469" spans="1:21" ht="14.25" x14ac:dyDescent="0.2">
      <c r="A1469" s="38"/>
      <c r="B1469" s="38"/>
      <c r="C1469" s="38"/>
      <c r="D1469" s="38"/>
      <c r="F1469" s="39"/>
      <c r="G1469" s="39"/>
      <c r="H1469" s="39"/>
      <c r="I1469" s="39"/>
      <c r="J1469" s="39"/>
      <c r="K1469" s="39"/>
      <c r="L1469" s="39"/>
      <c r="M1469" s="39"/>
      <c r="N1469" s="39"/>
      <c r="O1469" s="39"/>
      <c r="P1469" s="39"/>
      <c r="Q1469" s="39"/>
      <c r="R1469" s="39"/>
      <c r="T1469" s="39"/>
      <c r="U1469" s="39"/>
    </row>
    <row r="1470" spans="1:21" ht="14.25" x14ac:dyDescent="0.2">
      <c r="A1470" s="38"/>
      <c r="B1470" s="38"/>
      <c r="C1470" s="38"/>
      <c r="D1470" s="38"/>
      <c r="F1470" s="39"/>
      <c r="G1470" s="39"/>
      <c r="H1470" s="39"/>
      <c r="I1470" s="39"/>
      <c r="J1470" s="39"/>
      <c r="K1470" s="39"/>
      <c r="L1470" s="39"/>
      <c r="M1470" s="39"/>
      <c r="N1470" s="39"/>
      <c r="O1470" s="39"/>
      <c r="P1470" s="39"/>
      <c r="Q1470" s="39"/>
      <c r="R1470" s="39"/>
      <c r="T1470" s="39"/>
      <c r="U1470" s="39"/>
    </row>
    <row r="1471" spans="1:21" ht="14.25" x14ac:dyDescent="0.2">
      <c r="A1471" s="38"/>
      <c r="B1471" s="38"/>
      <c r="C1471" s="38"/>
      <c r="D1471" s="38"/>
      <c r="F1471" s="39"/>
      <c r="G1471" s="39"/>
      <c r="H1471" s="39"/>
      <c r="I1471" s="39"/>
      <c r="J1471" s="39"/>
      <c r="K1471" s="39"/>
      <c r="L1471" s="39"/>
      <c r="M1471" s="39"/>
      <c r="N1471" s="39"/>
      <c r="O1471" s="39"/>
      <c r="P1471" s="39"/>
      <c r="Q1471" s="39"/>
      <c r="R1471" s="39"/>
      <c r="T1471" s="39"/>
      <c r="U1471" s="39"/>
    </row>
    <row r="1472" spans="1:21" ht="14.25" x14ac:dyDescent="0.2">
      <c r="A1472" s="38"/>
      <c r="B1472" s="38"/>
      <c r="C1472" s="38"/>
      <c r="D1472" s="38"/>
      <c r="F1472" s="39"/>
      <c r="G1472" s="39"/>
      <c r="H1472" s="39"/>
      <c r="I1472" s="39"/>
      <c r="J1472" s="39"/>
      <c r="K1472" s="39"/>
      <c r="L1472" s="39"/>
      <c r="M1472" s="39"/>
      <c r="N1472" s="39"/>
      <c r="O1472" s="39"/>
      <c r="P1472" s="39"/>
      <c r="Q1472" s="39"/>
      <c r="R1472" s="39"/>
      <c r="T1472" s="39"/>
      <c r="U1472" s="39"/>
    </row>
    <row r="1473" spans="1:21" ht="14.25" x14ac:dyDescent="0.2">
      <c r="A1473" s="38"/>
      <c r="B1473" s="38"/>
      <c r="C1473" s="38"/>
      <c r="D1473" s="38"/>
      <c r="F1473" s="39"/>
      <c r="G1473" s="39"/>
      <c r="H1473" s="39"/>
      <c r="I1473" s="39"/>
      <c r="J1473" s="39"/>
      <c r="K1473" s="39"/>
      <c r="L1473" s="39"/>
      <c r="M1473" s="39"/>
      <c r="N1473" s="39"/>
      <c r="O1473" s="39"/>
      <c r="P1473" s="39"/>
      <c r="Q1473" s="39"/>
      <c r="R1473" s="39"/>
      <c r="T1473" s="39"/>
      <c r="U1473" s="39"/>
    </row>
    <row r="1474" spans="1:21" ht="14.25" x14ac:dyDescent="0.2">
      <c r="A1474" s="38"/>
      <c r="B1474" s="38"/>
      <c r="C1474" s="38"/>
      <c r="D1474" s="38"/>
      <c r="F1474" s="39"/>
      <c r="G1474" s="39"/>
      <c r="H1474" s="39"/>
      <c r="I1474" s="39"/>
      <c r="J1474" s="39"/>
      <c r="K1474" s="39"/>
      <c r="L1474" s="39"/>
      <c r="M1474" s="39"/>
      <c r="N1474" s="39"/>
      <c r="O1474" s="39"/>
      <c r="P1474" s="39"/>
      <c r="Q1474" s="39"/>
      <c r="R1474" s="39"/>
      <c r="T1474" s="39"/>
      <c r="U1474" s="39"/>
    </row>
    <row r="1475" spans="1:21" ht="14.25" x14ac:dyDescent="0.2">
      <c r="A1475" s="38"/>
      <c r="B1475" s="38"/>
      <c r="C1475" s="38"/>
      <c r="D1475" s="38"/>
      <c r="F1475" s="39"/>
      <c r="G1475" s="39"/>
      <c r="H1475" s="39"/>
      <c r="I1475" s="39"/>
      <c r="J1475" s="39"/>
      <c r="K1475" s="39"/>
      <c r="L1475" s="39"/>
      <c r="M1475" s="39"/>
      <c r="N1475" s="39"/>
      <c r="O1475" s="39"/>
      <c r="P1475" s="39"/>
      <c r="Q1475" s="39"/>
      <c r="R1475" s="39"/>
      <c r="T1475" s="39"/>
      <c r="U1475" s="39"/>
    </row>
    <row r="1476" spans="1:21" ht="14.25" x14ac:dyDescent="0.2">
      <c r="A1476" s="38"/>
      <c r="B1476" s="38"/>
      <c r="C1476" s="38"/>
      <c r="D1476" s="38"/>
      <c r="F1476" s="39"/>
      <c r="G1476" s="39"/>
      <c r="H1476" s="39"/>
      <c r="I1476" s="39"/>
      <c r="J1476" s="39"/>
      <c r="K1476" s="39"/>
      <c r="L1476" s="39"/>
      <c r="M1476" s="39"/>
      <c r="N1476" s="39"/>
      <c r="O1476" s="39"/>
      <c r="P1476" s="39"/>
      <c r="Q1476" s="39"/>
      <c r="R1476" s="39"/>
      <c r="T1476" s="39"/>
      <c r="U1476" s="39"/>
    </row>
    <row r="1477" spans="1:21" ht="14.25" x14ac:dyDescent="0.2">
      <c r="A1477" s="38"/>
      <c r="B1477" s="38"/>
      <c r="C1477" s="38"/>
      <c r="D1477" s="38"/>
      <c r="F1477" s="39"/>
      <c r="G1477" s="39"/>
      <c r="H1477" s="39"/>
      <c r="I1477" s="39"/>
      <c r="J1477" s="39"/>
      <c r="K1477" s="39"/>
      <c r="L1477" s="39"/>
      <c r="M1477" s="39"/>
      <c r="N1477" s="39"/>
      <c r="O1477" s="39"/>
      <c r="P1477" s="39"/>
      <c r="Q1477" s="39"/>
      <c r="R1477" s="39"/>
      <c r="T1477" s="39"/>
      <c r="U1477" s="39"/>
    </row>
    <row r="1478" spans="1:21" ht="14.25" x14ac:dyDescent="0.2">
      <c r="A1478" s="38"/>
      <c r="B1478" s="38"/>
      <c r="C1478" s="38"/>
      <c r="D1478" s="38"/>
      <c r="F1478" s="39"/>
      <c r="G1478" s="39"/>
      <c r="H1478" s="39"/>
      <c r="I1478" s="39"/>
      <c r="J1478" s="39"/>
      <c r="K1478" s="39"/>
      <c r="L1478" s="39"/>
      <c r="M1478" s="39"/>
      <c r="N1478" s="39"/>
      <c r="O1478" s="39"/>
      <c r="P1478" s="39"/>
      <c r="Q1478" s="39"/>
      <c r="R1478" s="39"/>
      <c r="T1478" s="39"/>
      <c r="U1478" s="39"/>
    </row>
    <row r="1479" spans="1:21" ht="14.25" x14ac:dyDescent="0.2">
      <c r="A1479" s="38"/>
      <c r="B1479" s="38"/>
      <c r="C1479" s="38"/>
      <c r="D1479" s="38"/>
      <c r="F1479" s="39"/>
      <c r="G1479" s="39"/>
      <c r="H1479" s="39"/>
      <c r="I1479" s="39"/>
      <c r="J1479" s="39"/>
      <c r="K1479" s="39"/>
      <c r="L1479" s="39"/>
      <c r="M1479" s="39"/>
      <c r="N1479" s="39"/>
      <c r="O1479" s="39"/>
      <c r="P1479" s="39"/>
      <c r="Q1479" s="39"/>
      <c r="R1479" s="39"/>
      <c r="T1479" s="39"/>
      <c r="U1479" s="39"/>
    </row>
    <row r="1480" spans="1:21" ht="14.25" x14ac:dyDescent="0.2">
      <c r="A1480" s="38"/>
      <c r="B1480" s="38"/>
      <c r="C1480" s="38"/>
      <c r="D1480" s="38"/>
      <c r="F1480" s="39"/>
      <c r="G1480" s="39"/>
      <c r="H1480" s="39"/>
      <c r="I1480" s="39"/>
      <c r="J1480" s="39"/>
      <c r="K1480" s="39"/>
      <c r="L1480" s="39"/>
      <c r="M1480" s="39"/>
      <c r="N1480" s="39"/>
      <c r="O1480" s="39"/>
      <c r="P1480" s="39"/>
      <c r="Q1480" s="39"/>
      <c r="R1480" s="39"/>
      <c r="T1480" s="39"/>
      <c r="U1480" s="39"/>
    </row>
    <row r="1481" spans="1:21" ht="14.25" x14ac:dyDescent="0.2">
      <c r="A1481" s="38"/>
      <c r="B1481" s="38"/>
      <c r="C1481" s="38"/>
      <c r="D1481" s="38"/>
      <c r="F1481" s="39"/>
      <c r="G1481" s="39"/>
      <c r="H1481" s="39"/>
      <c r="I1481" s="39"/>
      <c r="J1481" s="39"/>
      <c r="K1481" s="39"/>
      <c r="L1481" s="39"/>
      <c r="M1481" s="39"/>
      <c r="N1481" s="39"/>
      <c r="O1481" s="39"/>
      <c r="P1481" s="39"/>
      <c r="Q1481" s="39"/>
      <c r="R1481" s="39"/>
      <c r="T1481" s="39"/>
      <c r="U1481" s="39"/>
    </row>
    <row r="1482" spans="1:21" ht="14.25" x14ac:dyDescent="0.2">
      <c r="A1482" s="38"/>
      <c r="B1482" s="38"/>
      <c r="C1482" s="38"/>
      <c r="D1482" s="38"/>
      <c r="F1482" s="39"/>
      <c r="G1482" s="39"/>
      <c r="H1482" s="39"/>
      <c r="I1482" s="39"/>
      <c r="J1482" s="39"/>
      <c r="K1482" s="39"/>
      <c r="L1482" s="39"/>
      <c r="M1482" s="39"/>
      <c r="N1482" s="39"/>
      <c r="O1482" s="39"/>
      <c r="P1482" s="39"/>
      <c r="Q1482" s="39"/>
      <c r="R1482" s="39"/>
      <c r="T1482" s="39"/>
      <c r="U1482" s="39"/>
    </row>
    <row r="1483" spans="1:21" ht="14.25" x14ac:dyDescent="0.2">
      <c r="A1483" s="38"/>
      <c r="B1483" s="38"/>
      <c r="C1483" s="38"/>
      <c r="D1483" s="38"/>
      <c r="F1483" s="39"/>
      <c r="G1483" s="39"/>
      <c r="H1483" s="39"/>
      <c r="I1483" s="39"/>
      <c r="J1483" s="39"/>
      <c r="K1483" s="39"/>
      <c r="L1483" s="39"/>
      <c r="M1483" s="39"/>
      <c r="N1483" s="39"/>
      <c r="O1483" s="39"/>
      <c r="P1483" s="39"/>
      <c r="Q1483" s="39"/>
      <c r="R1483" s="39"/>
      <c r="T1483" s="39"/>
      <c r="U1483" s="39"/>
    </row>
    <row r="1484" spans="1:21" ht="14.25" x14ac:dyDescent="0.2">
      <c r="A1484" s="38"/>
      <c r="B1484" s="38"/>
      <c r="C1484" s="38"/>
      <c r="D1484" s="38"/>
      <c r="F1484" s="39"/>
      <c r="G1484" s="39"/>
      <c r="H1484" s="39"/>
      <c r="I1484" s="39"/>
      <c r="J1484" s="39"/>
      <c r="K1484" s="39"/>
      <c r="L1484" s="39"/>
      <c r="M1484" s="39"/>
      <c r="N1484" s="39"/>
      <c r="O1484" s="39"/>
      <c r="P1484" s="39"/>
      <c r="Q1484" s="39"/>
      <c r="R1484" s="39"/>
      <c r="T1484" s="39"/>
      <c r="U1484" s="39"/>
    </row>
    <row r="1485" spans="1:21" ht="14.25" x14ac:dyDescent="0.2">
      <c r="A1485" s="38"/>
      <c r="B1485" s="38"/>
      <c r="C1485" s="38"/>
      <c r="D1485" s="38"/>
      <c r="F1485" s="39"/>
      <c r="G1485" s="39"/>
      <c r="H1485" s="39"/>
      <c r="I1485" s="39"/>
      <c r="J1485" s="39"/>
      <c r="K1485" s="39"/>
      <c r="L1485" s="39"/>
      <c r="M1485" s="39"/>
      <c r="N1485" s="39"/>
      <c r="O1485" s="39"/>
      <c r="P1485" s="39"/>
      <c r="Q1485" s="39"/>
      <c r="R1485" s="39"/>
      <c r="T1485" s="39"/>
      <c r="U1485" s="39"/>
    </row>
    <row r="1486" spans="1:21" ht="14.25" x14ac:dyDescent="0.2">
      <c r="A1486" s="38"/>
      <c r="B1486" s="38"/>
      <c r="C1486" s="38"/>
      <c r="D1486" s="38"/>
      <c r="F1486" s="39"/>
      <c r="G1486" s="39"/>
      <c r="H1486" s="39"/>
      <c r="I1486" s="39"/>
      <c r="J1486" s="39"/>
      <c r="K1486" s="39"/>
      <c r="L1486" s="39"/>
      <c r="M1486" s="39"/>
      <c r="N1486" s="39"/>
      <c r="O1486" s="39"/>
      <c r="P1486" s="39"/>
      <c r="Q1486" s="39"/>
      <c r="R1486" s="39"/>
      <c r="T1486" s="39"/>
      <c r="U1486" s="39"/>
    </row>
    <row r="1487" spans="1:21" ht="14.25" x14ac:dyDescent="0.2">
      <c r="A1487" s="38"/>
      <c r="B1487" s="38"/>
      <c r="C1487" s="38"/>
      <c r="D1487" s="38"/>
      <c r="F1487" s="39"/>
      <c r="G1487" s="39"/>
      <c r="H1487" s="39"/>
      <c r="I1487" s="39"/>
      <c r="J1487" s="39"/>
      <c r="K1487" s="39"/>
      <c r="L1487" s="39"/>
      <c r="M1487" s="39"/>
      <c r="N1487" s="39"/>
      <c r="O1487" s="39"/>
      <c r="P1487" s="39"/>
      <c r="Q1487" s="39"/>
      <c r="R1487" s="39"/>
      <c r="T1487" s="39"/>
      <c r="U1487" s="39"/>
    </row>
    <row r="1488" spans="1:21" ht="14.25" x14ac:dyDescent="0.2">
      <c r="A1488" s="38"/>
      <c r="B1488" s="38"/>
      <c r="C1488" s="38"/>
      <c r="D1488" s="38"/>
      <c r="F1488" s="39"/>
      <c r="G1488" s="39"/>
      <c r="H1488" s="39"/>
      <c r="I1488" s="39"/>
      <c r="J1488" s="39"/>
      <c r="K1488" s="39"/>
      <c r="L1488" s="39"/>
      <c r="M1488" s="39"/>
      <c r="N1488" s="39"/>
      <c r="O1488" s="39"/>
      <c r="P1488" s="39"/>
      <c r="Q1488" s="39"/>
      <c r="R1488" s="39"/>
      <c r="T1488" s="39"/>
      <c r="U1488" s="39"/>
    </row>
    <row r="1489" spans="1:21" ht="14.25" x14ac:dyDescent="0.2">
      <c r="A1489" s="38"/>
      <c r="B1489" s="38"/>
      <c r="C1489" s="38"/>
      <c r="D1489" s="38"/>
      <c r="F1489" s="39"/>
      <c r="G1489" s="39"/>
      <c r="H1489" s="39"/>
      <c r="I1489" s="39"/>
      <c r="J1489" s="39"/>
      <c r="K1489" s="39"/>
      <c r="L1489" s="39"/>
      <c r="M1489" s="39"/>
      <c r="N1489" s="39"/>
      <c r="O1489" s="39"/>
      <c r="P1489" s="39"/>
      <c r="Q1489" s="39"/>
      <c r="R1489" s="39"/>
      <c r="T1489" s="39"/>
      <c r="U1489" s="39"/>
    </row>
    <row r="1490" spans="1:21" ht="14.25" x14ac:dyDescent="0.2">
      <c r="A1490" s="38"/>
      <c r="B1490" s="38"/>
      <c r="C1490" s="38"/>
      <c r="D1490" s="38"/>
      <c r="F1490" s="39"/>
      <c r="G1490" s="39"/>
      <c r="H1490" s="39"/>
      <c r="I1490" s="39"/>
      <c r="J1490" s="39"/>
      <c r="K1490" s="39"/>
      <c r="L1490" s="39"/>
      <c r="M1490" s="39"/>
      <c r="N1490" s="39"/>
      <c r="O1490" s="39"/>
      <c r="P1490" s="39"/>
      <c r="Q1490" s="39"/>
      <c r="R1490" s="39"/>
      <c r="T1490" s="39"/>
      <c r="U1490" s="39"/>
    </row>
    <row r="1491" spans="1:21" ht="14.25" x14ac:dyDescent="0.2">
      <c r="A1491" s="38"/>
      <c r="B1491" s="38"/>
      <c r="C1491" s="38"/>
      <c r="D1491" s="38"/>
      <c r="F1491" s="39"/>
      <c r="G1491" s="39"/>
      <c r="H1491" s="39"/>
      <c r="I1491" s="39"/>
      <c r="J1491" s="39"/>
      <c r="K1491" s="39"/>
      <c r="L1491" s="39"/>
      <c r="M1491" s="39"/>
      <c r="N1491" s="39"/>
      <c r="O1491" s="39"/>
      <c r="P1491" s="39"/>
      <c r="Q1491" s="39"/>
      <c r="R1491" s="39"/>
      <c r="T1491" s="39"/>
      <c r="U1491" s="39"/>
    </row>
    <row r="1492" spans="1:21" ht="14.25" x14ac:dyDescent="0.2">
      <c r="A1492" s="38"/>
      <c r="B1492" s="38"/>
      <c r="C1492" s="38"/>
      <c r="D1492" s="38"/>
      <c r="F1492" s="39"/>
      <c r="G1492" s="39"/>
      <c r="H1492" s="39"/>
      <c r="I1492" s="39"/>
      <c r="J1492" s="39"/>
      <c r="K1492" s="39"/>
      <c r="L1492" s="39"/>
      <c r="M1492" s="39"/>
      <c r="N1492" s="39"/>
      <c r="O1492" s="39"/>
      <c r="P1492" s="39"/>
      <c r="Q1492" s="39"/>
      <c r="R1492" s="39"/>
      <c r="T1492" s="39"/>
      <c r="U1492" s="39"/>
    </row>
    <row r="1493" spans="1:21" ht="14.25" x14ac:dyDescent="0.2">
      <c r="A1493" s="38"/>
      <c r="B1493" s="38"/>
      <c r="C1493" s="38"/>
      <c r="D1493" s="38"/>
      <c r="F1493" s="39"/>
      <c r="G1493" s="39"/>
      <c r="H1493" s="39"/>
      <c r="I1493" s="39"/>
      <c r="J1493" s="39"/>
      <c r="K1493" s="39"/>
      <c r="L1493" s="39"/>
      <c r="M1493" s="39"/>
      <c r="N1493" s="39"/>
      <c r="O1493" s="39"/>
      <c r="P1493" s="39"/>
      <c r="Q1493" s="39"/>
      <c r="R1493" s="39"/>
      <c r="T1493" s="39"/>
      <c r="U1493" s="39"/>
    </row>
    <row r="1494" spans="1:21" ht="14.25" x14ac:dyDescent="0.2">
      <c r="A1494" s="38"/>
      <c r="B1494" s="38"/>
      <c r="C1494" s="38"/>
      <c r="D1494" s="38"/>
      <c r="F1494" s="39"/>
      <c r="G1494" s="39"/>
      <c r="H1494" s="39"/>
      <c r="I1494" s="39"/>
      <c r="J1494" s="39"/>
      <c r="K1494" s="39"/>
      <c r="L1494" s="39"/>
      <c r="M1494" s="39"/>
      <c r="N1494" s="39"/>
      <c r="O1494" s="39"/>
      <c r="P1494" s="39"/>
      <c r="Q1494" s="39"/>
      <c r="R1494" s="39"/>
      <c r="T1494" s="39"/>
      <c r="U1494" s="39"/>
    </row>
    <row r="1495" spans="1:21" ht="14.25" x14ac:dyDescent="0.2">
      <c r="A1495" s="38"/>
      <c r="B1495" s="38"/>
      <c r="C1495" s="38"/>
      <c r="D1495" s="38"/>
      <c r="F1495" s="39"/>
      <c r="G1495" s="39"/>
      <c r="H1495" s="39"/>
      <c r="I1495" s="39"/>
      <c r="J1495" s="39"/>
      <c r="K1495" s="39"/>
      <c r="L1495" s="39"/>
      <c r="M1495" s="39"/>
      <c r="N1495" s="39"/>
      <c r="O1495" s="39"/>
      <c r="P1495" s="39"/>
      <c r="Q1495" s="39"/>
      <c r="R1495" s="39"/>
      <c r="T1495" s="39"/>
      <c r="U1495" s="39"/>
    </row>
    <row r="1496" spans="1:21" ht="14.25" x14ac:dyDescent="0.2">
      <c r="A1496" s="38"/>
      <c r="B1496" s="38"/>
      <c r="C1496" s="38"/>
      <c r="D1496" s="38"/>
      <c r="F1496" s="39"/>
      <c r="G1496" s="39"/>
      <c r="H1496" s="39"/>
      <c r="I1496" s="39"/>
      <c r="J1496" s="39"/>
      <c r="K1496" s="39"/>
      <c r="L1496" s="39"/>
      <c r="M1496" s="39"/>
      <c r="N1496" s="39"/>
      <c r="O1496" s="39"/>
      <c r="P1496" s="39"/>
      <c r="Q1496" s="39"/>
      <c r="R1496" s="39"/>
      <c r="T1496" s="39"/>
      <c r="U1496" s="39"/>
    </row>
    <row r="1497" spans="1:21" ht="14.25" x14ac:dyDescent="0.2">
      <c r="A1497" s="38"/>
      <c r="B1497" s="38"/>
      <c r="C1497" s="38"/>
      <c r="D1497" s="38"/>
      <c r="F1497" s="39"/>
      <c r="G1497" s="39"/>
      <c r="H1497" s="39"/>
      <c r="I1497" s="39"/>
      <c r="J1497" s="39"/>
      <c r="K1497" s="39"/>
      <c r="L1497" s="39"/>
      <c r="M1497" s="39"/>
      <c r="N1497" s="39"/>
      <c r="O1497" s="39"/>
      <c r="P1497" s="39"/>
      <c r="Q1497" s="39"/>
      <c r="R1497" s="39"/>
      <c r="T1497" s="39"/>
      <c r="U1497" s="39"/>
    </row>
    <row r="1498" spans="1:21" ht="14.25" x14ac:dyDescent="0.2">
      <c r="A1498" s="38"/>
      <c r="B1498" s="38"/>
      <c r="C1498" s="38"/>
      <c r="D1498" s="38"/>
      <c r="F1498" s="39"/>
      <c r="G1498" s="39"/>
      <c r="H1498" s="39"/>
      <c r="I1498" s="39"/>
      <c r="J1498" s="39"/>
      <c r="K1498" s="39"/>
      <c r="L1498" s="39"/>
      <c r="M1498" s="39"/>
      <c r="N1498" s="39"/>
      <c r="O1498" s="39"/>
      <c r="P1498" s="39"/>
      <c r="Q1498" s="39"/>
      <c r="R1498" s="39"/>
      <c r="T1498" s="39"/>
      <c r="U1498" s="39"/>
    </row>
    <row r="1499" spans="1:21" ht="14.25" x14ac:dyDescent="0.2">
      <c r="A1499" s="38"/>
      <c r="B1499" s="38"/>
      <c r="C1499" s="38"/>
      <c r="D1499" s="38"/>
      <c r="F1499" s="39"/>
      <c r="G1499" s="39"/>
      <c r="H1499" s="39"/>
      <c r="I1499" s="39"/>
      <c r="J1499" s="39"/>
      <c r="K1499" s="39"/>
      <c r="L1499" s="39"/>
      <c r="M1499" s="39"/>
      <c r="N1499" s="39"/>
      <c r="O1499" s="39"/>
      <c r="P1499" s="39"/>
      <c r="Q1499" s="39"/>
      <c r="R1499" s="39"/>
      <c r="T1499" s="39"/>
      <c r="U1499" s="39"/>
    </row>
    <row r="1500" spans="1:21" ht="14.25" x14ac:dyDescent="0.2">
      <c r="A1500" s="38"/>
      <c r="B1500" s="38"/>
      <c r="C1500" s="38"/>
      <c r="D1500" s="38"/>
      <c r="F1500" s="39"/>
      <c r="G1500" s="39"/>
      <c r="H1500" s="39"/>
      <c r="I1500" s="39"/>
      <c r="J1500" s="39"/>
      <c r="K1500" s="39"/>
      <c r="L1500" s="39"/>
      <c r="M1500" s="39"/>
      <c r="N1500" s="39"/>
      <c r="O1500" s="39"/>
      <c r="P1500" s="39"/>
      <c r="Q1500" s="39"/>
      <c r="R1500" s="39"/>
      <c r="T1500" s="39"/>
      <c r="U1500" s="39"/>
    </row>
    <row r="1501" spans="1:21" ht="14.25" x14ac:dyDescent="0.2">
      <c r="A1501" s="38"/>
      <c r="B1501" s="38"/>
      <c r="C1501" s="38"/>
      <c r="D1501" s="38"/>
      <c r="F1501" s="39"/>
      <c r="G1501" s="39"/>
      <c r="H1501" s="39"/>
      <c r="I1501" s="39"/>
      <c r="J1501" s="39"/>
      <c r="K1501" s="39"/>
      <c r="L1501" s="39"/>
      <c r="M1501" s="39"/>
      <c r="N1501" s="39"/>
      <c r="O1501" s="39"/>
      <c r="P1501" s="39"/>
      <c r="Q1501" s="39"/>
      <c r="R1501" s="39"/>
      <c r="T1501" s="39"/>
      <c r="U1501" s="39"/>
    </row>
    <row r="1502" spans="1:21" ht="14.25" x14ac:dyDescent="0.2">
      <c r="A1502" s="38"/>
      <c r="B1502" s="38"/>
      <c r="C1502" s="38"/>
      <c r="D1502" s="38"/>
      <c r="F1502" s="39"/>
      <c r="G1502" s="39"/>
      <c r="H1502" s="39"/>
      <c r="I1502" s="39"/>
      <c r="J1502" s="39"/>
      <c r="K1502" s="39"/>
      <c r="L1502" s="39"/>
      <c r="M1502" s="39"/>
      <c r="N1502" s="39"/>
      <c r="O1502" s="39"/>
      <c r="P1502" s="39"/>
      <c r="Q1502" s="39"/>
      <c r="R1502" s="39"/>
      <c r="T1502" s="39"/>
      <c r="U1502" s="39"/>
    </row>
    <row r="1503" spans="1:21" ht="14.25" x14ac:dyDescent="0.2">
      <c r="A1503" s="38"/>
      <c r="B1503" s="38"/>
      <c r="C1503" s="38"/>
      <c r="D1503" s="38"/>
      <c r="F1503" s="39"/>
      <c r="G1503" s="39"/>
      <c r="H1503" s="39"/>
      <c r="I1503" s="39"/>
      <c r="J1503" s="39"/>
      <c r="K1503" s="39"/>
      <c r="L1503" s="39"/>
      <c r="M1503" s="39"/>
      <c r="N1503" s="39"/>
      <c r="O1503" s="39"/>
      <c r="P1503" s="39"/>
      <c r="Q1503" s="39"/>
      <c r="R1503" s="39"/>
      <c r="T1503" s="39"/>
      <c r="U1503" s="39"/>
    </row>
    <row r="1504" spans="1:21" ht="14.25" x14ac:dyDescent="0.2">
      <c r="A1504" s="38"/>
      <c r="B1504" s="38"/>
      <c r="C1504" s="38"/>
      <c r="D1504" s="38"/>
      <c r="F1504" s="39"/>
      <c r="G1504" s="39"/>
      <c r="H1504" s="39"/>
      <c r="I1504" s="39"/>
      <c r="J1504" s="39"/>
      <c r="K1504" s="39"/>
      <c r="L1504" s="39"/>
      <c r="M1504" s="39"/>
      <c r="N1504" s="39"/>
      <c r="O1504" s="39"/>
      <c r="P1504" s="39"/>
      <c r="Q1504" s="39"/>
      <c r="R1504" s="39"/>
      <c r="T1504" s="39"/>
      <c r="U1504" s="39"/>
    </row>
    <row r="1505" spans="1:21" ht="14.25" x14ac:dyDescent="0.2">
      <c r="A1505" s="38"/>
      <c r="B1505" s="38"/>
      <c r="C1505" s="38"/>
      <c r="D1505" s="38"/>
      <c r="F1505" s="39"/>
      <c r="G1505" s="39"/>
      <c r="H1505" s="39"/>
      <c r="I1505" s="39"/>
      <c r="J1505" s="39"/>
      <c r="K1505" s="39"/>
      <c r="L1505" s="39"/>
      <c r="M1505" s="39"/>
      <c r="N1505" s="39"/>
      <c r="O1505" s="39"/>
      <c r="P1505" s="39"/>
      <c r="Q1505" s="39"/>
      <c r="R1505" s="39"/>
      <c r="T1505" s="39"/>
      <c r="U1505" s="39"/>
    </row>
    <row r="1506" spans="1:21" ht="14.25" x14ac:dyDescent="0.2">
      <c r="A1506" s="38"/>
      <c r="B1506" s="38"/>
      <c r="C1506" s="38"/>
      <c r="D1506" s="38"/>
      <c r="F1506" s="39"/>
      <c r="G1506" s="39"/>
      <c r="H1506" s="39"/>
      <c r="I1506" s="39"/>
      <c r="J1506" s="39"/>
      <c r="K1506" s="39"/>
      <c r="L1506" s="39"/>
      <c r="M1506" s="39"/>
      <c r="N1506" s="39"/>
      <c r="O1506" s="39"/>
      <c r="P1506" s="39"/>
      <c r="Q1506" s="39"/>
      <c r="R1506" s="39"/>
      <c r="T1506" s="39"/>
      <c r="U1506" s="39"/>
    </row>
    <row r="1507" spans="1:21" ht="14.25" x14ac:dyDescent="0.2">
      <c r="A1507" s="38"/>
      <c r="B1507" s="38"/>
      <c r="C1507" s="38"/>
      <c r="D1507" s="38"/>
      <c r="F1507" s="39"/>
      <c r="G1507" s="39"/>
      <c r="H1507" s="39"/>
      <c r="I1507" s="39"/>
      <c r="J1507" s="39"/>
      <c r="K1507" s="39"/>
      <c r="L1507" s="39"/>
      <c r="M1507" s="39"/>
      <c r="N1507" s="39"/>
      <c r="O1507" s="39"/>
      <c r="P1507" s="39"/>
      <c r="Q1507" s="39"/>
      <c r="R1507" s="39"/>
      <c r="T1507" s="39"/>
      <c r="U1507" s="39"/>
    </row>
    <row r="1508" spans="1:21" ht="14.25" x14ac:dyDescent="0.2">
      <c r="A1508" s="38"/>
      <c r="B1508" s="38"/>
      <c r="C1508" s="38"/>
      <c r="D1508" s="38"/>
      <c r="F1508" s="39"/>
      <c r="G1508" s="39"/>
      <c r="H1508" s="39"/>
      <c r="I1508" s="39"/>
      <c r="J1508" s="39"/>
      <c r="K1508" s="39"/>
      <c r="L1508" s="39"/>
      <c r="M1508" s="39"/>
      <c r="N1508" s="39"/>
      <c r="O1508" s="39"/>
      <c r="P1508" s="39"/>
      <c r="Q1508" s="39"/>
      <c r="R1508" s="39"/>
      <c r="T1508" s="39"/>
      <c r="U1508" s="39"/>
    </row>
    <row r="1509" spans="1:21" ht="14.25" x14ac:dyDescent="0.2">
      <c r="A1509" s="38"/>
      <c r="B1509" s="38"/>
      <c r="C1509" s="38"/>
      <c r="D1509" s="38"/>
      <c r="F1509" s="39"/>
      <c r="G1509" s="39"/>
      <c r="H1509" s="39"/>
      <c r="I1509" s="39"/>
      <c r="J1509" s="39"/>
      <c r="K1509" s="39"/>
      <c r="L1509" s="39"/>
      <c r="M1509" s="39"/>
      <c r="N1509" s="39"/>
      <c r="O1509" s="39"/>
      <c r="P1509" s="39"/>
      <c r="Q1509" s="39"/>
      <c r="R1509" s="39"/>
      <c r="T1509" s="39"/>
      <c r="U1509" s="39"/>
    </row>
    <row r="1510" spans="1:21" ht="14.25" x14ac:dyDescent="0.2">
      <c r="A1510" s="38"/>
      <c r="B1510" s="38"/>
      <c r="C1510" s="38"/>
      <c r="D1510" s="38"/>
      <c r="F1510" s="39"/>
      <c r="G1510" s="39"/>
      <c r="H1510" s="39"/>
      <c r="I1510" s="39"/>
      <c r="J1510" s="39"/>
      <c r="K1510" s="39"/>
      <c r="L1510" s="39"/>
      <c r="M1510" s="39"/>
      <c r="N1510" s="39"/>
      <c r="O1510" s="39"/>
      <c r="P1510" s="39"/>
      <c r="Q1510" s="39"/>
      <c r="R1510" s="39"/>
      <c r="T1510" s="39"/>
      <c r="U1510" s="39"/>
    </row>
    <row r="1511" spans="1:21" ht="14.25" x14ac:dyDescent="0.2">
      <c r="A1511" s="38"/>
      <c r="B1511" s="38"/>
      <c r="C1511" s="38"/>
      <c r="D1511" s="38"/>
      <c r="F1511" s="39"/>
      <c r="G1511" s="39"/>
      <c r="H1511" s="39"/>
      <c r="I1511" s="39"/>
      <c r="J1511" s="39"/>
      <c r="K1511" s="39"/>
      <c r="L1511" s="39"/>
      <c r="M1511" s="39"/>
      <c r="N1511" s="39"/>
      <c r="O1511" s="39"/>
      <c r="P1511" s="39"/>
      <c r="Q1511" s="39"/>
      <c r="R1511" s="39"/>
      <c r="T1511" s="39"/>
      <c r="U1511" s="39"/>
    </row>
    <row r="1512" spans="1:21" ht="14.25" x14ac:dyDescent="0.2">
      <c r="A1512" s="38"/>
      <c r="B1512" s="38"/>
      <c r="C1512" s="38"/>
      <c r="D1512" s="38"/>
      <c r="F1512" s="39"/>
      <c r="G1512" s="39"/>
      <c r="H1512" s="39"/>
      <c r="I1512" s="39"/>
      <c r="J1512" s="39"/>
      <c r="K1512" s="39"/>
      <c r="L1512" s="39"/>
      <c r="M1512" s="39"/>
      <c r="N1512" s="39"/>
      <c r="O1512" s="39"/>
      <c r="P1512" s="39"/>
      <c r="Q1512" s="39"/>
      <c r="R1512" s="39"/>
      <c r="T1512" s="39"/>
      <c r="U1512" s="39"/>
    </row>
    <row r="1513" spans="1:21" ht="14.25" x14ac:dyDescent="0.2">
      <c r="A1513" s="38"/>
      <c r="B1513" s="38"/>
      <c r="C1513" s="38"/>
      <c r="D1513" s="38"/>
      <c r="F1513" s="39"/>
      <c r="G1513" s="39"/>
      <c r="H1513" s="39"/>
      <c r="I1513" s="39"/>
      <c r="J1513" s="39"/>
      <c r="K1513" s="39"/>
      <c r="L1513" s="39"/>
      <c r="M1513" s="39"/>
      <c r="N1513" s="39"/>
      <c r="O1513" s="39"/>
      <c r="P1513" s="39"/>
      <c r="Q1513" s="39"/>
      <c r="R1513" s="39"/>
      <c r="T1513" s="39"/>
      <c r="U1513" s="39"/>
    </row>
    <row r="1514" spans="1:21" ht="14.25" x14ac:dyDescent="0.2">
      <c r="A1514" s="38"/>
      <c r="B1514" s="38"/>
      <c r="C1514" s="38"/>
      <c r="D1514" s="38"/>
      <c r="F1514" s="39"/>
      <c r="G1514" s="39"/>
      <c r="H1514" s="39"/>
      <c r="I1514" s="39"/>
      <c r="J1514" s="39"/>
      <c r="K1514" s="39"/>
      <c r="L1514" s="39"/>
      <c r="M1514" s="39"/>
      <c r="N1514" s="39"/>
      <c r="O1514" s="39"/>
      <c r="P1514" s="39"/>
      <c r="Q1514" s="39"/>
      <c r="R1514" s="39"/>
      <c r="T1514" s="39"/>
      <c r="U1514" s="39"/>
    </row>
    <row r="1515" spans="1:21" ht="14.25" x14ac:dyDescent="0.2">
      <c r="A1515" s="38"/>
      <c r="B1515" s="38"/>
      <c r="C1515" s="38"/>
      <c r="D1515" s="38"/>
      <c r="F1515" s="39"/>
      <c r="G1515" s="39"/>
      <c r="H1515" s="39"/>
      <c r="I1515" s="39"/>
      <c r="J1515" s="39"/>
      <c r="K1515" s="39"/>
      <c r="L1515" s="39"/>
      <c r="M1515" s="39"/>
      <c r="N1515" s="39"/>
      <c r="O1515" s="39"/>
      <c r="P1515" s="39"/>
      <c r="Q1515" s="39"/>
      <c r="R1515" s="39"/>
      <c r="T1515" s="39"/>
      <c r="U1515" s="39"/>
    </row>
    <row r="1516" spans="1:21" ht="14.25" x14ac:dyDescent="0.2">
      <c r="A1516" s="38"/>
      <c r="B1516" s="38"/>
      <c r="C1516" s="38"/>
      <c r="D1516" s="38"/>
      <c r="F1516" s="39"/>
      <c r="G1516" s="39"/>
      <c r="H1516" s="39"/>
      <c r="I1516" s="39"/>
      <c r="J1516" s="39"/>
      <c r="K1516" s="39"/>
      <c r="L1516" s="39"/>
      <c r="M1516" s="39"/>
      <c r="N1516" s="39"/>
      <c r="O1516" s="39"/>
      <c r="P1516" s="39"/>
      <c r="Q1516" s="39"/>
      <c r="R1516" s="39"/>
      <c r="T1516" s="39"/>
      <c r="U1516" s="39"/>
    </row>
    <row r="1517" spans="1:21" ht="14.25" x14ac:dyDescent="0.2">
      <c r="A1517" s="38"/>
      <c r="B1517" s="38"/>
      <c r="C1517" s="38"/>
      <c r="D1517" s="38"/>
      <c r="F1517" s="39"/>
      <c r="G1517" s="39"/>
      <c r="H1517" s="39"/>
      <c r="I1517" s="39"/>
      <c r="J1517" s="39"/>
      <c r="K1517" s="39"/>
      <c r="L1517" s="39"/>
      <c r="M1517" s="39"/>
      <c r="N1517" s="39"/>
      <c r="O1517" s="39"/>
      <c r="P1517" s="39"/>
      <c r="Q1517" s="39"/>
      <c r="R1517" s="39"/>
      <c r="T1517" s="39"/>
      <c r="U1517" s="39"/>
    </row>
    <row r="1518" spans="1:21" ht="14.25" x14ac:dyDescent="0.2">
      <c r="A1518" s="38"/>
      <c r="B1518" s="38"/>
      <c r="C1518" s="38"/>
      <c r="D1518" s="38"/>
      <c r="F1518" s="39"/>
      <c r="G1518" s="39"/>
      <c r="H1518" s="39"/>
      <c r="I1518" s="39"/>
      <c r="J1518" s="39"/>
      <c r="K1518" s="39"/>
      <c r="L1518" s="39"/>
      <c r="M1518" s="39"/>
      <c r="N1518" s="39"/>
      <c r="O1518" s="39"/>
      <c r="P1518" s="39"/>
      <c r="Q1518" s="39"/>
      <c r="R1518" s="39"/>
      <c r="T1518" s="39"/>
      <c r="U1518" s="39"/>
    </row>
    <row r="1519" spans="1:21" ht="14.25" x14ac:dyDescent="0.2">
      <c r="A1519" s="38"/>
      <c r="B1519" s="38"/>
      <c r="C1519" s="38"/>
      <c r="D1519" s="38"/>
      <c r="F1519" s="39"/>
      <c r="G1519" s="39"/>
      <c r="H1519" s="39"/>
      <c r="I1519" s="39"/>
      <c r="J1519" s="39"/>
      <c r="K1519" s="39"/>
      <c r="L1519" s="39"/>
      <c r="M1519" s="39"/>
      <c r="N1519" s="39"/>
      <c r="O1519" s="39"/>
      <c r="P1519" s="39"/>
      <c r="Q1519" s="39"/>
      <c r="R1519" s="39"/>
      <c r="T1519" s="39"/>
      <c r="U1519" s="39"/>
    </row>
    <row r="1520" spans="1:21" ht="14.25" x14ac:dyDescent="0.2">
      <c r="A1520" s="38"/>
      <c r="B1520" s="38"/>
      <c r="C1520" s="38"/>
      <c r="D1520" s="38"/>
      <c r="F1520" s="39"/>
      <c r="G1520" s="39"/>
      <c r="H1520" s="39"/>
      <c r="I1520" s="39"/>
      <c r="J1520" s="39"/>
      <c r="K1520" s="39"/>
      <c r="L1520" s="39"/>
      <c r="M1520" s="39"/>
      <c r="N1520" s="39"/>
      <c r="O1520" s="39"/>
      <c r="P1520" s="39"/>
      <c r="Q1520" s="39"/>
      <c r="R1520" s="39"/>
      <c r="T1520" s="39"/>
      <c r="U1520" s="39"/>
    </row>
    <row r="1521" spans="1:21" ht="14.25" x14ac:dyDescent="0.2">
      <c r="A1521" s="38"/>
      <c r="B1521" s="38"/>
      <c r="C1521" s="38"/>
      <c r="D1521" s="38"/>
      <c r="F1521" s="39"/>
      <c r="G1521" s="39"/>
      <c r="H1521" s="39"/>
      <c r="I1521" s="39"/>
      <c r="J1521" s="39"/>
      <c r="K1521" s="39"/>
      <c r="L1521" s="39"/>
      <c r="M1521" s="39"/>
      <c r="N1521" s="39"/>
      <c r="O1521" s="39"/>
      <c r="P1521" s="39"/>
      <c r="Q1521" s="39"/>
      <c r="R1521" s="39"/>
      <c r="T1521" s="39"/>
      <c r="U1521" s="39"/>
    </row>
    <row r="1522" spans="1:21" ht="14.25" x14ac:dyDescent="0.2">
      <c r="A1522" s="38"/>
      <c r="B1522" s="38"/>
      <c r="C1522" s="38"/>
      <c r="D1522" s="38"/>
      <c r="F1522" s="39"/>
      <c r="G1522" s="39"/>
      <c r="H1522" s="39"/>
      <c r="I1522" s="39"/>
      <c r="J1522" s="39"/>
      <c r="K1522" s="39"/>
      <c r="L1522" s="39"/>
      <c r="M1522" s="39"/>
      <c r="N1522" s="39"/>
      <c r="O1522" s="39"/>
      <c r="P1522" s="39"/>
      <c r="Q1522" s="39"/>
      <c r="R1522" s="39"/>
      <c r="T1522" s="39"/>
      <c r="U1522" s="39"/>
    </row>
    <row r="1523" spans="1:21" ht="14.25" x14ac:dyDescent="0.2">
      <c r="A1523" s="38"/>
      <c r="B1523" s="38"/>
      <c r="C1523" s="38"/>
      <c r="D1523" s="38"/>
      <c r="F1523" s="39"/>
      <c r="G1523" s="39"/>
      <c r="H1523" s="39"/>
      <c r="I1523" s="39"/>
      <c r="J1523" s="39"/>
      <c r="K1523" s="39"/>
      <c r="L1523" s="39"/>
      <c r="M1523" s="39"/>
      <c r="N1523" s="39"/>
      <c r="O1523" s="39"/>
      <c r="P1523" s="39"/>
      <c r="Q1523" s="39"/>
      <c r="R1523" s="39"/>
      <c r="T1523" s="39"/>
      <c r="U1523" s="39"/>
    </row>
    <row r="1524" spans="1:21" ht="14.25" x14ac:dyDescent="0.2">
      <c r="A1524" s="38"/>
      <c r="B1524" s="38"/>
      <c r="C1524" s="38"/>
      <c r="D1524" s="38"/>
      <c r="F1524" s="39"/>
      <c r="G1524" s="39"/>
      <c r="H1524" s="39"/>
      <c r="I1524" s="39"/>
      <c r="J1524" s="39"/>
      <c r="K1524" s="39"/>
      <c r="L1524" s="39"/>
      <c r="M1524" s="39"/>
      <c r="N1524" s="39"/>
      <c r="O1524" s="39"/>
      <c r="P1524" s="39"/>
      <c r="Q1524" s="39"/>
      <c r="R1524" s="39"/>
      <c r="T1524" s="39"/>
      <c r="U1524" s="39"/>
    </row>
    <row r="1525" spans="1:21" ht="14.25" x14ac:dyDescent="0.2">
      <c r="A1525" s="38"/>
      <c r="B1525" s="38"/>
      <c r="C1525" s="38"/>
      <c r="D1525" s="38"/>
      <c r="F1525" s="39"/>
      <c r="G1525" s="39"/>
      <c r="H1525" s="39"/>
      <c r="I1525" s="39"/>
      <c r="J1525" s="39"/>
      <c r="K1525" s="39"/>
      <c r="L1525" s="39"/>
      <c r="M1525" s="39"/>
      <c r="N1525" s="39"/>
      <c r="O1525" s="39"/>
      <c r="P1525" s="39"/>
      <c r="Q1525" s="39"/>
      <c r="R1525" s="39"/>
      <c r="T1525" s="39"/>
      <c r="U1525" s="39"/>
    </row>
    <row r="1526" spans="1:21" ht="14.25" x14ac:dyDescent="0.2">
      <c r="A1526" s="38"/>
      <c r="B1526" s="38"/>
      <c r="C1526" s="38"/>
      <c r="D1526" s="38"/>
      <c r="F1526" s="39"/>
      <c r="G1526" s="39"/>
      <c r="H1526" s="39"/>
      <c r="I1526" s="39"/>
      <c r="J1526" s="39"/>
      <c r="K1526" s="39"/>
      <c r="L1526" s="39"/>
      <c r="M1526" s="39"/>
      <c r="N1526" s="39"/>
      <c r="O1526" s="39"/>
      <c r="P1526" s="39"/>
      <c r="Q1526" s="39"/>
      <c r="R1526" s="39"/>
      <c r="T1526" s="39"/>
      <c r="U1526" s="39"/>
    </row>
    <row r="1527" spans="1:21" ht="14.25" x14ac:dyDescent="0.2">
      <c r="A1527" s="38"/>
      <c r="B1527" s="38"/>
      <c r="C1527" s="38"/>
      <c r="D1527" s="38"/>
      <c r="F1527" s="39"/>
      <c r="G1527" s="39"/>
      <c r="H1527" s="39"/>
      <c r="I1527" s="39"/>
      <c r="J1527" s="39"/>
      <c r="K1527" s="39"/>
      <c r="L1527" s="39"/>
      <c r="M1527" s="39"/>
      <c r="N1527" s="39"/>
      <c r="O1527" s="39"/>
      <c r="P1527" s="39"/>
      <c r="Q1527" s="39"/>
      <c r="R1527" s="39"/>
      <c r="T1527" s="39"/>
      <c r="U1527" s="39"/>
    </row>
    <row r="1528" spans="1:21" ht="14.25" x14ac:dyDescent="0.2">
      <c r="A1528" s="38"/>
      <c r="B1528" s="38"/>
      <c r="C1528" s="38"/>
      <c r="D1528" s="38"/>
      <c r="F1528" s="39"/>
      <c r="G1528" s="39"/>
      <c r="H1528" s="39"/>
      <c r="I1528" s="39"/>
      <c r="J1528" s="39"/>
      <c r="K1528" s="39"/>
      <c r="L1528" s="39"/>
      <c r="M1528" s="39"/>
      <c r="N1528" s="39"/>
      <c r="O1528" s="39"/>
      <c r="P1528" s="39"/>
      <c r="Q1528" s="39"/>
      <c r="R1528" s="39"/>
      <c r="T1528" s="39"/>
      <c r="U1528" s="39"/>
    </row>
    <row r="1529" spans="1:21" ht="14.25" x14ac:dyDescent="0.2">
      <c r="A1529" s="38"/>
      <c r="B1529" s="38"/>
      <c r="C1529" s="38"/>
      <c r="D1529" s="38"/>
      <c r="F1529" s="39"/>
      <c r="G1529" s="39"/>
      <c r="H1529" s="39"/>
      <c r="I1529" s="39"/>
      <c r="J1529" s="39"/>
      <c r="K1529" s="39"/>
      <c r="L1529" s="39"/>
      <c r="M1529" s="39"/>
      <c r="N1529" s="39"/>
      <c r="O1529" s="39"/>
      <c r="P1529" s="39"/>
      <c r="Q1529" s="39"/>
      <c r="R1529" s="39"/>
      <c r="T1529" s="39"/>
      <c r="U1529" s="39"/>
    </row>
    <row r="1530" spans="1:21" ht="14.25" x14ac:dyDescent="0.2">
      <c r="A1530" s="38"/>
      <c r="B1530" s="38"/>
      <c r="C1530" s="38"/>
      <c r="D1530" s="38"/>
      <c r="F1530" s="39"/>
      <c r="G1530" s="39"/>
      <c r="H1530" s="39"/>
      <c r="I1530" s="39"/>
      <c r="J1530" s="39"/>
      <c r="K1530" s="39"/>
      <c r="L1530" s="39"/>
      <c r="M1530" s="39"/>
      <c r="N1530" s="39"/>
      <c r="O1530" s="39"/>
      <c r="P1530" s="39"/>
      <c r="Q1530" s="39"/>
      <c r="R1530" s="39"/>
      <c r="T1530" s="39"/>
      <c r="U1530" s="39"/>
    </row>
    <row r="1531" spans="1:21" ht="14.25" x14ac:dyDescent="0.2">
      <c r="A1531" s="38"/>
      <c r="B1531" s="38"/>
      <c r="C1531" s="38"/>
      <c r="D1531" s="38"/>
      <c r="F1531" s="39"/>
      <c r="G1531" s="39"/>
      <c r="H1531" s="39"/>
      <c r="I1531" s="39"/>
      <c r="J1531" s="39"/>
      <c r="K1531" s="39"/>
      <c r="L1531" s="39"/>
      <c r="M1531" s="39"/>
      <c r="N1531" s="39"/>
      <c r="O1531" s="39"/>
      <c r="P1531" s="39"/>
      <c r="Q1531" s="39"/>
      <c r="R1531" s="39"/>
      <c r="T1531" s="39"/>
      <c r="U1531" s="39"/>
    </row>
    <row r="1532" spans="1:21" ht="14.25" x14ac:dyDescent="0.2">
      <c r="A1532" s="38"/>
      <c r="B1532" s="38"/>
      <c r="C1532" s="38"/>
      <c r="D1532" s="38"/>
      <c r="F1532" s="39"/>
      <c r="G1532" s="39"/>
      <c r="H1532" s="39"/>
      <c r="I1532" s="39"/>
      <c r="J1532" s="39"/>
      <c r="K1532" s="39"/>
      <c r="L1532" s="39"/>
      <c r="M1532" s="39"/>
      <c r="N1532" s="39"/>
      <c r="O1532" s="39"/>
      <c r="P1532" s="39"/>
      <c r="Q1532" s="39"/>
      <c r="R1532" s="39"/>
      <c r="T1532" s="39"/>
      <c r="U1532" s="39"/>
    </row>
    <row r="1533" spans="1:21" ht="14.25" x14ac:dyDescent="0.2">
      <c r="A1533" s="38"/>
      <c r="B1533" s="38"/>
      <c r="C1533" s="38"/>
      <c r="D1533" s="38"/>
      <c r="F1533" s="39"/>
      <c r="G1533" s="39"/>
      <c r="H1533" s="39"/>
      <c r="I1533" s="39"/>
      <c r="J1533" s="39"/>
      <c r="K1533" s="39"/>
      <c r="L1533" s="39"/>
      <c r="M1533" s="39"/>
      <c r="N1533" s="39"/>
      <c r="O1533" s="39"/>
      <c r="P1533" s="39"/>
      <c r="Q1533" s="39"/>
      <c r="R1533" s="39"/>
      <c r="T1533" s="39"/>
      <c r="U1533" s="39"/>
    </row>
    <row r="1534" spans="1:21" ht="14.25" x14ac:dyDescent="0.2">
      <c r="A1534" s="38"/>
      <c r="B1534" s="38"/>
      <c r="C1534" s="38"/>
      <c r="D1534" s="38"/>
      <c r="F1534" s="39"/>
      <c r="G1534" s="39"/>
      <c r="H1534" s="39"/>
      <c r="I1534" s="39"/>
      <c r="J1534" s="39"/>
      <c r="K1534" s="39"/>
      <c r="L1534" s="39"/>
      <c r="M1534" s="39"/>
      <c r="N1534" s="39"/>
      <c r="O1534" s="39"/>
      <c r="P1534" s="39"/>
      <c r="Q1534" s="39"/>
      <c r="R1534" s="39"/>
      <c r="T1534" s="39"/>
      <c r="U1534" s="39"/>
    </row>
    <row r="1535" spans="1:21" ht="14.25" x14ac:dyDescent="0.2">
      <c r="A1535" s="38"/>
      <c r="B1535" s="38"/>
      <c r="C1535" s="38"/>
      <c r="D1535" s="38"/>
      <c r="F1535" s="39"/>
      <c r="G1535" s="39"/>
      <c r="H1535" s="39"/>
      <c r="I1535" s="39"/>
      <c r="J1535" s="39"/>
      <c r="K1535" s="39"/>
      <c r="L1535" s="39"/>
      <c r="M1535" s="39"/>
      <c r="N1535" s="39"/>
      <c r="O1535" s="39"/>
      <c r="P1535" s="39"/>
      <c r="Q1535" s="39"/>
      <c r="R1535" s="39"/>
      <c r="T1535" s="39"/>
      <c r="U1535" s="39"/>
    </row>
    <row r="1536" spans="1:21" ht="14.25" x14ac:dyDescent="0.2">
      <c r="A1536" s="38"/>
      <c r="B1536" s="38"/>
      <c r="C1536" s="38"/>
      <c r="D1536" s="38"/>
      <c r="F1536" s="39"/>
      <c r="G1536" s="39"/>
      <c r="H1536" s="39"/>
      <c r="I1536" s="39"/>
      <c r="J1536" s="39"/>
      <c r="K1536" s="39"/>
      <c r="L1536" s="39"/>
      <c r="M1536" s="39"/>
      <c r="N1536" s="39"/>
      <c r="O1536" s="39"/>
      <c r="P1536" s="39"/>
      <c r="Q1536" s="39"/>
      <c r="R1536" s="39"/>
      <c r="T1536" s="39"/>
      <c r="U1536" s="39"/>
    </row>
    <row r="1537" spans="1:21" ht="14.25" x14ac:dyDescent="0.2">
      <c r="A1537" s="38"/>
      <c r="B1537" s="38"/>
      <c r="C1537" s="38"/>
      <c r="D1537" s="38"/>
      <c r="F1537" s="39"/>
      <c r="G1537" s="39"/>
      <c r="H1537" s="39"/>
      <c r="I1537" s="39"/>
      <c r="J1537" s="39"/>
      <c r="K1537" s="39"/>
      <c r="L1537" s="39"/>
      <c r="M1537" s="39"/>
      <c r="N1537" s="39"/>
      <c r="O1537" s="39"/>
      <c r="P1537" s="39"/>
      <c r="Q1537" s="39"/>
      <c r="R1537" s="39"/>
      <c r="T1537" s="39"/>
      <c r="U1537" s="39"/>
    </row>
    <row r="1538" spans="1:21" ht="14.25" x14ac:dyDescent="0.2">
      <c r="A1538" s="38"/>
      <c r="B1538" s="38"/>
      <c r="C1538" s="38"/>
      <c r="D1538" s="38"/>
      <c r="F1538" s="39"/>
      <c r="G1538" s="39"/>
      <c r="H1538" s="39"/>
      <c r="I1538" s="39"/>
      <c r="J1538" s="39"/>
      <c r="K1538" s="39"/>
      <c r="L1538" s="39"/>
      <c r="M1538" s="39"/>
      <c r="N1538" s="39"/>
      <c r="O1538" s="39"/>
      <c r="P1538" s="39"/>
      <c r="Q1538" s="39"/>
      <c r="R1538" s="39"/>
      <c r="T1538" s="39"/>
      <c r="U1538" s="39"/>
    </row>
    <row r="1539" spans="1:21" ht="14.25" x14ac:dyDescent="0.2">
      <c r="A1539" s="38"/>
      <c r="B1539" s="38"/>
      <c r="C1539" s="38"/>
      <c r="D1539" s="38"/>
      <c r="F1539" s="39"/>
      <c r="G1539" s="39"/>
      <c r="H1539" s="39"/>
      <c r="I1539" s="39"/>
      <c r="J1539" s="39"/>
      <c r="K1539" s="39"/>
      <c r="L1539" s="39"/>
      <c r="M1539" s="39"/>
      <c r="N1539" s="39"/>
      <c r="O1539" s="39"/>
      <c r="P1539" s="39"/>
      <c r="Q1539" s="39"/>
      <c r="R1539" s="39"/>
      <c r="T1539" s="39"/>
      <c r="U1539" s="39"/>
    </row>
    <row r="1540" spans="1:21" ht="14.25" x14ac:dyDescent="0.2">
      <c r="A1540" s="38"/>
      <c r="B1540" s="38"/>
      <c r="C1540" s="38"/>
      <c r="D1540" s="38"/>
      <c r="F1540" s="39"/>
      <c r="G1540" s="39"/>
      <c r="H1540" s="39"/>
      <c r="I1540" s="39"/>
      <c r="J1540" s="39"/>
      <c r="K1540" s="39"/>
      <c r="L1540" s="39"/>
      <c r="M1540" s="39"/>
      <c r="N1540" s="39"/>
      <c r="O1540" s="39"/>
      <c r="P1540" s="39"/>
      <c r="Q1540" s="39"/>
      <c r="R1540" s="39"/>
      <c r="T1540" s="39"/>
      <c r="U1540" s="39"/>
    </row>
    <row r="1541" spans="1:21" ht="14.25" x14ac:dyDescent="0.2">
      <c r="A1541" s="38"/>
      <c r="B1541" s="38"/>
      <c r="C1541" s="38"/>
      <c r="D1541" s="38"/>
      <c r="F1541" s="39"/>
      <c r="G1541" s="39"/>
      <c r="H1541" s="39"/>
      <c r="I1541" s="39"/>
      <c r="J1541" s="39"/>
      <c r="K1541" s="39"/>
      <c r="L1541" s="39"/>
      <c r="M1541" s="39"/>
      <c r="N1541" s="39"/>
      <c r="O1541" s="39"/>
      <c r="P1541" s="39"/>
      <c r="Q1541" s="39"/>
      <c r="R1541" s="39"/>
      <c r="T1541" s="39"/>
      <c r="U1541" s="39"/>
    </row>
    <row r="1542" spans="1:21" ht="14.25" x14ac:dyDescent="0.2">
      <c r="A1542" s="38"/>
      <c r="B1542" s="38"/>
      <c r="C1542" s="38"/>
      <c r="D1542" s="38"/>
      <c r="F1542" s="39"/>
      <c r="G1542" s="39"/>
      <c r="H1542" s="39"/>
      <c r="I1542" s="39"/>
      <c r="J1542" s="39"/>
      <c r="K1542" s="39"/>
      <c r="L1542" s="39"/>
      <c r="M1542" s="39"/>
      <c r="N1542" s="39"/>
      <c r="O1542" s="39"/>
      <c r="P1542" s="39"/>
      <c r="Q1542" s="39"/>
      <c r="R1542" s="39"/>
      <c r="T1542" s="39"/>
      <c r="U1542" s="39"/>
    </row>
    <row r="1543" spans="1:21" ht="14.25" x14ac:dyDescent="0.2">
      <c r="A1543" s="38"/>
      <c r="B1543" s="38"/>
      <c r="C1543" s="38"/>
      <c r="D1543" s="38"/>
      <c r="F1543" s="39"/>
      <c r="G1543" s="39"/>
      <c r="H1543" s="39"/>
      <c r="I1543" s="39"/>
      <c r="J1543" s="39"/>
      <c r="K1543" s="39"/>
      <c r="L1543" s="39"/>
      <c r="M1543" s="39"/>
      <c r="N1543" s="39"/>
      <c r="O1543" s="39"/>
      <c r="P1543" s="39"/>
      <c r="Q1543" s="39"/>
      <c r="R1543" s="39"/>
      <c r="T1543" s="39"/>
      <c r="U1543" s="39"/>
    </row>
    <row r="1544" spans="1:21" ht="14.25" x14ac:dyDescent="0.2">
      <c r="A1544" s="38"/>
      <c r="B1544" s="38"/>
      <c r="C1544" s="38"/>
      <c r="D1544" s="38"/>
      <c r="F1544" s="39"/>
      <c r="G1544" s="39"/>
      <c r="H1544" s="39"/>
      <c r="I1544" s="39"/>
      <c r="J1544" s="39"/>
      <c r="K1544" s="39"/>
      <c r="L1544" s="39"/>
      <c r="M1544" s="39"/>
      <c r="N1544" s="39"/>
      <c r="O1544" s="39"/>
      <c r="P1544" s="39"/>
      <c r="Q1544" s="39"/>
      <c r="R1544" s="39"/>
      <c r="T1544" s="39"/>
      <c r="U1544" s="39"/>
    </row>
    <row r="1545" spans="1:21" ht="14.25" x14ac:dyDescent="0.2">
      <c r="A1545" s="38"/>
      <c r="B1545" s="38"/>
      <c r="C1545" s="38"/>
      <c r="D1545" s="38"/>
      <c r="F1545" s="39"/>
      <c r="G1545" s="39"/>
      <c r="H1545" s="39"/>
      <c r="I1545" s="39"/>
      <c r="J1545" s="39"/>
      <c r="K1545" s="39"/>
      <c r="L1545" s="39"/>
      <c r="M1545" s="39"/>
      <c r="N1545" s="39"/>
      <c r="O1545" s="39"/>
      <c r="P1545" s="39"/>
      <c r="Q1545" s="39"/>
      <c r="R1545" s="39"/>
      <c r="T1545" s="39"/>
      <c r="U1545" s="39"/>
    </row>
    <row r="1546" spans="1:21" ht="14.25" x14ac:dyDescent="0.2">
      <c r="A1546" s="38"/>
      <c r="B1546" s="38"/>
      <c r="C1546" s="38"/>
      <c r="D1546" s="38"/>
      <c r="F1546" s="39"/>
      <c r="G1546" s="39"/>
      <c r="H1546" s="39"/>
      <c r="I1546" s="39"/>
      <c r="J1546" s="39"/>
      <c r="K1546" s="39"/>
      <c r="L1546" s="39"/>
      <c r="M1546" s="39"/>
      <c r="N1546" s="39"/>
      <c r="O1546" s="39"/>
      <c r="P1546" s="39"/>
      <c r="Q1546" s="39"/>
      <c r="R1546" s="39"/>
      <c r="T1546" s="39"/>
      <c r="U1546" s="39"/>
    </row>
    <row r="1547" spans="1:21" ht="14.25" x14ac:dyDescent="0.2">
      <c r="A1547" s="38"/>
      <c r="B1547" s="38"/>
      <c r="C1547" s="38"/>
      <c r="D1547" s="38"/>
      <c r="F1547" s="39"/>
      <c r="G1547" s="39"/>
      <c r="H1547" s="39"/>
      <c r="I1547" s="39"/>
      <c r="J1547" s="39"/>
      <c r="K1547" s="39"/>
      <c r="L1547" s="39"/>
      <c r="M1547" s="39"/>
      <c r="N1547" s="39"/>
      <c r="O1547" s="39"/>
      <c r="P1547" s="39"/>
      <c r="Q1547" s="39"/>
      <c r="R1547" s="39"/>
      <c r="T1547" s="39"/>
      <c r="U1547" s="39"/>
    </row>
    <row r="1548" spans="1:21" ht="14.25" x14ac:dyDescent="0.2">
      <c r="A1548" s="38"/>
      <c r="B1548" s="38"/>
      <c r="C1548" s="38"/>
      <c r="D1548" s="38"/>
      <c r="F1548" s="39"/>
      <c r="G1548" s="39"/>
      <c r="H1548" s="39"/>
      <c r="I1548" s="39"/>
      <c r="J1548" s="39"/>
      <c r="K1548" s="39"/>
      <c r="L1548" s="39"/>
      <c r="M1548" s="39"/>
      <c r="N1548" s="39"/>
      <c r="O1548" s="39"/>
      <c r="P1548" s="39"/>
      <c r="Q1548" s="39"/>
      <c r="R1548" s="39"/>
      <c r="T1548" s="39"/>
      <c r="U1548" s="39"/>
    </row>
    <row r="1549" spans="1:21" ht="14.25" x14ac:dyDescent="0.2">
      <c r="A1549" s="38"/>
      <c r="B1549" s="38"/>
      <c r="C1549" s="38"/>
      <c r="D1549" s="38"/>
      <c r="F1549" s="39"/>
      <c r="G1549" s="39"/>
      <c r="H1549" s="39"/>
      <c r="I1549" s="39"/>
      <c r="J1549" s="39"/>
      <c r="K1549" s="39"/>
      <c r="L1549" s="39"/>
      <c r="M1549" s="39"/>
      <c r="N1549" s="39"/>
      <c r="O1549" s="39"/>
      <c r="P1549" s="39"/>
      <c r="Q1549" s="39"/>
      <c r="R1549" s="39"/>
      <c r="T1549" s="39"/>
      <c r="U1549" s="39"/>
    </row>
    <row r="1550" spans="1:21" ht="14.25" x14ac:dyDescent="0.2">
      <c r="A1550" s="38"/>
      <c r="B1550" s="38"/>
      <c r="C1550" s="38"/>
      <c r="D1550" s="38"/>
      <c r="F1550" s="39"/>
      <c r="G1550" s="39"/>
      <c r="H1550" s="39"/>
      <c r="I1550" s="39"/>
      <c r="J1550" s="39"/>
      <c r="K1550" s="39"/>
      <c r="L1550" s="39"/>
      <c r="M1550" s="39"/>
      <c r="N1550" s="39"/>
      <c r="O1550" s="39"/>
      <c r="P1550" s="39"/>
      <c r="Q1550" s="39"/>
      <c r="R1550" s="39"/>
      <c r="T1550" s="39"/>
      <c r="U1550" s="39"/>
    </row>
    <row r="1551" spans="1:21" ht="14.25" x14ac:dyDescent="0.2">
      <c r="A1551" s="38"/>
      <c r="B1551" s="38"/>
      <c r="C1551" s="38"/>
      <c r="D1551" s="38"/>
      <c r="F1551" s="39"/>
      <c r="G1551" s="39"/>
      <c r="H1551" s="39"/>
      <c r="I1551" s="39"/>
      <c r="J1551" s="39"/>
      <c r="K1551" s="39"/>
      <c r="L1551" s="39"/>
      <c r="M1551" s="39"/>
      <c r="N1551" s="39"/>
      <c r="O1551" s="39"/>
      <c r="P1551" s="39"/>
      <c r="Q1551" s="39"/>
      <c r="R1551" s="39"/>
      <c r="T1551" s="39"/>
      <c r="U1551" s="39"/>
    </row>
    <row r="1552" spans="1:21" ht="14.25" x14ac:dyDescent="0.2">
      <c r="A1552" s="38"/>
      <c r="B1552" s="38"/>
      <c r="C1552" s="38"/>
      <c r="D1552" s="38"/>
      <c r="F1552" s="39"/>
      <c r="G1552" s="39"/>
      <c r="H1552" s="39"/>
      <c r="I1552" s="39"/>
      <c r="J1552" s="39"/>
      <c r="K1552" s="39"/>
      <c r="L1552" s="39"/>
      <c r="M1552" s="39"/>
      <c r="N1552" s="39"/>
      <c r="O1552" s="39"/>
      <c r="P1552" s="39"/>
      <c r="Q1552" s="39"/>
      <c r="R1552" s="39"/>
      <c r="T1552" s="39"/>
      <c r="U1552" s="39"/>
    </row>
    <row r="1553" spans="1:21" ht="14.25" x14ac:dyDescent="0.2">
      <c r="A1553" s="38"/>
      <c r="B1553" s="38"/>
      <c r="C1553" s="38"/>
      <c r="D1553" s="38"/>
      <c r="F1553" s="39"/>
      <c r="G1553" s="39"/>
      <c r="H1553" s="39"/>
      <c r="I1553" s="39"/>
      <c r="J1553" s="39"/>
      <c r="K1553" s="39"/>
      <c r="L1553" s="39"/>
      <c r="M1553" s="39"/>
      <c r="N1553" s="39"/>
      <c r="O1553" s="39"/>
      <c r="P1553" s="39"/>
      <c r="Q1553" s="39"/>
      <c r="R1553" s="39"/>
      <c r="T1553" s="39"/>
      <c r="U1553" s="39"/>
    </row>
    <row r="1554" spans="1:21" ht="14.25" x14ac:dyDescent="0.2">
      <c r="A1554" s="38"/>
      <c r="B1554" s="38"/>
      <c r="C1554" s="38"/>
      <c r="D1554" s="38"/>
      <c r="F1554" s="39"/>
      <c r="G1554" s="39"/>
      <c r="H1554" s="39"/>
      <c r="I1554" s="39"/>
      <c r="J1554" s="39"/>
      <c r="K1554" s="39"/>
      <c r="L1554" s="39"/>
      <c r="M1554" s="39"/>
      <c r="N1554" s="39"/>
      <c r="O1554" s="39"/>
      <c r="P1554" s="39"/>
      <c r="Q1554" s="39"/>
      <c r="R1554" s="39"/>
      <c r="T1554" s="39"/>
      <c r="U1554" s="39"/>
    </row>
    <row r="1555" spans="1:21" ht="14.25" x14ac:dyDescent="0.2">
      <c r="A1555" s="38"/>
      <c r="B1555" s="38"/>
      <c r="C1555" s="38"/>
      <c r="D1555" s="38"/>
      <c r="F1555" s="39"/>
      <c r="G1555" s="39"/>
      <c r="H1555" s="39"/>
      <c r="I1555" s="39"/>
      <c r="J1555" s="39"/>
      <c r="K1555" s="39"/>
      <c r="L1555" s="39"/>
      <c r="M1555" s="39"/>
      <c r="N1555" s="39"/>
      <c r="O1555" s="39"/>
      <c r="P1555" s="39"/>
      <c r="Q1555" s="39"/>
      <c r="R1555" s="39"/>
      <c r="T1555" s="39"/>
      <c r="U1555" s="39"/>
    </row>
    <row r="1556" spans="1:21" ht="14.25" x14ac:dyDescent="0.2">
      <c r="A1556" s="38"/>
      <c r="B1556" s="38"/>
      <c r="C1556" s="38"/>
      <c r="D1556" s="38"/>
      <c r="F1556" s="39"/>
      <c r="G1556" s="39"/>
      <c r="H1556" s="39"/>
      <c r="I1556" s="39"/>
      <c r="J1556" s="39"/>
      <c r="K1556" s="39"/>
      <c r="L1556" s="39"/>
      <c r="M1556" s="39"/>
      <c r="N1556" s="39"/>
      <c r="O1556" s="39"/>
      <c r="P1556" s="39"/>
      <c r="Q1556" s="39"/>
      <c r="R1556" s="39"/>
      <c r="T1556" s="39"/>
      <c r="U1556" s="39"/>
    </row>
    <row r="1557" spans="1:21" ht="14.25" x14ac:dyDescent="0.2">
      <c r="A1557" s="38"/>
      <c r="B1557" s="38"/>
      <c r="C1557" s="38"/>
      <c r="D1557" s="38"/>
      <c r="F1557" s="39"/>
      <c r="G1557" s="39"/>
      <c r="H1557" s="39"/>
      <c r="I1557" s="39"/>
      <c r="J1557" s="39"/>
      <c r="K1557" s="39"/>
      <c r="L1557" s="39"/>
      <c r="M1557" s="39"/>
      <c r="N1557" s="39"/>
      <c r="O1557" s="39"/>
      <c r="P1557" s="39"/>
      <c r="Q1557" s="39"/>
      <c r="R1557" s="39"/>
      <c r="T1557" s="39"/>
      <c r="U1557" s="39"/>
    </row>
    <row r="1558" spans="1:21" ht="14.25" x14ac:dyDescent="0.2">
      <c r="A1558" s="38"/>
      <c r="B1558" s="38"/>
      <c r="C1558" s="38"/>
      <c r="D1558" s="38"/>
      <c r="F1558" s="39"/>
      <c r="G1558" s="39"/>
      <c r="H1558" s="39"/>
      <c r="I1558" s="39"/>
      <c r="J1558" s="39"/>
      <c r="K1558" s="39"/>
      <c r="L1558" s="39"/>
      <c r="M1558" s="39"/>
      <c r="N1558" s="39"/>
      <c r="O1558" s="39"/>
      <c r="P1558" s="39"/>
      <c r="Q1558" s="39"/>
      <c r="R1558" s="39"/>
      <c r="T1558" s="39"/>
      <c r="U1558" s="39"/>
    </row>
    <row r="1559" spans="1:21" ht="14.25" x14ac:dyDescent="0.2">
      <c r="A1559" s="38"/>
      <c r="B1559" s="38"/>
      <c r="C1559" s="38"/>
      <c r="D1559" s="38"/>
      <c r="F1559" s="39"/>
      <c r="G1559" s="39"/>
      <c r="H1559" s="39"/>
      <c r="I1559" s="39"/>
      <c r="J1559" s="39"/>
      <c r="K1559" s="39"/>
      <c r="L1559" s="39"/>
      <c r="M1559" s="39"/>
      <c r="N1559" s="39"/>
      <c r="O1559" s="39"/>
      <c r="P1559" s="39"/>
      <c r="Q1559" s="39"/>
      <c r="R1559" s="39"/>
      <c r="T1559" s="39"/>
      <c r="U1559" s="39"/>
    </row>
    <row r="1560" spans="1:21" ht="14.25" x14ac:dyDescent="0.2">
      <c r="A1560" s="38"/>
      <c r="B1560" s="38"/>
      <c r="C1560" s="38"/>
      <c r="D1560" s="38"/>
      <c r="F1560" s="39"/>
      <c r="G1560" s="39"/>
      <c r="H1560" s="39"/>
      <c r="I1560" s="39"/>
      <c r="J1560" s="39"/>
      <c r="K1560" s="39"/>
      <c r="L1560" s="39"/>
      <c r="M1560" s="39"/>
      <c r="N1560" s="39"/>
      <c r="O1560" s="39"/>
      <c r="P1560" s="39"/>
      <c r="Q1560" s="39"/>
      <c r="R1560" s="39"/>
      <c r="T1560" s="39"/>
      <c r="U1560" s="39"/>
    </row>
    <row r="1561" spans="1:21" ht="14.25" x14ac:dyDescent="0.2">
      <c r="A1561" s="38"/>
      <c r="B1561" s="38"/>
      <c r="C1561" s="38"/>
      <c r="D1561" s="38"/>
      <c r="F1561" s="39"/>
      <c r="G1561" s="39"/>
      <c r="H1561" s="39"/>
      <c r="I1561" s="39"/>
      <c r="J1561" s="39"/>
      <c r="K1561" s="39"/>
      <c r="L1561" s="39"/>
      <c r="M1561" s="39"/>
      <c r="N1561" s="39"/>
      <c r="O1561" s="39"/>
      <c r="P1561" s="39"/>
      <c r="Q1561" s="39"/>
      <c r="R1561" s="39"/>
      <c r="T1561" s="39"/>
      <c r="U1561" s="39"/>
    </row>
    <row r="1562" spans="1:21" ht="14.25" x14ac:dyDescent="0.2">
      <c r="A1562" s="38"/>
      <c r="B1562" s="38"/>
      <c r="C1562" s="38"/>
      <c r="D1562" s="38"/>
      <c r="F1562" s="39"/>
      <c r="G1562" s="39"/>
      <c r="H1562" s="39"/>
      <c r="I1562" s="39"/>
      <c r="J1562" s="39"/>
      <c r="K1562" s="39"/>
      <c r="L1562" s="39"/>
      <c r="M1562" s="39"/>
      <c r="N1562" s="39"/>
      <c r="O1562" s="39"/>
      <c r="P1562" s="39"/>
      <c r="Q1562" s="39"/>
      <c r="R1562" s="39"/>
      <c r="T1562" s="39"/>
      <c r="U1562" s="39"/>
    </row>
    <row r="1563" spans="1:21" ht="14.25" x14ac:dyDescent="0.2">
      <c r="A1563" s="38"/>
      <c r="B1563" s="38"/>
      <c r="C1563" s="38"/>
      <c r="D1563" s="38"/>
      <c r="F1563" s="39"/>
      <c r="G1563" s="39"/>
      <c r="H1563" s="39"/>
      <c r="I1563" s="39"/>
      <c r="J1563" s="39"/>
      <c r="K1563" s="39"/>
      <c r="L1563" s="39"/>
      <c r="M1563" s="39"/>
      <c r="N1563" s="39"/>
      <c r="O1563" s="39"/>
      <c r="P1563" s="39"/>
      <c r="Q1563" s="39"/>
      <c r="R1563" s="39"/>
      <c r="T1563" s="39"/>
      <c r="U1563" s="39"/>
    </row>
    <row r="1564" spans="1:21" ht="14.25" x14ac:dyDescent="0.2">
      <c r="A1564" s="38"/>
      <c r="B1564" s="38"/>
      <c r="C1564" s="38"/>
      <c r="D1564" s="38"/>
      <c r="F1564" s="39"/>
      <c r="G1564" s="39"/>
      <c r="H1564" s="39"/>
      <c r="I1564" s="39"/>
      <c r="J1564" s="39"/>
      <c r="K1564" s="39"/>
      <c r="L1564" s="39"/>
      <c r="M1564" s="39"/>
      <c r="N1564" s="39"/>
      <c r="O1564" s="39"/>
      <c r="P1564" s="39"/>
      <c r="Q1564" s="39"/>
      <c r="R1564" s="39"/>
      <c r="T1564" s="39"/>
      <c r="U1564" s="39"/>
    </row>
    <row r="1565" spans="1:21" ht="14.25" x14ac:dyDescent="0.2">
      <c r="A1565" s="38"/>
      <c r="B1565" s="38"/>
      <c r="C1565" s="38"/>
      <c r="D1565" s="38"/>
      <c r="F1565" s="39"/>
      <c r="G1565" s="39"/>
      <c r="H1565" s="39"/>
      <c r="I1565" s="39"/>
      <c r="J1565" s="39"/>
      <c r="K1565" s="39"/>
      <c r="L1565" s="39"/>
      <c r="M1565" s="39"/>
      <c r="N1565" s="39"/>
      <c r="O1565" s="39"/>
      <c r="P1565" s="39"/>
      <c r="Q1565" s="39"/>
      <c r="R1565" s="39"/>
      <c r="T1565" s="39"/>
      <c r="U1565" s="39"/>
    </row>
    <row r="1566" spans="1:21" ht="14.25" x14ac:dyDescent="0.2">
      <c r="A1566" s="38"/>
      <c r="B1566" s="38"/>
      <c r="C1566" s="38"/>
      <c r="D1566" s="38"/>
      <c r="F1566" s="39"/>
      <c r="G1566" s="39"/>
      <c r="H1566" s="39"/>
      <c r="I1566" s="39"/>
      <c r="J1566" s="39"/>
      <c r="K1566" s="39"/>
      <c r="L1566" s="39"/>
      <c r="M1566" s="39"/>
      <c r="N1566" s="39"/>
      <c r="O1566" s="39"/>
      <c r="P1566" s="39"/>
      <c r="Q1566" s="39"/>
      <c r="R1566" s="39"/>
      <c r="T1566" s="39"/>
      <c r="U1566" s="39"/>
    </row>
    <row r="1567" spans="1:21" ht="14.25" x14ac:dyDescent="0.2">
      <c r="A1567" s="38"/>
      <c r="B1567" s="38"/>
      <c r="C1567" s="38"/>
      <c r="D1567" s="38"/>
      <c r="F1567" s="39"/>
      <c r="G1567" s="39"/>
      <c r="H1567" s="39"/>
      <c r="I1567" s="39"/>
      <c r="J1567" s="39"/>
      <c r="K1567" s="39"/>
      <c r="L1567" s="39"/>
      <c r="M1567" s="39"/>
      <c r="N1567" s="39"/>
      <c r="O1567" s="39"/>
      <c r="P1567" s="39"/>
      <c r="Q1567" s="39"/>
      <c r="R1567" s="39"/>
      <c r="T1567" s="39"/>
      <c r="U1567" s="39"/>
    </row>
    <row r="1568" spans="1:21" ht="14.25" x14ac:dyDescent="0.2">
      <c r="A1568" s="38"/>
      <c r="B1568" s="38"/>
      <c r="C1568" s="38"/>
      <c r="D1568" s="38"/>
      <c r="F1568" s="39"/>
      <c r="G1568" s="39"/>
      <c r="H1568" s="39"/>
      <c r="I1568" s="39"/>
      <c r="J1568" s="39"/>
      <c r="K1568" s="39"/>
      <c r="L1568" s="39"/>
      <c r="M1568" s="39"/>
      <c r="N1568" s="39"/>
      <c r="O1568" s="39"/>
      <c r="P1568" s="39"/>
      <c r="Q1568" s="39"/>
      <c r="R1568" s="39"/>
      <c r="T1568" s="39"/>
      <c r="U1568" s="39"/>
    </row>
    <row r="1569" spans="1:21" ht="14.25" x14ac:dyDescent="0.2">
      <c r="A1569" s="38"/>
      <c r="B1569" s="38"/>
      <c r="C1569" s="38"/>
      <c r="D1569" s="38"/>
      <c r="F1569" s="39"/>
      <c r="G1569" s="39"/>
      <c r="H1569" s="39"/>
      <c r="I1569" s="39"/>
      <c r="J1569" s="39"/>
      <c r="K1569" s="39"/>
      <c r="L1569" s="39"/>
      <c r="M1569" s="39"/>
      <c r="N1569" s="39"/>
      <c r="O1569" s="39"/>
      <c r="P1569" s="39"/>
      <c r="Q1569" s="39"/>
      <c r="R1569" s="39"/>
      <c r="T1569" s="39"/>
      <c r="U1569" s="39"/>
    </row>
    <row r="1570" spans="1:21" ht="14.25" x14ac:dyDescent="0.2">
      <c r="A1570" s="38"/>
      <c r="B1570" s="38"/>
      <c r="C1570" s="38"/>
      <c r="D1570" s="38"/>
      <c r="F1570" s="39"/>
      <c r="G1570" s="39"/>
      <c r="H1570" s="39"/>
      <c r="I1570" s="39"/>
      <c r="J1570" s="39"/>
      <c r="K1570" s="39"/>
      <c r="L1570" s="39"/>
      <c r="M1570" s="39"/>
      <c r="N1570" s="39"/>
      <c r="O1570" s="39"/>
      <c r="P1570" s="39"/>
      <c r="Q1570" s="39"/>
      <c r="R1570" s="39"/>
      <c r="T1570" s="39"/>
      <c r="U1570" s="39"/>
    </row>
    <row r="1571" spans="1:21" ht="14.25" x14ac:dyDescent="0.2">
      <c r="A1571" s="38"/>
      <c r="B1571" s="38"/>
      <c r="C1571" s="38"/>
      <c r="D1571" s="38"/>
      <c r="F1571" s="39"/>
      <c r="G1571" s="39"/>
      <c r="H1571" s="39"/>
      <c r="I1571" s="39"/>
      <c r="J1571" s="39"/>
      <c r="K1571" s="39"/>
      <c r="L1571" s="39"/>
      <c r="M1571" s="39"/>
      <c r="N1571" s="39"/>
      <c r="O1571" s="39"/>
      <c r="P1571" s="39"/>
      <c r="Q1571" s="39"/>
      <c r="R1571" s="39"/>
      <c r="T1571" s="39"/>
      <c r="U1571" s="39"/>
    </row>
    <row r="1572" spans="1:21" ht="14.25" x14ac:dyDescent="0.2">
      <c r="A1572" s="38"/>
      <c r="B1572" s="38"/>
      <c r="C1572" s="38"/>
      <c r="D1572" s="38"/>
      <c r="F1572" s="39"/>
      <c r="G1572" s="39"/>
      <c r="H1572" s="39"/>
      <c r="I1572" s="39"/>
      <c r="J1572" s="39"/>
      <c r="K1572" s="39"/>
      <c r="L1572" s="39"/>
      <c r="M1572" s="39"/>
      <c r="N1572" s="39"/>
      <c r="O1572" s="39"/>
      <c r="P1572" s="39"/>
      <c r="Q1572" s="39"/>
      <c r="R1572" s="39"/>
      <c r="T1572" s="39"/>
      <c r="U1572" s="39"/>
    </row>
    <row r="1573" spans="1:21" ht="14.25" x14ac:dyDescent="0.2">
      <c r="A1573" s="38"/>
      <c r="B1573" s="38"/>
      <c r="C1573" s="38"/>
      <c r="D1573" s="38"/>
      <c r="F1573" s="39"/>
      <c r="G1573" s="39"/>
      <c r="H1573" s="39"/>
      <c r="I1573" s="39"/>
      <c r="J1573" s="39"/>
      <c r="K1573" s="39"/>
      <c r="L1573" s="39"/>
      <c r="M1573" s="39"/>
      <c r="N1573" s="39"/>
      <c r="O1573" s="39"/>
      <c r="P1573" s="39"/>
      <c r="Q1573" s="39"/>
      <c r="R1573" s="39"/>
      <c r="T1573" s="39"/>
      <c r="U1573" s="39"/>
    </row>
    <row r="1574" spans="1:21" ht="14.25" x14ac:dyDescent="0.2">
      <c r="A1574" s="38"/>
      <c r="B1574" s="38"/>
      <c r="C1574" s="38"/>
      <c r="D1574" s="38"/>
      <c r="F1574" s="39"/>
      <c r="G1574" s="39"/>
      <c r="H1574" s="39"/>
      <c r="I1574" s="39"/>
      <c r="J1574" s="39"/>
      <c r="K1574" s="39"/>
      <c r="L1574" s="39"/>
      <c r="M1574" s="39"/>
      <c r="N1574" s="39"/>
      <c r="O1574" s="39"/>
      <c r="P1574" s="39"/>
      <c r="Q1574" s="39"/>
      <c r="R1574" s="39"/>
      <c r="T1574" s="39"/>
      <c r="U1574" s="39"/>
    </row>
    <row r="1575" spans="1:21" ht="14.25" x14ac:dyDescent="0.2">
      <c r="A1575" s="38"/>
      <c r="B1575" s="38"/>
      <c r="C1575" s="38"/>
      <c r="D1575" s="38"/>
      <c r="F1575" s="39"/>
      <c r="G1575" s="39"/>
      <c r="H1575" s="39"/>
      <c r="I1575" s="39"/>
      <c r="J1575" s="39"/>
      <c r="K1575" s="39"/>
      <c r="L1575" s="39"/>
      <c r="M1575" s="39"/>
      <c r="N1575" s="39"/>
      <c r="O1575" s="39"/>
      <c r="P1575" s="39"/>
      <c r="Q1575" s="39"/>
      <c r="R1575" s="39"/>
      <c r="T1575" s="39"/>
      <c r="U1575" s="39"/>
    </row>
    <row r="1576" spans="1:21" ht="14.25" x14ac:dyDescent="0.2">
      <c r="A1576" s="38"/>
      <c r="B1576" s="38"/>
      <c r="C1576" s="38"/>
      <c r="D1576" s="38"/>
      <c r="F1576" s="39"/>
      <c r="G1576" s="39"/>
      <c r="H1576" s="39"/>
      <c r="I1576" s="39"/>
      <c r="J1576" s="39"/>
      <c r="K1576" s="39"/>
      <c r="L1576" s="39"/>
      <c r="M1576" s="39"/>
      <c r="N1576" s="39"/>
      <c r="O1576" s="39"/>
      <c r="P1576" s="39"/>
      <c r="Q1576" s="39"/>
      <c r="R1576" s="39"/>
      <c r="T1576" s="39"/>
      <c r="U1576" s="39"/>
    </row>
    <row r="1577" spans="1:21" ht="14.25" x14ac:dyDescent="0.2">
      <c r="A1577" s="38"/>
      <c r="B1577" s="38"/>
      <c r="C1577" s="38"/>
      <c r="D1577" s="38"/>
      <c r="F1577" s="39"/>
      <c r="G1577" s="39"/>
      <c r="H1577" s="39"/>
      <c r="I1577" s="39"/>
      <c r="J1577" s="39"/>
      <c r="K1577" s="39"/>
      <c r="L1577" s="39"/>
      <c r="M1577" s="39"/>
      <c r="N1577" s="39"/>
      <c r="O1577" s="39"/>
      <c r="P1577" s="39"/>
      <c r="Q1577" s="39"/>
      <c r="R1577" s="39"/>
      <c r="T1577" s="39"/>
      <c r="U1577" s="39"/>
    </row>
    <row r="1578" spans="1:21" ht="14.25" x14ac:dyDescent="0.2">
      <c r="A1578" s="38"/>
      <c r="B1578" s="38"/>
      <c r="C1578" s="38"/>
      <c r="D1578" s="38"/>
      <c r="F1578" s="39"/>
      <c r="G1578" s="39"/>
      <c r="H1578" s="39"/>
      <c r="I1578" s="39"/>
      <c r="J1578" s="39"/>
      <c r="K1578" s="39"/>
      <c r="L1578" s="39"/>
      <c r="M1578" s="39"/>
      <c r="N1578" s="39"/>
      <c r="O1578" s="39"/>
      <c r="P1578" s="39"/>
      <c r="Q1578" s="39"/>
      <c r="R1578" s="39"/>
      <c r="T1578" s="39"/>
      <c r="U1578" s="39"/>
    </row>
    <row r="1579" spans="1:21" ht="14.25" x14ac:dyDescent="0.2">
      <c r="A1579" s="38"/>
      <c r="B1579" s="38"/>
      <c r="C1579" s="38"/>
      <c r="D1579" s="38"/>
      <c r="F1579" s="39"/>
      <c r="G1579" s="39"/>
      <c r="H1579" s="39"/>
      <c r="I1579" s="39"/>
      <c r="J1579" s="39"/>
      <c r="K1579" s="39"/>
      <c r="L1579" s="39"/>
      <c r="M1579" s="39"/>
      <c r="N1579" s="39"/>
      <c r="O1579" s="39"/>
      <c r="P1579" s="39"/>
      <c r="Q1579" s="39"/>
      <c r="R1579" s="39"/>
      <c r="T1579" s="39"/>
      <c r="U1579" s="39"/>
    </row>
    <row r="1580" spans="1:21" ht="14.25" x14ac:dyDescent="0.2">
      <c r="A1580" s="38"/>
      <c r="B1580" s="38"/>
      <c r="C1580" s="38"/>
      <c r="D1580" s="38"/>
      <c r="F1580" s="39"/>
      <c r="G1580" s="39"/>
      <c r="H1580" s="39"/>
      <c r="I1580" s="39"/>
      <c r="J1580" s="39"/>
      <c r="K1580" s="39"/>
      <c r="L1580" s="39"/>
      <c r="M1580" s="39"/>
      <c r="N1580" s="39"/>
      <c r="O1580" s="39"/>
      <c r="P1580" s="39"/>
      <c r="Q1580" s="39"/>
      <c r="R1580" s="39"/>
      <c r="T1580" s="39"/>
      <c r="U1580" s="39"/>
    </row>
    <row r="1581" spans="1:21" ht="14.25" x14ac:dyDescent="0.2">
      <c r="A1581" s="38"/>
      <c r="B1581" s="38"/>
      <c r="C1581" s="38"/>
      <c r="D1581" s="38"/>
      <c r="F1581" s="39"/>
      <c r="G1581" s="39"/>
      <c r="H1581" s="39"/>
      <c r="I1581" s="39"/>
      <c r="J1581" s="39"/>
      <c r="K1581" s="39"/>
      <c r="L1581" s="39"/>
      <c r="M1581" s="39"/>
      <c r="N1581" s="39"/>
      <c r="O1581" s="39"/>
      <c r="P1581" s="39"/>
      <c r="Q1581" s="39"/>
      <c r="R1581" s="39"/>
      <c r="T1581" s="39"/>
      <c r="U1581" s="39"/>
    </row>
    <row r="1582" spans="1:21" ht="14.25" x14ac:dyDescent="0.2">
      <c r="A1582" s="38"/>
      <c r="B1582" s="38"/>
      <c r="C1582" s="38"/>
      <c r="D1582" s="38"/>
      <c r="F1582" s="39"/>
      <c r="G1582" s="39"/>
      <c r="H1582" s="39"/>
      <c r="I1582" s="39"/>
      <c r="J1582" s="39"/>
      <c r="K1582" s="39"/>
      <c r="L1582" s="39"/>
      <c r="M1582" s="39"/>
      <c r="N1582" s="39"/>
      <c r="O1582" s="39"/>
      <c r="P1582" s="39"/>
      <c r="Q1582" s="39"/>
      <c r="R1582" s="39"/>
      <c r="T1582" s="39"/>
      <c r="U1582" s="39"/>
    </row>
    <row r="1583" spans="1:21" ht="14.25" x14ac:dyDescent="0.2">
      <c r="A1583" s="38"/>
      <c r="B1583" s="38"/>
      <c r="C1583" s="38"/>
      <c r="D1583" s="38"/>
      <c r="F1583" s="39"/>
      <c r="G1583" s="39"/>
      <c r="H1583" s="39"/>
      <c r="I1583" s="39"/>
      <c r="J1583" s="39"/>
      <c r="K1583" s="39"/>
      <c r="L1583" s="39"/>
      <c r="M1583" s="39"/>
      <c r="N1583" s="39"/>
      <c r="O1583" s="39"/>
      <c r="P1583" s="39"/>
      <c r="Q1583" s="39"/>
      <c r="R1583" s="39"/>
      <c r="T1583" s="39"/>
      <c r="U1583" s="39"/>
    </row>
    <row r="1584" spans="1:21" ht="14.25" x14ac:dyDescent="0.2">
      <c r="A1584" s="38"/>
      <c r="B1584" s="38"/>
      <c r="C1584" s="38"/>
      <c r="D1584" s="38"/>
      <c r="F1584" s="39"/>
      <c r="G1584" s="39"/>
      <c r="H1584" s="39"/>
      <c r="I1584" s="39"/>
      <c r="J1584" s="39"/>
      <c r="K1584" s="39"/>
      <c r="L1584" s="39"/>
      <c r="M1584" s="39"/>
      <c r="N1584" s="39"/>
      <c r="O1584" s="39"/>
      <c r="P1584" s="39"/>
      <c r="Q1584" s="39"/>
      <c r="R1584" s="39"/>
      <c r="T1584" s="39"/>
      <c r="U1584" s="39"/>
    </row>
    <row r="1585" spans="1:21" ht="14.25" x14ac:dyDescent="0.2">
      <c r="A1585" s="38"/>
      <c r="B1585" s="38"/>
      <c r="C1585" s="38"/>
      <c r="D1585" s="38"/>
      <c r="F1585" s="39"/>
      <c r="G1585" s="39"/>
      <c r="H1585" s="39"/>
      <c r="I1585" s="39"/>
      <c r="J1585" s="39"/>
      <c r="K1585" s="39"/>
      <c r="L1585" s="39"/>
      <c r="M1585" s="39"/>
      <c r="N1585" s="39"/>
      <c r="O1585" s="39"/>
      <c r="P1585" s="39"/>
      <c r="Q1585" s="39"/>
      <c r="R1585" s="39"/>
      <c r="T1585" s="39"/>
      <c r="U1585" s="39"/>
    </row>
    <row r="1586" spans="1:21" ht="14.25" x14ac:dyDescent="0.2">
      <c r="A1586" s="38"/>
      <c r="B1586" s="38"/>
      <c r="C1586" s="38"/>
      <c r="D1586" s="38"/>
      <c r="F1586" s="39"/>
      <c r="G1586" s="39"/>
      <c r="H1586" s="39"/>
      <c r="I1586" s="39"/>
      <c r="J1586" s="39"/>
      <c r="K1586" s="39"/>
      <c r="L1586" s="39"/>
      <c r="M1586" s="39"/>
      <c r="N1586" s="39"/>
      <c r="O1586" s="39"/>
      <c r="P1586" s="39"/>
      <c r="Q1586" s="39"/>
      <c r="R1586" s="39"/>
      <c r="T1586" s="39"/>
      <c r="U1586" s="39"/>
    </row>
    <row r="1587" spans="1:21" ht="14.25" x14ac:dyDescent="0.2">
      <c r="A1587" s="38"/>
      <c r="B1587" s="38"/>
      <c r="C1587" s="38"/>
      <c r="D1587" s="38"/>
      <c r="F1587" s="39"/>
      <c r="G1587" s="39"/>
      <c r="H1587" s="39"/>
      <c r="I1587" s="39"/>
      <c r="J1587" s="39"/>
      <c r="K1587" s="39"/>
      <c r="L1587" s="39"/>
      <c r="M1587" s="39"/>
      <c r="N1587" s="39"/>
      <c r="O1587" s="39"/>
      <c r="P1587" s="39"/>
      <c r="Q1587" s="39"/>
      <c r="R1587" s="39"/>
      <c r="T1587" s="39"/>
      <c r="U1587" s="39"/>
    </row>
    <row r="1588" spans="1:21" ht="14.25" x14ac:dyDescent="0.2">
      <c r="A1588" s="38"/>
      <c r="B1588" s="38"/>
      <c r="C1588" s="38"/>
      <c r="D1588" s="38"/>
      <c r="F1588" s="39"/>
      <c r="G1588" s="39"/>
      <c r="H1588" s="39"/>
      <c r="I1588" s="39"/>
      <c r="J1588" s="39"/>
      <c r="K1588" s="39"/>
      <c r="L1588" s="39"/>
      <c r="M1588" s="39"/>
      <c r="N1588" s="39"/>
      <c r="O1588" s="39"/>
      <c r="P1588" s="39"/>
      <c r="Q1588" s="39"/>
      <c r="R1588" s="39"/>
      <c r="T1588" s="39"/>
      <c r="U1588" s="39"/>
    </row>
    <row r="1589" spans="1:21" ht="14.25" x14ac:dyDescent="0.2">
      <c r="A1589" s="38"/>
      <c r="B1589" s="38"/>
      <c r="C1589" s="38"/>
      <c r="D1589" s="38"/>
      <c r="F1589" s="39"/>
      <c r="G1589" s="39"/>
      <c r="H1589" s="39"/>
      <c r="I1589" s="39"/>
      <c r="J1589" s="39"/>
      <c r="K1589" s="39"/>
      <c r="L1589" s="39"/>
      <c r="M1589" s="39"/>
      <c r="N1589" s="39"/>
      <c r="O1589" s="39"/>
      <c r="P1589" s="39"/>
      <c r="Q1589" s="39"/>
      <c r="R1589" s="39"/>
      <c r="T1589" s="39"/>
      <c r="U1589" s="39"/>
    </row>
    <row r="1590" spans="1:21" ht="14.25" x14ac:dyDescent="0.2">
      <c r="A1590" s="38"/>
      <c r="B1590" s="38"/>
      <c r="C1590" s="38"/>
      <c r="D1590" s="38"/>
      <c r="F1590" s="39"/>
      <c r="G1590" s="39"/>
      <c r="H1590" s="39"/>
      <c r="I1590" s="39"/>
      <c r="J1590" s="39"/>
      <c r="K1590" s="39"/>
      <c r="L1590" s="39"/>
      <c r="M1590" s="39"/>
      <c r="N1590" s="39"/>
      <c r="O1590" s="39"/>
      <c r="P1590" s="39"/>
      <c r="Q1590" s="39"/>
      <c r="R1590" s="39"/>
      <c r="T1590" s="39"/>
      <c r="U1590" s="39"/>
    </row>
    <row r="1591" spans="1:21" ht="14.25" x14ac:dyDescent="0.2">
      <c r="A1591" s="38"/>
      <c r="B1591" s="38"/>
      <c r="C1591" s="38"/>
      <c r="D1591" s="38"/>
      <c r="F1591" s="39"/>
      <c r="G1591" s="39"/>
      <c r="H1591" s="39"/>
      <c r="I1591" s="39"/>
      <c r="J1591" s="39"/>
      <c r="K1591" s="39"/>
      <c r="L1591" s="39"/>
      <c r="M1591" s="39"/>
      <c r="N1591" s="39"/>
      <c r="O1591" s="39"/>
      <c r="P1591" s="39"/>
      <c r="Q1591" s="39"/>
      <c r="R1591" s="39"/>
      <c r="T1591" s="39"/>
      <c r="U1591" s="39"/>
    </row>
    <row r="1592" spans="1:21" ht="14.25" x14ac:dyDescent="0.2">
      <c r="A1592" s="38"/>
      <c r="B1592" s="38"/>
      <c r="C1592" s="38"/>
      <c r="D1592" s="38"/>
      <c r="F1592" s="39"/>
      <c r="G1592" s="39"/>
      <c r="H1592" s="39"/>
      <c r="I1592" s="39"/>
      <c r="J1592" s="39"/>
      <c r="K1592" s="39"/>
      <c r="L1592" s="39"/>
      <c r="M1592" s="39"/>
      <c r="N1592" s="39"/>
      <c r="O1592" s="39"/>
      <c r="P1592" s="39"/>
      <c r="Q1592" s="39"/>
      <c r="R1592" s="39"/>
      <c r="T1592" s="39"/>
      <c r="U1592" s="39"/>
    </row>
    <row r="1593" spans="1:21" ht="14.25" x14ac:dyDescent="0.2">
      <c r="A1593" s="38"/>
      <c r="B1593" s="38"/>
      <c r="C1593" s="38"/>
      <c r="D1593" s="38"/>
      <c r="F1593" s="39"/>
      <c r="G1593" s="39"/>
      <c r="H1593" s="39"/>
      <c r="I1593" s="39"/>
      <c r="J1593" s="39"/>
      <c r="K1593" s="39"/>
      <c r="L1593" s="39"/>
      <c r="M1593" s="39"/>
      <c r="N1593" s="39"/>
      <c r="O1593" s="39"/>
      <c r="P1593" s="39"/>
      <c r="Q1593" s="39"/>
      <c r="R1593" s="39"/>
      <c r="T1593" s="39"/>
      <c r="U1593" s="39"/>
    </row>
    <row r="1594" spans="1:21" ht="14.25" x14ac:dyDescent="0.2">
      <c r="A1594" s="38"/>
      <c r="B1594" s="38"/>
      <c r="C1594" s="38"/>
      <c r="D1594" s="38"/>
      <c r="F1594" s="39"/>
      <c r="G1594" s="39"/>
      <c r="H1594" s="39"/>
      <c r="I1594" s="39"/>
      <c r="J1594" s="39"/>
      <c r="K1594" s="39"/>
      <c r="L1594" s="39"/>
      <c r="M1594" s="39"/>
      <c r="N1594" s="39"/>
      <c r="O1594" s="39"/>
      <c r="P1594" s="39"/>
      <c r="Q1594" s="39"/>
      <c r="R1594" s="39"/>
      <c r="T1594" s="39"/>
      <c r="U1594" s="39"/>
    </row>
    <row r="1595" spans="1:21" ht="14.25" x14ac:dyDescent="0.2">
      <c r="A1595" s="38"/>
      <c r="B1595" s="38"/>
      <c r="C1595" s="38"/>
      <c r="D1595" s="38"/>
      <c r="F1595" s="39"/>
      <c r="G1595" s="39"/>
      <c r="H1595" s="39"/>
      <c r="I1595" s="39"/>
      <c r="J1595" s="39"/>
      <c r="K1595" s="39"/>
      <c r="L1595" s="39"/>
      <c r="M1595" s="39"/>
      <c r="N1595" s="39"/>
      <c r="O1595" s="39"/>
      <c r="P1595" s="39"/>
      <c r="Q1595" s="39"/>
      <c r="R1595" s="39"/>
      <c r="T1595" s="39"/>
      <c r="U1595" s="39"/>
    </row>
    <row r="1596" spans="1:21" ht="14.25" x14ac:dyDescent="0.2">
      <c r="A1596" s="38"/>
      <c r="B1596" s="38"/>
      <c r="C1596" s="38"/>
      <c r="D1596" s="38"/>
      <c r="F1596" s="39"/>
      <c r="G1596" s="39"/>
      <c r="H1596" s="39"/>
      <c r="I1596" s="39"/>
      <c r="J1596" s="39"/>
      <c r="K1596" s="39"/>
      <c r="L1596" s="39"/>
      <c r="M1596" s="39"/>
      <c r="N1596" s="39"/>
      <c r="O1596" s="39"/>
      <c r="P1596" s="39"/>
      <c r="Q1596" s="39"/>
      <c r="R1596" s="39"/>
      <c r="T1596" s="39"/>
      <c r="U1596" s="39"/>
    </row>
    <row r="1597" spans="1:21" ht="14.25" x14ac:dyDescent="0.2">
      <c r="A1597" s="38"/>
      <c r="B1597" s="38"/>
      <c r="C1597" s="38"/>
      <c r="D1597" s="38"/>
      <c r="F1597" s="39"/>
      <c r="G1597" s="39"/>
      <c r="H1597" s="39"/>
      <c r="I1597" s="39"/>
      <c r="J1597" s="39"/>
      <c r="K1597" s="39"/>
      <c r="L1597" s="39"/>
      <c r="M1597" s="39"/>
      <c r="N1597" s="39"/>
      <c r="O1597" s="39"/>
      <c r="P1597" s="39"/>
      <c r="Q1597" s="39"/>
      <c r="R1597" s="39"/>
      <c r="T1597" s="39"/>
      <c r="U1597" s="39"/>
    </row>
    <row r="1598" spans="1:21" ht="14.25" x14ac:dyDescent="0.2">
      <c r="A1598" s="38"/>
      <c r="B1598" s="38"/>
      <c r="C1598" s="38"/>
      <c r="D1598" s="38"/>
      <c r="F1598" s="39"/>
      <c r="G1598" s="39"/>
      <c r="H1598" s="39"/>
      <c r="I1598" s="39"/>
      <c r="J1598" s="39"/>
      <c r="K1598" s="39"/>
      <c r="L1598" s="39"/>
      <c r="M1598" s="39"/>
      <c r="N1598" s="39"/>
      <c r="O1598" s="39"/>
      <c r="P1598" s="39"/>
      <c r="Q1598" s="39"/>
      <c r="R1598" s="39"/>
      <c r="T1598" s="39"/>
      <c r="U1598" s="39"/>
    </row>
    <row r="1599" spans="1:21" ht="14.25" x14ac:dyDescent="0.2">
      <c r="A1599" s="38"/>
      <c r="B1599" s="38"/>
      <c r="C1599" s="38"/>
      <c r="D1599" s="38"/>
      <c r="F1599" s="39"/>
      <c r="G1599" s="39"/>
      <c r="H1599" s="39"/>
      <c r="I1599" s="39"/>
      <c r="J1599" s="39"/>
      <c r="K1599" s="39"/>
      <c r="L1599" s="39"/>
      <c r="M1599" s="39"/>
      <c r="N1599" s="39"/>
      <c r="O1599" s="39"/>
      <c r="P1599" s="39"/>
      <c r="Q1599" s="39"/>
      <c r="R1599" s="39"/>
      <c r="T1599" s="39"/>
      <c r="U1599" s="39"/>
    </row>
    <row r="1600" spans="1:21" ht="14.25" x14ac:dyDescent="0.2">
      <c r="A1600" s="38"/>
      <c r="B1600" s="38"/>
      <c r="C1600" s="38"/>
      <c r="D1600" s="38"/>
      <c r="F1600" s="39"/>
      <c r="G1600" s="39"/>
      <c r="H1600" s="39"/>
      <c r="I1600" s="39"/>
      <c r="J1600" s="39"/>
      <c r="K1600" s="39"/>
      <c r="L1600" s="39"/>
      <c r="M1600" s="39"/>
      <c r="N1600" s="39"/>
      <c r="O1600" s="39"/>
      <c r="P1600" s="39"/>
      <c r="Q1600" s="39"/>
      <c r="R1600" s="39"/>
      <c r="T1600" s="39"/>
      <c r="U1600" s="39"/>
    </row>
    <row r="1601" spans="1:21" ht="14.25" x14ac:dyDescent="0.2">
      <c r="A1601" s="38"/>
      <c r="B1601" s="38"/>
      <c r="C1601" s="38"/>
      <c r="D1601" s="38"/>
      <c r="F1601" s="39"/>
      <c r="G1601" s="39"/>
      <c r="H1601" s="39"/>
      <c r="I1601" s="39"/>
      <c r="J1601" s="39"/>
      <c r="K1601" s="39"/>
      <c r="L1601" s="39"/>
      <c r="M1601" s="39"/>
      <c r="N1601" s="39"/>
      <c r="O1601" s="39"/>
      <c r="P1601" s="39"/>
      <c r="Q1601" s="39"/>
      <c r="R1601" s="39"/>
      <c r="T1601" s="39"/>
      <c r="U1601" s="39"/>
    </row>
    <row r="1602" spans="1:21" ht="14.25" x14ac:dyDescent="0.2">
      <c r="A1602" s="38"/>
      <c r="B1602" s="38"/>
      <c r="C1602" s="38"/>
      <c r="D1602" s="38"/>
      <c r="F1602" s="39"/>
      <c r="G1602" s="39"/>
      <c r="H1602" s="39"/>
      <c r="I1602" s="39"/>
      <c r="J1602" s="39"/>
      <c r="K1602" s="39"/>
      <c r="L1602" s="39"/>
      <c r="M1602" s="39"/>
      <c r="N1602" s="39"/>
      <c r="O1602" s="39"/>
      <c r="P1602" s="39"/>
      <c r="Q1602" s="39"/>
      <c r="R1602" s="39"/>
      <c r="T1602" s="39"/>
      <c r="U1602" s="39"/>
    </row>
    <row r="1603" spans="1:21" ht="14.25" x14ac:dyDescent="0.2">
      <c r="A1603" s="38"/>
      <c r="B1603" s="38"/>
      <c r="C1603" s="38"/>
      <c r="D1603" s="38"/>
      <c r="F1603" s="39"/>
      <c r="G1603" s="39"/>
      <c r="H1603" s="39"/>
      <c r="I1603" s="39"/>
      <c r="J1603" s="39"/>
      <c r="K1603" s="39"/>
      <c r="L1603" s="39"/>
      <c r="M1603" s="39"/>
      <c r="N1603" s="39"/>
      <c r="O1603" s="39"/>
      <c r="P1603" s="39"/>
      <c r="Q1603" s="39"/>
      <c r="R1603" s="39"/>
      <c r="T1603" s="39"/>
      <c r="U1603" s="39"/>
    </row>
    <row r="1604" spans="1:21" ht="14.25" x14ac:dyDescent="0.2">
      <c r="A1604" s="38"/>
      <c r="B1604" s="38"/>
      <c r="C1604" s="38"/>
      <c r="D1604" s="38"/>
      <c r="F1604" s="39"/>
      <c r="G1604" s="39"/>
      <c r="H1604" s="39"/>
      <c r="I1604" s="39"/>
      <c r="J1604" s="39"/>
      <c r="K1604" s="39"/>
      <c r="L1604" s="39"/>
      <c r="M1604" s="39"/>
      <c r="N1604" s="39"/>
      <c r="O1604" s="39"/>
      <c r="P1604" s="39"/>
      <c r="Q1604" s="39"/>
      <c r="R1604" s="39"/>
      <c r="T1604" s="39"/>
      <c r="U1604" s="39"/>
    </row>
    <row r="1605" spans="1:21" ht="14.25" x14ac:dyDescent="0.2">
      <c r="A1605" s="38"/>
      <c r="B1605" s="38"/>
      <c r="C1605" s="38"/>
      <c r="D1605" s="38"/>
      <c r="F1605" s="39"/>
      <c r="G1605" s="39"/>
      <c r="H1605" s="39"/>
      <c r="I1605" s="39"/>
      <c r="J1605" s="39"/>
      <c r="K1605" s="39"/>
      <c r="L1605" s="39"/>
      <c r="M1605" s="39"/>
      <c r="N1605" s="39"/>
      <c r="O1605" s="39"/>
      <c r="P1605" s="39"/>
      <c r="Q1605" s="39"/>
      <c r="R1605" s="39"/>
      <c r="T1605" s="39"/>
      <c r="U1605" s="39"/>
    </row>
    <row r="1606" spans="1:21" ht="14.25" x14ac:dyDescent="0.2">
      <c r="A1606" s="38"/>
      <c r="B1606" s="38"/>
      <c r="C1606" s="38"/>
      <c r="D1606" s="38"/>
      <c r="F1606" s="39"/>
      <c r="G1606" s="39"/>
      <c r="H1606" s="39"/>
      <c r="I1606" s="39"/>
      <c r="J1606" s="39"/>
      <c r="K1606" s="39"/>
      <c r="L1606" s="39"/>
      <c r="M1606" s="39"/>
      <c r="N1606" s="39"/>
      <c r="O1606" s="39"/>
      <c r="P1606" s="39"/>
      <c r="Q1606" s="39"/>
      <c r="R1606" s="39"/>
      <c r="T1606" s="39"/>
      <c r="U1606" s="39"/>
    </row>
    <row r="1607" spans="1:21" ht="14.25" x14ac:dyDescent="0.2">
      <c r="A1607" s="38"/>
      <c r="B1607" s="38"/>
      <c r="C1607" s="38"/>
      <c r="D1607" s="38"/>
      <c r="F1607" s="39"/>
      <c r="G1607" s="39"/>
      <c r="H1607" s="39"/>
      <c r="I1607" s="39"/>
      <c r="J1607" s="39"/>
      <c r="K1607" s="39"/>
      <c r="L1607" s="39"/>
      <c r="M1607" s="39"/>
      <c r="N1607" s="39"/>
      <c r="O1607" s="39"/>
      <c r="P1607" s="39"/>
      <c r="Q1607" s="39"/>
      <c r="R1607" s="39"/>
      <c r="T1607" s="39"/>
      <c r="U1607" s="39"/>
    </row>
    <row r="1608" spans="1:21" ht="14.25" x14ac:dyDescent="0.2">
      <c r="A1608" s="38"/>
      <c r="B1608" s="38"/>
      <c r="C1608" s="38"/>
      <c r="D1608" s="38"/>
      <c r="F1608" s="39"/>
      <c r="G1608" s="39"/>
      <c r="H1608" s="39"/>
      <c r="I1608" s="39"/>
      <c r="J1608" s="39"/>
      <c r="K1608" s="39"/>
      <c r="L1608" s="39"/>
      <c r="M1608" s="39"/>
      <c r="N1608" s="39"/>
      <c r="O1608" s="39"/>
      <c r="P1608" s="39"/>
      <c r="Q1608" s="39"/>
      <c r="R1608" s="39"/>
      <c r="T1608" s="39"/>
      <c r="U1608" s="39"/>
    </row>
    <row r="1609" spans="1:21" ht="14.25" x14ac:dyDescent="0.2">
      <c r="A1609" s="38"/>
      <c r="B1609" s="38"/>
      <c r="C1609" s="38"/>
      <c r="D1609" s="38"/>
      <c r="F1609" s="39"/>
      <c r="G1609" s="39"/>
      <c r="H1609" s="39"/>
      <c r="I1609" s="39"/>
      <c r="J1609" s="39"/>
      <c r="K1609" s="39"/>
      <c r="L1609" s="39"/>
      <c r="M1609" s="39"/>
      <c r="N1609" s="39"/>
      <c r="O1609" s="39"/>
      <c r="P1609" s="39"/>
      <c r="Q1609" s="39"/>
      <c r="R1609" s="39"/>
      <c r="T1609" s="39"/>
      <c r="U1609" s="39"/>
    </row>
    <row r="1610" spans="1:21" ht="14.25" x14ac:dyDescent="0.2">
      <c r="A1610" s="38"/>
      <c r="B1610" s="38"/>
      <c r="C1610" s="38"/>
      <c r="D1610" s="38"/>
      <c r="F1610" s="39"/>
      <c r="G1610" s="39"/>
      <c r="H1610" s="39"/>
      <c r="I1610" s="39"/>
      <c r="J1610" s="39"/>
      <c r="K1610" s="39"/>
      <c r="L1610" s="39"/>
      <c r="M1610" s="39"/>
      <c r="N1610" s="39"/>
      <c r="O1610" s="39"/>
      <c r="P1610" s="39"/>
      <c r="Q1610" s="39"/>
      <c r="R1610" s="39"/>
      <c r="T1610" s="39"/>
      <c r="U1610" s="39"/>
    </row>
    <row r="1611" spans="1:21" ht="14.25" x14ac:dyDescent="0.2">
      <c r="A1611" s="38"/>
      <c r="B1611" s="38"/>
      <c r="C1611" s="38"/>
      <c r="D1611" s="38"/>
      <c r="F1611" s="39"/>
      <c r="G1611" s="39"/>
      <c r="H1611" s="39"/>
      <c r="I1611" s="39"/>
      <c r="J1611" s="39"/>
      <c r="K1611" s="39"/>
      <c r="L1611" s="39"/>
      <c r="M1611" s="39"/>
      <c r="N1611" s="39"/>
      <c r="O1611" s="39"/>
      <c r="P1611" s="39"/>
      <c r="Q1611" s="39"/>
      <c r="R1611" s="39"/>
      <c r="T1611" s="39"/>
      <c r="U1611" s="39"/>
    </row>
    <row r="1612" spans="1:21" ht="14.25" x14ac:dyDescent="0.2">
      <c r="A1612" s="38"/>
      <c r="B1612" s="38"/>
      <c r="C1612" s="38"/>
      <c r="D1612" s="38"/>
      <c r="F1612" s="39"/>
      <c r="G1612" s="39"/>
      <c r="H1612" s="39"/>
      <c r="I1612" s="39"/>
      <c r="J1612" s="39"/>
      <c r="K1612" s="39"/>
      <c r="L1612" s="39"/>
      <c r="M1612" s="39"/>
      <c r="N1612" s="39"/>
      <c r="O1612" s="39"/>
      <c r="P1612" s="39"/>
      <c r="Q1612" s="39"/>
      <c r="R1612" s="39"/>
      <c r="T1612" s="39"/>
      <c r="U1612" s="39"/>
    </row>
    <row r="1613" spans="1:21" ht="14.25" x14ac:dyDescent="0.2">
      <c r="A1613" s="38"/>
      <c r="B1613" s="38"/>
      <c r="C1613" s="38"/>
      <c r="D1613" s="38"/>
      <c r="F1613" s="39"/>
      <c r="G1613" s="39"/>
      <c r="H1613" s="39"/>
      <c r="I1613" s="39"/>
      <c r="J1613" s="39"/>
      <c r="K1613" s="39"/>
      <c r="L1613" s="39"/>
      <c r="M1613" s="39"/>
      <c r="N1613" s="39"/>
      <c r="O1613" s="39"/>
      <c r="P1613" s="39"/>
      <c r="Q1613" s="39"/>
      <c r="R1613" s="39"/>
      <c r="T1613" s="39"/>
      <c r="U1613" s="39"/>
    </row>
    <row r="1614" spans="1:21" ht="14.25" x14ac:dyDescent="0.2">
      <c r="A1614" s="38"/>
      <c r="B1614" s="38"/>
      <c r="C1614" s="38"/>
      <c r="D1614" s="38"/>
      <c r="F1614" s="39"/>
      <c r="G1614" s="39"/>
      <c r="H1614" s="39"/>
      <c r="I1614" s="39"/>
      <c r="J1614" s="39"/>
      <c r="K1614" s="39"/>
      <c r="L1614" s="39"/>
      <c r="M1614" s="39"/>
      <c r="N1614" s="39"/>
      <c r="O1614" s="39"/>
      <c r="P1614" s="39"/>
      <c r="Q1614" s="39"/>
      <c r="R1614" s="39"/>
      <c r="T1614" s="39"/>
      <c r="U1614" s="39"/>
    </row>
    <row r="1615" spans="1:21" ht="14.25" x14ac:dyDescent="0.2">
      <c r="A1615" s="38"/>
      <c r="B1615" s="38"/>
      <c r="C1615" s="38"/>
      <c r="D1615" s="38"/>
      <c r="F1615" s="39"/>
      <c r="G1615" s="39"/>
      <c r="H1615" s="39"/>
      <c r="I1615" s="39"/>
      <c r="J1615" s="39"/>
      <c r="K1615" s="39"/>
      <c r="L1615" s="39"/>
      <c r="M1615" s="39"/>
      <c r="N1615" s="39"/>
      <c r="O1615" s="39"/>
      <c r="P1615" s="39"/>
      <c r="Q1615" s="39"/>
      <c r="R1615" s="39"/>
      <c r="T1615" s="39"/>
      <c r="U1615" s="39"/>
    </row>
    <row r="1616" spans="1:21" ht="14.25" x14ac:dyDescent="0.2">
      <c r="A1616" s="38"/>
      <c r="B1616" s="38"/>
      <c r="C1616" s="38"/>
      <c r="D1616" s="38"/>
      <c r="F1616" s="39"/>
      <c r="G1616" s="39"/>
      <c r="H1616" s="39"/>
      <c r="I1616" s="39"/>
      <c r="J1616" s="39"/>
      <c r="K1616" s="39"/>
      <c r="L1616" s="39"/>
      <c r="M1616" s="39"/>
      <c r="N1616" s="39"/>
      <c r="O1616" s="39"/>
      <c r="P1616" s="39"/>
      <c r="Q1616" s="39"/>
      <c r="R1616" s="39"/>
      <c r="T1616" s="39"/>
      <c r="U1616" s="39"/>
    </row>
    <row r="1617" spans="1:21" ht="14.25" x14ac:dyDescent="0.2">
      <c r="A1617" s="38"/>
      <c r="B1617" s="38"/>
      <c r="C1617" s="38"/>
      <c r="D1617" s="38"/>
      <c r="F1617" s="39"/>
      <c r="G1617" s="39"/>
      <c r="H1617" s="39"/>
      <c r="I1617" s="39"/>
      <c r="J1617" s="39"/>
      <c r="K1617" s="39"/>
      <c r="L1617" s="39"/>
      <c r="M1617" s="39"/>
      <c r="N1617" s="39"/>
      <c r="O1617" s="39"/>
      <c r="P1617" s="39"/>
      <c r="Q1617" s="39"/>
      <c r="R1617" s="39"/>
      <c r="T1617" s="39"/>
      <c r="U1617" s="39"/>
    </row>
    <row r="1618" spans="1:21" ht="14.25" x14ac:dyDescent="0.2">
      <c r="A1618" s="38"/>
      <c r="B1618" s="38"/>
      <c r="C1618" s="38"/>
      <c r="D1618" s="38"/>
      <c r="F1618" s="39"/>
      <c r="G1618" s="39"/>
      <c r="H1618" s="39"/>
      <c r="I1618" s="39"/>
      <c r="J1618" s="39"/>
      <c r="K1618" s="39"/>
      <c r="L1618" s="39"/>
      <c r="M1618" s="39"/>
      <c r="N1618" s="39"/>
      <c r="O1618" s="39"/>
      <c r="P1618" s="39"/>
      <c r="Q1618" s="39"/>
      <c r="R1618" s="39"/>
      <c r="T1618" s="39"/>
      <c r="U1618" s="39"/>
    </row>
    <row r="1619" spans="1:21" ht="14.25" x14ac:dyDescent="0.2">
      <c r="A1619" s="38"/>
      <c r="B1619" s="38"/>
      <c r="C1619" s="38"/>
      <c r="D1619" s="38"/>
      <c r="F1619" s="39"/>
      <c r="G1619" s="39"/>
      <c r="H1619" s="39"/>
      <c r="I1619" s="39"/>
      <c r="J1619" s="39"/>
      <c r="K1619" s="39"/>
      <c r="L1619" s="39"/>
      <c r="M1619" s="39"/>
      <c r="N1619" s="39"/>
      <c r="O1619" s="39"/>
      <c r="P1619" s="39"/>
      <c r="Q1619" s="39"/>
      <c r="R1619" s="39"/>
      <c r="T1619" s="39"/>
      <c r="U1619" s="39"/>
    </row>
    <row r="1620" spans="1:21" ht="14.25" x14ac:dyDescent="0.2">
      <c r="A1620" s="38"/>
      <c r="B1620" s="38"/>
      <c r="C1620" s="38"/>
      <c r="D1620" s="38"/>
      <c r="F1620" s="39"/>
      <c r="G1620" s="39"/>
      <c r="H1620" s="39"/>
      <c r="I1620" s="39"/>
      <c r="J1620" s="39"/>
      <c r="K1620" s="39"/>
      <c r="L1620" s="39"/>
      <c r="M1620" s="39"/>
      <c r="N1620" s="39"/>
      <c r="O1620" s="39"/>
      <c r="P1620" s="39"/>
      <c r="Q1620" s="39"/>
      <c r="R1620" s="39"/>
      <c r="T1620" s="39"/>
      <c r="U1620" s="39"/>
    </row>
    <row r="1621" spans="1:21" ht="14.25" x14ac:dyDescent="0.2">
      <c r="A1621" s="38"/>
      <c r="B1621" s="38"/>
      <c r="C1621" s="38"/>
      <c r="D1621" s="38"/>
      <c r="F1621" s="39"/>
      <c r="G1621" s="39"/>
      <c r="H1621" s="39"/>
      <c r="I1621" s="39"/>
      <c r="J1621" s="39"/>
      <c r="K1621" s="39"/>
      <c r="L1621" s="39"/>
      <c r="M1621" s="39"/>
      <c r="N1621" s="39"/>
      <c r="O1621" s="39"/>
      <c r="P1621" s="39"/>
      <c r="Q1621" s="39"/>
      <c r="R1621" s="39"/>
      <c r="T1621" s="39"/>
      <c r="U1621" s="39"/>
    </row>
    <row r="1622" spans="1:21" ht="14.25" x14ac:dyDescent="0.2">
      <c r="A1622" s="38"/>
      <c r="B1622" s="38"/>
      <c r="C1622" s="38"/>
      <c r="D1622" s="38"/>
      <c r="F1622" s="39"/>
      <c r="G1622" s="39"/>
      <c r="H1622" s="39"/>
      <c r="I1622" s="39"/>
      <c r="J1622" s="39"/>
      <c r="K1622" s="39"/>
      <c r="L1622" s="39"/>
      <c r="M1622" s="39"/>
      <c r="N1622" s="39"/>
      <c r="O1622" s="39"/>
      <c r="P1622" s="39"/>
      <c r="Q1622" s="39"/>
      <c r="R1622" s="39"/>
      <c r="T1622" s="39"/>
      <c r="U1622" s="39"/>
    </row>
    <row r="1623" spans="1:21" ht="14.25" x14ac:dyDescent="0.2">
      <c r="A1623" s="38"/>
      <c r="B1623" s="38"/>
      <c r="C1623" s="38"/>
      <c r="D1623" s="38"/>
      <c r="F1623" s="39"/>
      <c r="G1623" s="39"/>
      <c r="H1623" s="39"/>
      <c r="I1623" s="39"/>
      <c r="J1623" s="39"/>
      <c r="K1623" s="39"/>
      <c r="L1623" s="39"/>
      <c r="M1623" s="39"/>
      <c r="N1623" s="39"/>
      <c r="O1623" s="39"/>
      <c r="P1623" s="39"/>
      <c r="Q1623" s="39"/>
      <c r="R1623" s="39"/>
      <c r="T1623" s="39"/>
      <c r="U1623" s="39"/>
    </row>
    <row r="1624" spans="1:21" ht="14.25" x14ac:dyDescent="0.2">
      <c r="A1624" s="38"/>
      <c r="B1624" s="38"/>
      <c r="C1624" s="38"/>
      <c r="D1624" s="38"/>
      <c r="F1624" s="39"/>
      <c r="G1624" s="39"/>
      <c r="H1624" s="39"/>
      <c r="I1624" s="39"/>
      <c r="J1624" s="39"/>
      <c r="K1624" s="39"/>
      <c r="L1624" s="39"/>
      <c r="M1624" s="39"/>
      <c r="N1624" s="39"/>
      <c r="O1624" s="39"/>
      <c r="P1624" s="39"/>
      <c r="Q1624" s="39"/>
      <c r="R1624" s="39"/>
      <c r="T1624" s="39"/>
      <c r="U1624" s="39"/>
    </row>
    <row r="1625" spans="1:21" ht="14.25" x14ac:dyDescent="0.2">
      <c r="A1625" s="38"/>
      <c r="B1625" s="38"/>
      <c r="C1625" s="38"/>
      <c r="D1625" s="38"/>
      <c r="F1625" s="39"/>
      <c r="G1625" s="39"/>
      <c r="H1625" s="39"/>
      <c r="I1625" s="39"/>
      <c r="J1625" s="39"/>
      <c r="K1625" s="39"/>
      <c r="L1625" s="39"/>
      <c r="M1625" s="39"/>
      <c r="N1625" s="39"/>
      <c r="O1625" s="39"/>
      <c r="P1625" s="39"/>
      <c r="Q1625" s="39"/>
      <c r="R1625" s="39"/>
      <c r="T1625" s="39"/>
      <c r="U1625" s="39"/>
    </row>
    <row r="1626" spans="1:21" ht="14.25" x14ac:dyDescent="0.2">
      <c r="A1626" s="38"/>
      <c r="B1626" s="38"/>
      <c r="C1626" s="38"/>
      <c r="D1626" s="38"/>
      <c r="F1626" s="39"/>
      <c r="G1626" s="39"/>
      <c r="H1626" s="39"/>
      <c r="I1626" s="39"/>
      <c r="J1626" s="39"/>
      <c r="K1626" s="39"/>
      <c r="L1626" s="39"/>
      <c r="M1626" s="39"/>
      <c r="N1626" s="39"/>
      <c r="O1626" s="39"/>
      <c r="P1626" s="39"/>
      <c r="Q1626" s="39"/>
      <c r="R1626" s="39"/>
      <c r="T1626" s="39"/>
      <c r="U1626" s="39"/>
    </row>
    <row r="1627" spans="1:21" ht="14.25" x14ac:dyDescent="0.2">
      <c r="A1627" s="38"/>
      <c r="B1627" s="38"/>
      <c r="C1627" s="38"/>
      <c r="D1627" s="38"/>
      <c r="F1627" s="39"/>
      <c r="G1627" s="39"/>
      <c r="H1627" s="39"/>
      <c r="I1627" s="39"/>
      <c r="J1627" s="39"/>
      <c r="K1627" s="39"/>
      <c r="L1627" s="39"/>
      <c r="M1627" s="39"/>
      <c r="N1627" s="39"/>
      <c r="O1627" s="39"/>
      <c r="P1627" s="39"/>
      <c r="Q1627" s="39"/>
      <c r="R1627" s="39"/>
      <c r="T1627" s="39"/>
      <c r="U1627" s="39"/>
    </row>
    <row r="1628" spans="1:21" ht="14.25" x14ac:dyDescent="0.2">
      <c r="A1628" s="38"/>
      <c r="B1628" s="38"/>
      <c r="C1628" s="38"/>
      <c r="D1628" s="38"/>
      <c r="F1628" s="39"/>
      <c r="G1628" s="39"/>
      <c r="H1628" s="39"/>
      <c r="I1628" s="39"/>
      <c r="J1628" s="39"/>
      <c r="K1628" s="39"/>
      <c r="L1628" s="39"/>
      <c r="M1628" s="39"/>
      <c r="N1628" s="39"/>
      <c r="O1628" s="39"/>
      <c r="P1628" s="39"/>
      <c r="Q1628" s="39"/>
      <c r="R1628" s="39"/>
      <c r="T1628" s="39"/>
      <c r="U1628" s="39"/>
    </row>
    <row r="1629" spans="1:21" ht="14.25" x14ac:dyDescent="0.2">
      <c r="A1629" s="38"/>
      <c r="B1629" s="38"/>
      <c r="C1629" s="38"/>
      <c r="D1629" s="38"/>
      <c r="F1629" s="39"/>
      <c r="G1629" s="39"/>
      <c r="H1629" s="39"/>
      <c r="I1629" s="39"/>
      <c r="J1629" s="39"/>
      <c r="K1629" s="39"/>
      <c r="L1629" s="39"/>
      <c r="M1629" s="39"/>
      <c r="N1629" s="39"/>
      <c r="O1629" s="39"/>
      <c r="P1629" s="39"/>
      <c r="Q1629" s="39"/>
      <c r="R1629" s="39"/>
      <c r="T1629" s="39"/>
      <c r="U1629" s="39"/>
    </row>
    <row r="1630" spans="1:21" ht="14.25" x14ac:dyDescent="0.2">
      <c r="A1630" s="38"/>
      <c r="B1630" s="38"/>
      <c r="C1630" s="38"/>
      <c r="D1630" s="38"/>
      <c r="F1630" s="39"/>
      <c r="G1630" s="39"/>
      <c r="H1630" s="39"/>
      <c r="I1630" s="39"/>
      <c r="J1630" s="39"/>
      <c r="K1630" s="39"/>
      <c r="L1630" s="39"/>
      <c r="M1630" s="39"/>
      <c r="N1630" s="39"/>
      <c r="O1630" s="39"/>
      <c r="P1630" s="39"/>
      <c r="Q1630" s="39"/>
      <c r="R1630" s="39"/>
      <c r="T1630" s="39"/>
      <c r="U1630" s="39"/>
    </row>
    <row r="1631" spans="1:21" ht="14.25" x14ac:dyDescent="0.2">
      <c r="A1631" s="38"/>
      <c r="B1631" s="38"/>
      <c r="C1631" s="38"/>
      <c r="D1631" s="38"/>
      <c r="F1631" s="39"/>
      <c r="G1631" s="39"/>
      <c r="H1631" s="39"/>
      <c r="I1631" s="39"/>
      <c r="J1631" s="39"/>
      <c r="K1631" s="39"/>
      <c r="L1631" s="39"/>
      <c r="M1631" s="39"/>
      <c r="N1631" s="39"/>
      <c r="O1631" s="39"/>
      <c r="P1631" s="39"/>
      <c r="Q1631" s="39"/>
      <c r="R1631" s="39"/>
      <c r="T1631" s="39"/>
      <c r="U1631" s="39"/>
    </row>
    <row r="1632" spans="1:21" ht="14.25" x14ac:dyDescent="0.2">
      <c r="A1632" s="38"/>
      <c r="B1632" s="38"/>
      <c r="C1632" s="38"/>
      <c r="D1632" s="38"/>
      <c r="F1632" s="39"/>
      <c r="G1632" s="39"/>
      <c r="H1632" s="39"/>
      <c r="I1632" s="39"/>
      <c r="J1632" s="39"/>
      <c r="K1632" s="39"/>
      <c r="L1632" s="39"/>
      <c r="M1632" s="39"/>
      <c r="N1632" s="39"/>
      <c r="O1632" s="39"/>
      <c r="P1632" s="39"/>
      <c r="Q1632" s="39"/>
      <c r="R1632" s="39"/>
      <c r="T1632" s="39"/>
      <c r="U1632" s="39"/>
    </row>
    <row r="1633" spans="1:21" ht="14.25" x14ac:dyDescent="0.2">
      <c r="A1633" s="38"/>
      <c r="B1633" s="38"/>
      <c r="C1633" s="38"/>
      <c r="D1633" s="38"/>
      <c r="F1633" s="39"/>
      <c r="G1633" s="39"/>
      <c r="H1633" s="39"/>
      <c r="I1633" s="39"/>
      <c r="J1633" s="39"/>
      <c r="K1633" s="39"/>
      <c r="L1633" s="39"/>
      <c r="M1633" s="39"/>
      <c r="N1633" s="39"/>
      <c r="O1633" s="39"/>
      <c r="P1633" s="39"/>
      <c r="Q1633" s="39"/>
      <c r="R1633" s="39"/>
      <c r="T1633" s="39"/>
      <c r="U1633" s="39"/>
    </row>
    <row r="1634" spans="1:21" ht="14.25" x14ac:dyDescent="0.2">
      <c r="A1634" s="38"/>
      <c r="B1634" s="38"/>
      <c r="C1634" s="38"/>
      <c r="D1634" s="38"/>
      <c r="F1634" s="39"/>
      <c r="G1634" s="39"/>
      <c r="H1634" s="39"/>
      <c r="I1634" s="39"/>
      <c r="J1634" s="39"/>
      <c r="K1634" s="39"/>
      <c r="L1634" s="39"/>
      <c r="M1634" s="39"/>
      <c r="N1634" s="39"/>
      <c r="O1634" s="39"/>
      <c r="P1634" s="39"/>
      <c r="Q1634" s="39"/>
      <c r="R1634" s="39"/>
      <c r="T1634" s="39"/>
      <c r="U1634" s="39"/>
    </row>
    <row r="1635" spans="1:21" ht="14.25" x14ac:dyDescent="0.2">
      <c r="A1635" s="38"/>
      <c r="B1635" s="38"/>
      <c r="C1635" s="38"/>
      <c r="D1635" s="38"/>
      <c r="F1635" s="39"/>
      <c r="G1635" s="39"/>
      <c r="H1635" s="39"/>
      <c r="I1635" s="39"/>
      <c r="J1635" s="39"/>
      <c r="K1635" s="39"/>
      <c r="L1635" s="39"/>
      <c r="M1635" s="39"/>
      <c r="N1635" s="39"/>
      <c r="O1635" s="39"/>
      <c r="P1635" s="39"/>
      <c r="Q1635" s="39"/>
      <c r="R1635" s="39"/>
      <c r="T1635" s="39"/>
      <c r="U1635" s="39"/>
    </row>
    <row r="1636" spans="1:21" ht="14.25" x14ac:dyDescent="0.2">
      <c r="A1636" s="38"/>
      <c r="B1636" s="38"/>
      <c r="C1636" s="38"/>
      <c r="D1636" s="38"/>
      <c r="F1636" s="39"/>
      <c r="G1636" s="39"/>
      <c r="H1636" s="39"/>
      <c r="I1636" s="39"/>
      <c r="J1636" s="39"/>
      <c r="K1636" s="39"/>
      <c r="L1636" s="39"/>
      <c r="M1636" s="39"/>
      <c r="N1636" s="39"/>
      <c r="O1636" s="39"/>
      <c r="P1636" s="39"/>
      <c r="Q1636" s="39"/>
      <c r="R1636" s="39"/>
      <c r="T1636" s="39"/>
      <c r="U1636" s="39"/>
    </row>
    <row r="1637" spans="1:21" ht="14.25" x14ac:dyDescent="0.2">
      <c r="A1637" s="38"/>
      <c r="B1637" s="38"/>
      <c r="C1637" s="38"/>
      <c r="D1637" s="38"/>
      <c r="F1637" s="39"/>
      <c r="G1637" s="39"/>
      <c r="H1637" s="39"/>
      <c r="I1637" s="39"/>
      <c r="J1637" s="39"/>
      <c r="K1637" s="39"/>
      <c r="L1637" s="39"/>
      <c r="M1637" s="39"/>
      <c r="N1637" s="39"/>
      <c r="O1637" s="39"/>
      <c r="P1637" s="39"/>
      <c r="Q1637" s="39"/>
      <c r="R1637" s="39"/>
      <c r="T1637" s="39"/>
      <c r="U1637" s="39"/>
    </row>
    <row r="1638" spans="1:21" ht="14.25" x14ac:dyDescent="0.2">
      <c r="A1638" s="38"/>
      <c r="B1638" s="38"/>
      <c r="C1638" s="38"/>
      <c r="D1638" s="38"/>
      <c r="F1638" s="39"/>
      <c r="G1638" s="39"/>
      <c r="H1638" s="39"/>
      <c r="I1638" s="39"/>
      <c r="J1638" s="39"/>
      <c r="K1638" s="39"/>
      <c r="L1638" s="39"/>
      <c r="M1638" s="39"/>
      <c r="N1638" s="39"/>
      <c r="O1638" s="39"/>
      <c r="P1638" s="39"/>
      <c r="Q1638" s="39"/>
      <c r="R1638" s="39"/>
      <c r="T1638" s="39"/>
      <c r="U1638" s="39"/>
    </row>
    <row r="1639" spans="1:21" ht="14.25" x14ac:dyDescent="0.2">
      <c r="A1639" s="38"/>
      <c r="B1639" s="38"/>
      <c r="C1639" s="38"/>
      <c r="D1639" s="38"/>
      <c r="F1639" s="39"/>
      <c r="G1639" s="39"/>
      <c r="H1639" s="39"/>
      <c r="I1639" s="39"/>
      <c r="J1639" s="39"/>
      <c r="K1639" s="39"/>
      <c r="L1639" s="39"/>
      <c r="M1639" s="39"/>
      <c r="N1639" s="39"/>
      <c r="O1639" s="39"/>
      <c r="P1639" s="39"/>
      <c r="Q1639" s="39"/>
      <c r="R1639" s="39"/>
      <c r="T1639" s="39"/>
      <c r="U1639" s="39"/>
    </row>
    <row r="1640" spans="1:21" ht="14.25" x14ac:dyDescent="0.2">
      <c r="A1640" s="38"/>
      <c r="B1640" s="38"/>
      <c r="C1640" s="38"/>
      <c r="D1640" s="38"/>
      <c r="F1640" s="39"/>
      <c r="G1640" s="39"/>
      <c r="H1640" s="39"/>
      <c r="I1640" s="39"/>
      <c r="J1640" s="39"/>
      <c r="K1640" s="39"/>
      <c r="L1640" s="39"/>
      <c r="M1640" s="39"/>
      <c r="N1640" s="39"/>
      <c r="O1640" s="39"/>
      <c r="P1640" s="39"/>
      <c r="Q1640" s="39"/>
      <c r="R1640" s="39"/>
      <c r="T1640" s="39"/>
      <c r="U1640" s="39"/>
    </row>
    <row r="1641" spans="1:21" ht="14.25" x14ac:dyDescent="0.2">
      <c r="A1641" s="38"/>
      <c r="B1641" s="38"/>
      <c r="C1641" s="38"/>
      <c r="D1641" s="38"/>
      <c r="F1641" s="39"/>
      <c r="G1641" s="39"/>
      <c r="H1641" s="39"/>
      <c r="I1641" s="39"/>
      <c r="J1641" s="39"/>
      <c r="K1641" s="39"/>
      <c r="L1641" s="39"/>
      <c r="M1641" s="39"/>
      <c r="N1641" s="39"/>
      <c r="O1641" s="39"/>
      <c r="P1641" s="39"/>
      <c r="Q1641" s="39"/>
      <c r="R1641" s="39"/>
      <c r="T1641" s="39"/>
      <c r="U1641" s="39"/>
    </row>
    <row r="1642" spans="1:21" ht="14.25" x14ac:dyDescent="0.2">
      <c r="A1642" s="38"/>
      <c r="B1642" s="38"/>
      <c r="C1642" s="38"/>
      <c r="D1642" s="38"/>
      <c r="F1642" s="39"/>
      <c r="G1642" s="39"/>
      <c r="H1642" s="39"/>
      <c r="I1642" s="39"/>
      <c r="J1642" s="39"/>
      <c r="K1642" s="39"/>
      <c r="L1642" s="39"/>
      <c r="M1642" s="39"/>
      <c r="N1642" s="39"/>
      <c r="O1642" s="39"/>
      <c r="P1642" s="39"/>
      <c r="Q1642" s="39"/>
      <c r="R1642" s="39"/>
      <c r="T1642" s="39"/>
      <c r="U1642" s="39"/>
    </row>
    <row r="1643" spans="1:21" ht="14.25" x14ac:dyDescent="0.2">
      <c r="A1643" s="38"/>
      <c r="B1643" s="38"/>
      <c r="C1643" s="38"/>
      <c r="D1643" s="38"/>
      <c r="F1643" s="39"/>
      <c r="G1643" s="39"/>
      <c r="H1643" s="39"/>
      <c r="I1643" s="39"/>
      <c r="J1643" s="39"/>
      <c r="K1643" s="39"/>
      <c r="L1643" s="39"/>
      <c r="M1643" s="39"/>
      <c r="N1643" s="39"/>
      <c r="O1643" s="39"/>
      <c r="P1643" s="39"/>
      <c r="Q1643" s="39"/>
      <c r="R1643" s="39"/>
      <c r="T1643" s="39"/>
      <c r="U1643" s="39"/>
    </row>
    <row r="1644" spans="1:21" ht="14.25" x14ac:dyDescent="0.2">
      <c r="A1644" s="38"/>
      <c r="B1644" s="38"/>
      <c r="C1644" s="38"/>
      <c r="D1644" s="38"/>
      <c r="F1644" s="39"/>
      <c r="G1644" s="39"/>
      <c r="H1644" s="39"/>
      <c r="I1644" s="39"/>
      <c r="J1644" s="39"/>
      <c r="K1644" s="39"/>
      <c r="L1644" s="39"/>
      <c r="M1644" s="39"/>
      <c r="N1644" s="39"/>
      <c r="O1644" s="39"/>
      <c r="P1644" s="39"/>
      <c r="Q1644" s="39"/>
      <c r="R1644" s="39"/>
      <c r="T1644" s="39"/>
      <c r="U1644" s="39"/>
    </row>
    <row r="1645" spans="1:21" ht="14.25" x14ac:dyDescent="0.2">
      <c r="A1645" s="38"/>
      <c r="B1645" s="38"/>
      <c r="C1645" s="38"/>
      <c r="D1645" s="38"/>
      <c r="F1645" s="39"/>
      <c r="G1645" s="39"/>
      <c r="H1645" s="39"/>
      <c r="I1645" s="39"/>
      <c r="J1645" s="39"/>
      <c r="K1645" s="39"/>
      <c r="L1645" s="39"/>
      <c r="M1645" s="39"/>
      <c r="N1645" s="39"/>
      <c r="O1645" s="39"/>
      <c r="P1645" s="39"/>
      <c r="Q1645" s="39"/>
      <c r="R1645" s="39"/>
      <c r="T1645" s="39"/>
      <c r="U1645" s="39"/>
    </row>
    <row r="1646" spans="1:21" ht="14.25" x14ac:dyDescent="0.2">
      <c r="A1646" s="38"/>
      <c r="B1646" s="38"/>
      <c r="C1646" s="38"/>
      <c r="D1646" s="38"/>
      <c r="F1646" s="39"/>
      <c r="G1646" s="39"/>
      <c r="H1646" s="39"/>
      <c r="I1646" s="39"/>
      <c r="J1646" s="39"/>
      <c r="K1646" s="39"/>
      <c r="L1646" s="39"/>
      <c r="M1646" s="39"/>
      <c r="N1646" s="39"/>
      <c r="O1646" s="39"/>
      <c r="P1646" s="39"/>
      <c r="Q1646" s="39"/>
      <c r="R1646" s="39"/>
      <c r="T1646" s="39"/>
      <c r="U1646" s="39"/>
    </row>
    <row r="1647" spans="1:21" ht="14.25" x14ac:dyDescent="0.2">
      <c r="A1647" s="38"/>
      <c r="B1647" s="38"/>
      <c r="C1647" s="38"/>
      <c r="D1647" s="38"/>
      <c r="F1647" s="39"/>
      <c r="G1647" s="39"/>
      <c r="H1647" s="39"/>
      <c r="I1647" s="39"/>
      <c r="J1647" s="39"/>
      <c r="K1647" s="39"/>
      <c r="L1647" s="39"/>
      <c r="M1647" s="39"/>
      <c r="N1647" s="39"/>
      <c r="O1647" s="39"/>
      <c r="P1647" s="39"/>
      <c r="Q1647" s="39"/>
      <c r="R1647" s="39"/>
      <c r="T1647" s="39"/>
      <c r="U1647" s="39"/>
    </row>
    <row r="1648" spans="1:21" ht="14.25" x14ac:dyDescent="0.2">
      <c r="A1648" s="38"/>
      <c r="B1648" s="38"/>
      <c r="C1648" s="38"/>
      <c r="D1648" s="38"/>
      <c r="F1648" s="39"/>
      <c r="G1648" s="39"/>
      <c r="H1648" s="39"/>
      <c r="I1648" s="39"/>
      <c r="J1648" s="39"/>
      <c r="K1648" s="39"/>
      <c r="L1648" s="39"/>
      <c r="M1648" s="39"/>
      <c r="N1648" s="39"/>
      <c r="O1648" s="39"/>
      <c r="P1648" s="39"/>
      <c r="Q1648" s="39"/>
      <c r="R1648" s="39"/>
      <c r="T1648" s="39"/>
      <c r="U1648" s="39"/>
    </row>
    <row r="1649" spans="1:21" ht="14.25" x14ac:dyDescent="0.2">
      <c r="A1649" s="38"/>
      <c r="B1649" s="38"/>
      <c r="C1649" s="38"/>
      <c r="D1649" s="38"/>
      <c r="F1649" s="39"/>
      <c r="G1649" s="39"/>
      <c r="H1649" s="39"/>
      <c r="I1649" s="39"/>
      <c r="J1649" s="39"/>
      <c r="K1649" s="39"/>
      <c r="L1649" s="39"/>
      <c r="M1649" s="39"/>
      <c r="N1649" s="39"/>
      <c r="O1649" s="39"/>
      <c r="P1649" s="39"/>
      <c r="Q1649" s="39"/>
      <c r="R1649" s="39"/>
      <c r="T1649" s="39"/>
      <c r="U1649" s="39"/>
    </row>
    <row r="1650" spans="1:21" ht="14.25" x14ac:dyDescent="0.2">
      <c r="A1650" s="38"/>
      <c r="B1650" s="38"/>
      <c r="C1650" s="38"/>
      <c r="D1650" s="38"/>
      <c r="F1650" s="39"/>
      <c r="G1650" s="39"/>
      <c r="H1650" s="39"/>
      <c r="I1650" s="39"/>
      <c r="J1650" s="39"/>
      <c r="K1650" s="39"/>
      <c r="L1650" s="39"/>
      <c r="M1650" s="39"/>
      <c r="N1650" s="39"/>
      <c r="O1650" s="39"/>
      <c r="P1650" s="39"/>
      <c r="Q1650" s="39"/>
      <c r="R1650" s="39"/>
      <c r="T1650" s="39"/>
      <c r="U1650" s="39"/>
    </row>
    <row r="1651" spans="1:21" ht="14.25" x14ac:dyDescent="0.2">
      <c r="A1651" s="38"/>
      <c r="B1651" s="38"/>
      <c r="C1651" s="38"/>
      <c r="D1651" s="38"/>
      <c r="F1651" s="39"/>
      <c r="G1651" s="39"/>
      <c r="H1651" s="39"/>
      <c r="I1651" s="39"/>
      <c r="J1651" s="39"/>
      <c r="K1651" s="39"/>
      <c r="L1651" s="39"/>
      <c r="M1651" s="39"/>
      <c r="N1651" s="39"/>
      <c r="O1651" s="39"/>
      <c r="P1651" s="39"/>
      <c r="Q1651" s="39"/>
      <c r="R1651" s="39"/>
      <c r="T1651" s="39"/>
      <c r="U1651" s="39"/>
    </row>
    <row r="1652" spans="1:21" ht="14.25" x14ac:dyDescent="0.2">
      <c r="A1652" s="38"/>
      <c r="B1652" s="38"/>
      <c r="C1652" s="38"/>
      <c r="D1652" s="38"/>
      <c r="F1652" s="39"/>
      <c r="G1652" s="39"/>
      <c r="H1652" s="39"/>
      <c r="I1652" s="39"/>
      <c r="J1652" s="39"/>
      <c r="K1652" s="39"/>
      <c r="L1652" s="39"/>
      <c r="M1652" s="39"/>
      <c r="N1652" s="39"/>
      <c r="O1652" s="39"/>
      <c r="P1652" s="39"/>
      <c r="Q1652" s="39"/>
      <c r="R1652" s="39"/>
      <c r="T1652" s="39"/>
      <c r="U1652" s="39"/>
    </row>
    <row r="1653" spans="1:21" ht="14.25" x14ac:dyDescent="0.2">
      <c r="A1653" s="38"/>
      <c r="B1653" s="38"/>
      <c r="C1653" s="38"/>
      <c r="D1653" s="38"/>
      <c r="F1653" s="39"/>
      <c r="G1653" s="39"/>
      <c r="H1653" s="39"/>
      <c r="I1653" s="39"/>
      <c r="J1653" s="39"/>
      <c r="K1653" s="39"/>
      <c r="L1653" s="39"/>
      <c r="M1653" s="39"/>
      <c r="N1653" s="39"/>
      <c r="O1653" s="39"/>
      <c r="P1653" s="39"/>
      <c r="Q1653" s="39"/>
      <c r="R1653" s="39"/>
      <c r="T1653" s="39"/>
      <c r="U1653" s="39"/>
    </row>
    <row r="1654" spans="1:21" ht="14.25" x14ac:dyDescent="0.2">
      <c r="A1654" s="38"/>
      <c r="B1654" s="38"/>
      <c r="C1654" s="38"/>
      <c r="D1654" s="38"/>
      <c r="F1654" s="39"/>
      <c r="G1654" s="39"/>
      <c r="H1654" s="39"/>
      <c r="I1654" s="39"/>
      <c r="J1654" s="39"/>
      <c r="K1654" s="39"/>
      <c r="L1654" s="39"/>
      <c r="M1654" s="39"/>
      <c r="N1654" s="39"/>
      <c r="O1654" s="39"/>
      <c r="P1654" s="39"/>
      <c r="Q1654" s="39"/>
      <c r="R1654" s="39"/>
      <c r="T1654" s="39"/>
      <c r="U1654" s="39"/>
    </row>
    <row r="1655" spans="1:21" ht="14.25" x14ac:dyDescent="0.2">
      <c r="A1655" s="38"/>
      <c r="B1655" s="38"/>
      <c r="C1655" s="38"/>
      <c r="D1655" s="38"/>
      <c r="F1655" s="39"/>
      <c r="G1655" s="39"/>
      <c r="H1655" s="39"/>
      <c r="I1655" s="39"/>
      <c r="J1655" s="39"/>
      <c r="K1655" s="39"/>
      <c r="L1655" s="39"/>
      <c r="M1655" s="39"/>
      <c r="N1655" s="39"/>
      <c r="O1655" s="39"/>
      <c r="P1655" s="39"/>
      <c r="Q1655" s="39"/>
      <c r="R1655" s="39"/>
      <c r="T1655" s="39"/>
      <c r="U1655" s="39"/>
    </row>
    <row r="1656" spans="1:21" ht="14.25" x14ac:dyDescent="0.2">
      <c r="A1656" s="38"/>
      <c r="B1656" s="38"/>
      <c r="C1656" s="38"/>
      <c r="D1656" s="38"/>
      <c r="F1656" s="39"/>
      <c r="G1656" s="39"/>
      <c r="H1656" s="39"/>
      <c r="I1656" s="39"/>
      <c r="J1656" s="39"/>
      <c r="K1656" s="39"/>
      <c r="L1656" s="39"/>
      <c r="M1656" s="39"/>
      <c r="N1656" s="39"/>
      <c r="O1656" s="39"/>
      <c r="P1656" s="39"/>
      <c r="Q1656" s="39"/>
      <c r="R1656" s="39"/>
      <c r="T1656" s="39"/>
      <c r="U1656" s="39"/>
    </row>
    <row r="1657" spans="1:21" ht="14.25" x14ac:dyDescent="0.2">
      <c r="A1657" s="38"/>
      <c r="B1657" s="38"/>
      <c r="C1657" s="38"/>
      <c r="D1657" s="38"/>
      <c r="F1657" s="39"/>
      <c r="G1657" s="39"/>
      <c r="H1657" s="39"/>
      <c r="I1657" s="39"/>
      <c r="J1657" s="39"/>
      <c r="K1657" s="39"/>
      <c r="L1657" s="39"/>
      <c r="M1657" s="39"/>
      <c r="N1657" s="39"/>
      <c r="O1657" s="39"/>
      <c r="P1657" s="39"/>
      <c r="Q1657" s="39"/>
      <c r="R1657" s="39"/>
      <c r="T1657" s="39"/>
      <c r="U1657" s="39"/>
    </row>
    <row r="1658" spans="1:21" ht="14.25" x14ac:dyDescent="0.2">
      <c r="A1658" s="38"/>
      <c r="B1658" s="38"/>
      <c r="C1658" s="38"/>
      <c r="D1658" s="38"/>
      <c r="F1658" s="39"/>
      <c r="G1658" s="39"/>
      <c r="H1658" s="39"/>
      <c r="I1658" s="39"/>
      <c r="J1658" s="39"/>
      <c r="K1658" s="39"/>
      <c r="L1658" s="39"/>
      <c r="M1658" s="39"/>
      <c r="N1658" s="39"/>
      <c r="O1658" s="39"/>
      <c r="P1658" s="39"/>
      <c r="Q1658" s="39"/>
      <c r="R1658" s="39"/>
      <c r="T1658" s="39"/>
      <c r="U1658" s="39"/>
    </row>
    <row r="1659" spans="1:21" ht="14.25" x14ac:dyDescent="0.2">
      <c r="A1659" s="38"/>
      <c r="B1659" s="38"/>
      <c r="C1659" s="38"/>
      <c r="D1659" s="38"/>
      <c r="F1659" s="39"/>
      <c r="G1659" s="39"/>
      <c r="H1659" s="39"/>
      <c r="I1659" s="39"/>
      <c r="J1659" s="39"/>
      <c r="K1659" s="39"/>
      <c r="L1659" s="39"/>
      <c r="M1659" s="39"/>
      <c r="N1659" s="39"/>
      <c r="O1659" s="39"/>
      <c r="P1659" s="39"/>
      <c r="Q1659" s="39"/>
      <c r="R1659" s="39"/>
      <c r="T1659" s="39"/>
      <c r="U1659" s="39"/>
    </row>
    <row r="1660" spans="1:21" ht="14.25" x14ac:dyDescent="0.2">
      <c r="A1660" s="38"/>
      <c r="B1660" s="38"/>
      <c r="C1660" s="38"/>
      <c r="D1660" s="38"/>
      <c r="F1660" s="39"/>
      <c r="G1660" s="39"/>
      <c r="H1660" s="39"/>
      <c r="I1660" s="39"/>
      <c r="J1660" s="39"/>
      <c r="K1660" s="39"/>
      <c r="L1660" s="39"/>
      <c r="M1660" s="39"/>
      <c r="N1660" s="39"/>
      <c r="O1660" s="39"/>
      <c r="P1660" s="39"/>
      <c r="Q1660" s="39"/>
      <c r="R1660" s="39"/>
      <c r="T1660" s="39"/>
      <c r="U1660" s="39"/>
    </row>
    <row r="1661" spans="1:21" ht="14.25" x14ac:dyDescent="0.2">
      <c r="A1661" s="38"/>
      <c r="B1661" s="38"/>
      <c r="C1661" s="38"/>
      <c r="D1661" s="38"/>
      <c r="F1661" s="39"/>
      <c r="G1661" s="39"/>
      <c r="H1661" s="39"/>
      <c r="I1661" s="39"/>
      <c r="J1661" s="39"/>
      <c r="K1661" s="39"/>
      <c r="L1661" s="39"/>
      <c r="M1661" s="39"/>
      <c r="N1661" s="39"/>
      <c r="O1661" s="39"/>
      <c r="P1661" s="39"/>
      <c r="Q1661" s="39"/>
      <c r="R1661" s="39"/>
      <c r="T1661" s="39"/>
      <c r="U1661" s="39"/>
    </row>
    <row r="1662" spans="1:21" ht="14.25" x14ac:dyDescent="0.2">
      <c r="A1662" s="38"/>
      <c r="B1662" s="38"/>
      <c r="C1662" s="38"/>
      <c r="D1662" s="38"/>
      <c r="F1662" s="39"/>
      <c r="G1662" s="39"/>
      <c r="H1662" s="39"/>
      <c r="I1662" s="39"/>
      <c r="J1662" s="39"/>
      <c r="K1662" s="39"/>
      <c r="L1662" s="39"/>
      <c r="M1662" s="39"/>
      <c r="N1662" s="39"/>
      <c r="O1662" s="39"/>
      <c r="P1662" s="39"/>
      <c r="Q1662" s="39"/>
      <c r="R1662" s="39"/>
      <c r="T1662" s="39"/>
      <c r="U1662" s="39"/>
    </row>
    <row r="1663" spans="1:21" ht="14.25" x14ac:dyDescent="0.2">
      <c r="A1663" s="38"/>
      <c r="B1663" s="38"/>
      <c r="C1663" s="38"/>
      <c r="D1663" s="38"/>
      <c r="F1663" s="39"/>
      <c r="G1663" s="39"/>
      <c r="H1663" s="39"/>
      <c r="I1663" s="39"/>
      <c r="J1663" s="39"/>
      <c r="K1663" s="39"/>
      <c r="L1663" s="39"/>
      <c r="M1663" s="39"/>
      <c r="N1663" s="39"/>
      <c r="O1663" s="39"/>
      <c r="P1663" s="39"/>
      <c r="Q1663" s="39"/>
      <c r="R1663" s="39"/>
      <c r="T1663" s="39"/>
      <c r="U1663" s="39"/>
    </row>
    <row r="1664" spans="1:21" ht="14.25" x14ac:dyDescent="0.2">
      <c r="A1664" s="38"/>
      <c r="B1664" s="38"/>
      <c r="C1664" s="38"/>
      <c r="D1664" s="38"/>
      <c r="F1664" s="39"/>
      <c r="G1664" s="39"/>
      <c r="H1664" s="39"/>
      <c r="I1664" s="39"/>
      <c r="J1664" s="39"/>
      <c r="K1664" s="39"/>
      <c r="L1664" s="39"/>
      <c r="M1664" s="39"/>
      <c r="N1664" s="39"/>
      <c r="O1664" s="39"/>
      <c r="P1664" s="39"/>
      <c r="Q1664" s="39"/>
      <c r="R1664" s="39"/>
      <c r="T1664" s="39"/>
      <c r="U1664" s="39"/>
    </row>
    <row r="1665" spans="1:21" ht="14.25" x14ac:dyDescent="0.2">
      <c r="A1665" s="38"/>
      <c r="B1665" s="38"/>
      <c r="C1665" s="38"/>
      <c r="D1665" s="38"/>
      <c r="F1665" s="39"/>
      <c r="G1665" s="39"/>
      <c r="H1665" s="39"/>
      <c r="I1665" s="39"/>
      <c r="J1665" s="39"/>
      <c r="K1665" s="39"/>
      <c r="L1665" s="39"/>
      <c r="M1665" s="39"/>
      <c r="N1665" s="39"/>
      <c r="O1665" s="39"/>
      <c r="P1665" s="39"/>
      <c r="Q1665" s="39"/>
      <c r="R1665" s="39"/>
      <c r="T1665" s="39"/>
      <c r="U1665" s="39"/>
    </row>
    <row r="1666" spans="1:21" ht="14.25" x14ac:dyDescent="0.2">
      <c r="A1666" s="38"/>
      <c r="B1666" s="38"/>
      <c r="C1666" s="38"/>
      <c r="D1666" s="38"/>
      <c r="F1666" s="39"/>
      <c r="G1666" s="39"/>
      <c r="H1666" s="39"/>
      <c r="I1666" s="39"/>
      <c r="J1666" s="39"/>
      <c r="K1666" s="39"/>
      <c r="L1666" s="39"/>
      <c r="M1666" s="39"/>
      <c r="N1666" s="39"/>
      <c r="O1666" s="39"/>
      <c r="P1666" s="39"/>
      <c r="Q1666" s="39"/>
      <c r="R1666" s="39"/>
      <c r="T1666" s="39"/>
      <c r="U1666" s="39"/>
    </row>
    <row r="1667" spans="1:21" ht="14.25" x14ac:dyDescent="0.2">
      <c r="A1667" s="38"/>
      <c r="B1667" s="38"/>
      <c r="C1667" s="38"/>
      <c r="D1667" s="38"/>
      <c r="F1667" s="39"/>
      <c r="G1667" s="39"/>
      <c r="H1667" s="39"/>
      <c r="I1667" s="39"/>
      <c r="J1667" s="39"/>
      <c r="K1667" s="39"/>
      <c r="L1667" s="39"/>
      <c r="M1667" s="39"/>
      <c r="N1667" s="39"/>
      <c r="O1667" s="39"/>
      <c r="P1667" s="39"/>
      <c r="Q1667" s="39"/>
      <c r="R1667" s="39"/>
      <c r="T1667" s="39"/>
      <c r="U1667" s="39"/>
    </row>
    <row r="1668" spans="1:21" ht="14.25" x14ac:dyDescent="0.2">
      <c r="A1668" s="38"/>
      <c r="B1668" s="38"/>
      <c r="C1668" s="38"/>
      <c r="D1668" s="38"/>
      <c r="F1668" s="39"/>
      <c r="G1668" s="39"/>
      <c r="H1668" s="39"/>
      <c r="I1668" s="39"/>
      <c r="J1668" s="39"/>
      <c r="K1668" s="39"/>
      <c r="L1668" s="39"/>
      <c r="M1668" s="39"/>
      <c r="N1668" s="39"/>
      <c r="O1668" s="39"/>
      <c r="P1668" s="39"/>
      <c r="Q1668" s="39"/>
      <c r="R1668" s="39"/>
      <c r="T1668" s="39"/>
      <c r="U1668" s="39"/>
    </row>
    <row r="1669" spans="1:21" ht="14.25" x14ac:dyDescent="0.2">
      <c r="A1669" s="38"/>
      <c r="B1669" s="38"/>
      <c r="C1669" s="38"/>
      <c r="D1669" s="38"/>
      <c r="F1669" s="39"/>
      <c r="G1669" s="39"/>
      <c r="H1669" s="39"/>
      <c r="I1669" s="39"/>
      <c r="J1669" s="39"/>
      <c r="K1669" s="39"/>
      <c r="L1669" s="39"/>
      <c r="M1669" s="39"/>
      <c r="N1669" s="39"/>
      <c r="O1669" s="39"/>
      <c r="P1669" s="39"/>
      <c r="Q1669" s="39"/>
      <c r="R1669" s="39"/>
      <c r="T1669" s="39"/>
      <c r="U1669" s="39"/>
    </row>
    <row r="1670" spans="1:21" ht="14.25" x14ac:dyDescent="0.2">
      <c r="A1670" s="38"/>
      <c r="B1670" s="38"/>
      <c r="C1670" s="38"/>
      <c r="D1670" s="38"/>
      <c r="F1670" s="39"/>
      <c r="G1670" s="39"/>
      <c r="H1670" s="39"/>
      <c r="I1670" s="39"/>
      <c r="J1670" s="39"/>
      <c r="K1670" s="39"/>
      <c r="L1670" s="39"/>
      <c r="M1670" s="39"/>
      <c r="N1670" s="39"/>
      <c r="O1670" s="39"/>
      <c r="P1670" s="39"/>
      <c r="Q1670" s="39"/>
      <c r="R1670" s="39"/>
      <c r="T1670" s="39"/>
      <c r="U1670" s="39"/>
    </row>
    <row r="1671" spans="1:21" ht="14.25" x14ac:dyDescent="0.2">
      <c r="A1671" s="38"/>
      <c r="B1671" s="38"/>
      <c r="C1671" s="38"/>
      <c r="D1671" s="38"/>
      <c r="F1671" s="39"/>
      <c r="G1671" s="39"/>
      <c r="H1671" s="39"/>
      <c r="I1671" s="39"/>
      <c r="J1671" s="39"/>
      <c r="K1671" s="39"/>
      <c r="L1671" s="39"/>
      <c r="M1671" s="39"/>
      <c r="N1671" s="39"/>
      <c r="O1671" s="39"/>
      <c r="P1671" s="39"/>
      <c r="Q1671" s="39"/>
      <c r="R1671" s="39"/>
      <c r="T1671" s="39"/>
      <c r="U1671" s="39"/>
    </row>
    <row r="1672" spans="1:21" ht="14.25" x14ac:dyDescent="0.2">
      <c r="A1672" s="38"/>
      <c r="B1672" s="38"/>
      <c r="C1672" s="38"/>
      <c r="D1672" s="38"/>
      <c r="F1672" s="39"/>
      <c r="G1672" s="39"/>
      <c r="H1672" s="39"/>
      <c r="I1672" s="39"/>
      <c r="J1672" s="39"/>
      <c r="K1672" s="39"/>
      <c r="L1672" s="39"/>
      <c r="M1672" s="39"/>
      <c r="N1672" s="39"/>
      <c r="O1672" s="39"/>
      <c r="P1672" s="39"/>
      <c r="Q1672" s="39"/>
      <c r="R1672" s="39"/>
      <c r="T1672" s="39"/>
      <c r="U1672" s="39"/>
    </row>
    <row r="1673" spans="1:21" ht="14.25" x14ac:dyDescent="0.2">
      <c r="A1673" s="38"/>
      <c r="B1673" s="38"/>
      <c r="C1673" s="38"/>
      <c r="D1673" s="38"/>
      <c r="F1673" s="39"/>
      <c r="G1673" s="39"/>
      <c r="H1673" s="39"/>
      <c r="I1673" s="39"/>
      <c r="J1673" s="39"/>
      <c r="K1673" s="39"/>
      <c r="L1673" s="39"/>
      <c r="M1673" s="39"/>
      <c r="N1673" s="39"/>
      <c r="O1673" s="39"/>
      <c r="P1673" s="39"/>
      <c r="Q1673" s="39"/>
      <c r="R1673" s="39"/>
      <c r="T1673" s="39"/>
      <c r="U1673" s="39"/>
    </row>
    <row r="1674" spans="1:21" ht="14.25" x14ac:dyDescent="0.2">
      <c r="A1674" s="38"/>
      <c r="B1674" s="38"/>
      <c r="C1674" s="38"/>
      <c r="D1674" s="38"/>
      <c r="F1674" s="39"/>
      <c r="G1674" s="39"/>
      <c r="H1674" s="39"/>
      <c r="I1674" s="39"/>
      <c r="J1674" s="39"/>
      <c r="K1674" s="39"/>
      <c r="L1674" s="39"/>
      <c r="M1674" s="39"/>
      <c r="N1674" s="39"/>
      <c r="O1674" s="39"/>
      <c r="P1674" s="39"/>
      <c r="Q1674" s="39"/>
      <c r="R1674" s="39"/>
      <c r="T1674" s="39"/>
      <c r="U1674" s="39"/>
    </row>
    <row r="1675" spans="1:21" ht="14.25" x14ac:dyDescent="0.2">
      <c r="A1675" s="38"/>
      <c r="B1675" s="38"/>
      <c r="C1675" s="38"/>
      <c r="D1675" s="38"/>
      <c r="F1675" s="39"/>
      <c r="G1675" s="39"/>
      <c r="H1675" s="39"/>
      <c r="I1675" s="39"/>
      <c r="J1675" s="39"/>
      <c r="K1675" s="39"/>
      <c r="L1675" s="39"/>
      <c r="M1675" s="39"/>
      <c r="N1675" s="39"/>
      <c r="O1675" s="39"/>
      <c r="P1675" s="39"/>
      <c r="Q1675" s="39"/>
      <c r="R1675" s="39"/>
      <c r="T1675" s="39"/>
      <c r="U1675" s="39"/>
    </row>
    <row r="1676" spans="1:21" ht="14.25" x14ac:dyDescent="0.2">
      <c r="A1676" s="38"/>
      <c r="B1676" s="38"/>
      <c r="C1676" s="38"/>
      <c r="D1676" s="38"/>
      <c r="F1676" s="39"/>
      <c r="G1676" s="39"/>
      <c r="H1676" s="39"/>
      <c r="I1676" s="39"/>
      <c r="J1676" s="39"/>
      <c r="K1676" s="39"/>
      <c r="L1676" s="39"/>
      <c r="M1676" s="39"/>
      <c r="N1676" s="39"/>
      <c r="O1676" s="39"/>
      <c r="P1676" s="39"/>
      <c r="Q1676" s="39"/>
      <c r="R1676" s="39"/>
      <c r="T1676" s="39"/>
      <c r="U1676" s="39"/>
    </row>
    <row r="1677" spans="1:21" ht="14.25" x14ac:dyDescent="0.2">
      <c r="A1677" s="38"/>
      <c r="B1677" s="38"/>
      <c r="C1677" s="38"/>
      <c r="D1677" s="38"/>
      <c r="F1677" s="39"/>
      <c r="G1677" s="39"/>
      <c r="H1677" s="39"/>
      <c r="I1677" s="39"/>
      <c r="J1677" s="39"/>
      <c r="K1677" s="39"/>
      <c r="L1677" s="39"/>
      <c r="M1677" s="39"/>
      <c r="N1677" s="39"/>
      <c r="O1677" s="39"/>
      <c r="P1677" s="39"/>
      <c r="Q1677" s="39"/>
      <c r="R1677" s="39"/>
      <c r="T1677" s="39"/>
      <c r="U1677" s="39"/>
    </row>
    <row r="1678" spans="1:21" ht="14.25" x14ac:dyDescent="0.2">
      <c r="A1678" s="38"/>
      <c r="B1678" s="38"/>
      <c r="C1678" s="38"/>
      <c r="D1678" s="38"/>
      <c r="F1678" s="39"/>
      <c r="G1678" s="39"/>
      <c r="H1678" s="39"/>
      <c r="I1678" s="39"/>
      <c r="J1678" s="39"/>
      <c r="K1678" s="39"/>
      <c r="L1678" s="39"/>
      <c r="M1678" s="39"/>
      <c r="N1678" s="39"/>
      <c r="O1678" s="39"/>
      <c r="P1678" s="39"/>
      <c r="Q1678" s="39"/>
      <c r="R1678" s="39"/>
      <c r="T1678" s="39"/>
      <c r="U1678" s="39"/>
    </row>
    <row r="1679" spans="1:21" ht="14.25" x14ac:dyDescent="0.2">
      <c r="A1679" s="38"/>
      <c r="B1679" s="38"/>
      <c r="C1679" s="38"/>
      <c r="D1679" s="38"/>
      <c r="F1679" s="39"/>
      <c r="G1679" s="39"/>
      <c r="H1679" s="39"/>
      <c r="I1679" s="39"/>
      <c r="J1679" s="39"/>
      <c r="K1679" s="39"/>
      <c r="L1679" s="39"/>
      <c r="M1679" s="39"/>
      <c r="N1679" s="39"/>
      <c r="O1679" s="39"/>
      <c r="P1679" s="39"/>
      <c r="Q1679" s="39"/>
      <c r="R1679" s="39"/>
      <c r="T1679" s="39"/>
      <c r="U1679" s="39"/>
    </row>
    <row r="1680" spans="1:21" ht="14.25" x14ac:dyDescent="0.2">
      <c r="A1680" s="38"/>
      <c r="B1680" s="38"/>
      <c r="C1680" s="38"/>
      <c r="D1680" s="38"/>
      <c r="F1680" s="39"/>
      <c r="G1680" s="39"/>
      <c r="H1680" s="39"/>
      <c r="I1680" s="39"/>
      <c r="J1680" s="39"/>
      <c r="K1680" s="39"/>
      <c r="L1680" s="39"/>
      <c r="M1680" s="39"/>
      <c r="N1680" s="39"/>
      <c r="O1680" s="39"/>
      <c r="P1680" s="39"/>
      <c r="Q1680" s="39"/>
      <c r="R1680" s="39"/>
      <c r="T1680" s="39"/>
      <c r="U1680" s="39"/>
    </row>
    <row r="1681" spans="1:21" ht="14.25" x14ac:dyDescent="0.2">
      <c r="A1681" s="38"/>
      <c r="B1681" s="38"/>
      <c r="C1681" s="38"/>
      <c r="D1681" s="38"/>
      <c r="F1681" s="39"/>
      <c r="G1681" s="39"/>
      <c r="H1681" s="39"/>
      <c r="I1681" s="39"/>
      <c r="J1681" s="39"/>
      <c r="K1681" s="39"/>
      <c r="L1681" s="39"/>
      <c r="M1681" s="39"/>
      <c r="N1681" s="39"/>
      <c r="O1681" s="39"/>
      <c r="P1681" s="39"/>
      <c r="Q1681" s="39"/>
      <c r="R1681" s="39"/>
      <c r="T1681" s="39"/>
      <c r="U1681" s="39"/>
    </row>
    <row r="1682" spans="1:21" ht="14.25" x14ac:dyDescent="0.2">
      <c r="A1682" s="38"/>
      <c r="B1682" s="38"/>
      <c r="C1682" s="38"/>
      <c r="D1682" s="38"/>
      <c r="F1682" s="39"/>
      <c r="G1682" s="39"/>
      <c r="H1682" s="39"/>
      <c r="I1682" s="39"/>
      <c r="J1682" s="39"/>
      <c r="K1682" s="39"/>
      <c r="L1682" s="39"/>
      <c r="M1682" s="39"/>
      <c r="N1682" s="39"/>
      <c r="O1682" s="39"/>
      <c r="P1682" s="39"/>
      <c r="Q1682" s="39"/>
      <c r="R1682" s="39"/>
      <c r="T1682" s="39"/>
      <c r="U1682" s="39"/>
    </row>
    <row r="1683" spans="1:21" ht="14.25" x14ac:dyDescent="0.2">
      <c r="A1683" s="38"/>
      <c r="B1683" s="38"/>
      <c r="C1683" s="38"/>
      <c r="D1683" s="38"/>
      <c r="F1683" s="39"/>
      <c r="G1683" s="39"/>
      <c r="H1683" s="39"/>
      <c r="I1683" s="39"/>
      <c r="J1683" s="39"/>
      <c r="K1683" s="39"/>
      <c r="L1683" s="39"/>
      <c r="M1683" s="39"/>
      <c r="N1683" s="39"/>
      <c r="O1683" s="39"/>
      <c r="P1683" s="39"/>
      <c r="Q1683" s="39"/>
      <c r="R1683" s="39"/>
      <c r="T1683" s="39"/>
      <c r="U1683" s="39"/>
    </row>
    <row r="1684" spans="1:21" ht="14.25" x14ac:dyDescent="0.2">
      <c r="A1684" s="38"/>
      <c r="B1684" s="38"/>
      <c r="C1684" s="38"/>
      <c r="D1684" s="38"/>
      <c r="F1684" s="39"/>
      <c r="G1684" s="39"/>
      <c r="H1684" s="39"/>
      <c r="I1684" s="39"/>
      <c r="J1684" s="39"/>
      <c r="K1684" s="39"/>
      <c r="L1684" s="39"/>
      <c r="M1684" s="39"/>
      <c r="N1684" s="39"/>
      <c r="O1684" s="39"/>
      <c r="P1684" s="39"/>
      <c r="Q1684" s="39"/>
      <c r="R1684" s="39"/>
      <c r="T1684" s="39"/>
      <c r="U1684" s="39"/>
    </row>
    <row r="1685" spans="1:21" ht="14.25" x14ac:dyDescent="0.2">
      <c r="A1685" s="38"/>
      <c r="B1685" s="38"/>
      <c r="C1685" s="38"/>
      <c r="D1685" s="38"/>
      <c r="F1685" s="39"/>
      <c r="G1685" s="39"/>
      <c r="H1685" s="39"/>
      <c r="I1685" s="39"/>
      <c r="J1685" s="39"/>
      <c r="K1685" s="39"/>
      <c r="L1685" s="39"/>
      <c r="M1685" s="39"/>
      <c r="N1685" s="39"/>
      <c r="O1685" s="39"/>
      <c r="P1685" s="39"/>
      <c r="Q1685" s="39"/>
      <c r="R1685" s="39"/>
      <c r="T1685" s="39"/>
      <c r="U1685" s="39"/>
    </row>
    <row r="1686" spans="1:21" ht="14.25" x14ac:dyDescent="0.2">
      <c r="A1686" s="38"/>
      <c r="B1686" s="38"/>
      <c r="C1686" s="38"/>
      <c r="D1686" s="38"/>
      <c r="F1686" s="39"/>
      <c r="G1686" s="39"/>
      <c r="H1686" s="39"/>
      <c r="I1686" s="39"/>
      <c r="J1686" s="39"/>
      <c r="K1686" s="39"/>
      <c r="L1686" s="39"/>
      <c r="M1686" s="39"/>
      <c r="N1686" s="39"/>
      <c r="O1686" s="39"/>
      <c r="P1686" s="39"/>
      <c r="Q1686" s="39"/>
      <c r="R1686" s="39"/>
      <c r="T1686" s="39"/>
      <c r="U1686" s="39"/>
    </row>
    <row r="1687" spans="1:21" ht="14.25" x14ac:dyDescent="0.2">
      <c r="A1687" s="38"/>
      <c r="B1687" s="38"/>
      <c r="C1687" s="38"/>
      <c r="D1687" s="38"/>
      <c r="F1687" s="39"/>
      <c r="G1687" s="39"/>
      <c r="H1687" s="39"/>
      <c r="I1687" s="39"/>
      <c r="J1687" s="39"/>
      <c r="K1687" s="39"/>
      <c r="L1687" s="39"/>
      <c r="M1687" s="39"/>
      <c r="N1687" s="39"/>
      <c r="O1687" s="39"/>
      <c r="P1687" s="39"/>
      <c r="Q1687" s="39"/>
      <c r="R1687" s="39"/>
      <c r="T1687" s="39"/>
      <c r="U1687" s="39"/>
    </row>
    <row r="1688" spans="1:21" ht="14.25" x14ac:dyDescent="0.2">
      <c r="A1688" s="38"/>
      <c r="B1688" s="38"/>
      <c r="C1688" s="38"/>
      <c r="D1688" s="38"/>
      <c r="F1688" s="39"/>
      <c r="G1688" s="39"/>
      <c r="H1688" s="39"/>
      <c r="I1688" s="39"/>
      <c r="J1688" s="39"/>
      <c r="K1688" s="39"/>
      <c r="L1688" s="39"/>
      <c r="M1688" s="39"/>
      <c r="N1688" s="39"/>
      <c r="O1688" s="39"/>
      <c r="P1688" s="39"/>
      <c r="Q1688" s="39"/>
      <c r="R1688" s="39"/>
      <c r="T1688" s="39"/>
      <c r="U1688" s="39"/>
    </row>
    <row r="1689" spans="1:21" ht="14.25" x14ac:dyDescent="0.2">
      <c r="A1689" s="38"/>
      <c r="B1689" s="38"/>
      <c r="C1689" s="38"/>
      <c r="D1689" s="38"/>
      <c r="F1689" s="39"/>
      <c r="G1689" s="39"/>
      <c r="H1689" s="39"/>
      <c r="I1689" s="39"/>
      <c r="J1689" s="39"/>
      <c r="K1689" s="39"/>
      <c r="L1689" s="39"/>
      <c r="M1689" s="39"/>
      <c r="N1689" s="39"/>
      <c r="O1689" s="39"/>
      <c r="P1689" s="39"/>
      <c r="Q1689" s="39"/>
      <c r="R1689" s="39"/>
      <c r="T1689" s="39"/>
      <c r="U1689" s="39"/>
    </row>
    <row r="1690" spans="1:21" ht="14.25" x14ac:dyDescent="0.2">
      <c r="A1690" s="38"/>
      <c r="B1690" s="38"/>
      <c r="C1690" s="38"/>
      <c r="D1690" s="38"/>
      <c r="F1690" s="39"/>
      <c r="G1690" s="39"/>
      <c r="H1690" s="39"/>
      <c r="I1690" s="39"/>
      <c r="J1690" s="39"/>
      <c r="K1690" s="39"/>
      <c r="L1690" s="39"/>
      <c r="M1690" s="39"/>
      <c r="N1690" s="39"/>
      <c r="O1690" s="39"/>
      <c r="P1690" s="39"/>
      <c r="Q1690" s="39"/>
      <c r="R1690" s="39"/>
      <c r="T1690" s="39"/>
      <c r="U1690" s="39"/>
    </row>
    <row r="1691" spans="1:21" ht="14.25" x14ac:dyDescent="0.2">
      <c r="A1691" s="38"/>
      <c r="B1691" s="38"/>
      <c r="C1691" s="38"/>
      <c r="D1691" s="38"/>
      <c r="F1691" s="39"/>
      <c r="G1691" s="39"/>
      <c r="H1691" s="39"/>
      <c r="I1691" s="39"/>
      <c r="J1691" s="39"/>
      <c r="K1691" s="39"/>
      <c r="L1691" s="39"/>
      <c r="M1691" s="39"/>
      <c r="N1691" s="39"/>
      <c r="O1691" s="39"/>
      <c r="P1691" s="39"/>
      <c r="Q1691" s="39"/>
      <c r="R1691" s="39"/>
      <c r="T1691" s="39"/>
      <c r="U1691" s="39"/>
    </row>
    <row r="1692" spans="1:21" ht="14.25" x14ac:dyDescent="0.2">
      <c r="A1692" s="38"/>
      <c r="B1692" s="38"/>
      <c r="C1692" s="38"/>
      <c r="D1692" s="38"/>
      <c r="F1692" s="39"/>
      <c r="G1692" s="39"/>
      <c r="H1692" s="39"/>
      <c r="I1692" s="39"/>
      <c r="J1692" s="39"/>
      <c r="K1692" s="39"/>
      <c r="L1692" s="39"/>
      <c r="M1692" s="39"/>
      <c r="N1692" s="39"/>
      <c r="O1692" s="39"/>
      <c r="P1692" s="39"/>
      <c r="Q1692" s="39"/>
      <c r="R1692" s="39"/>
      <c r="T1692" s="39"/>
      <c r="U1692" s="39"/>
    </row>
    <row r="1693" spans="1:21" ht="14.25" x14ac:dyDescent="0.2">
      <c r="A1693" s="38"/>
      <c r="B1693" s="38"/>
      <c r="C1693" s="38"/>
      <c r="D1693" s="38"/>
      <c r="F1693" s="39"/>
      <c r="G1693" s="39"/>
      <c r="H1693" s="39"/>
      <c r="I1693" s="39"/>
      <c r="J1693" s="39"/>
      <c r="K1693" s="39"/>
      <c r="L1693" s="39"/>
      <c r="M1693" s="39"/>
      <c r="N1693" s="39"/>
      <c r="O1693" s="39"/>
      <c r="P1693" s="39"/>
      <c r="Q1693" s="39"/>
      <c r="R1693" s="39"/>
      <c r="T1693" s="39"/>
      <c r="U1693" s="39"/>
    </row>
    <row r="1694" spans="1:21" ht="14.25" x14ac:dyDescent="0.2">
      <c r="A1694" s="38"/>
      <c r="B1694" s="38"/>
      <c r="C1694" s="38"/>
      <c r="D1694" s="38"/>
      <c r="F1694" s="39"/>
      <c r="G1694" s="39"/>
      <c r="H1694" s="39"/>
      <c r="I1694" s="39"/>
      <c r="J1694" s="39"/>
      <c r="K1694" s="39"/>
      <c r="L1694" s="39"/>
      <c r="M1694" s="39"/>
      <c r="N1694" s="39"/>
      <c r="O1694" s="39"/>
      <c r="P1694" s="39"/>
      <c r="Q1694" s="39"/>
      <c r="R1694" s="39"/>
      <c r="T1694" s="39"/>
      <c r="U1694" s="39"/>
    </row>
    <row r="1695" spans="1:21" ht="14.25" x14ac:dyDescent="0.2">
      <c r="A1695" s="38"/>
      <c r="B1695" s="38"/>
      <c r="C1695" s="38"/>
      <c r="D1695" s="38"/>
      <c r="F1695" s="39"/>
      <c r="G1695" s="39"/>
      <c r="H1695" s="39"/>
      <c r="I1695" s="39"/>
      <c r="J1695" s="39"/>
      <c r="K1695" s="39"/>
      <c r="L1695" s="39"/>
      <c r="M1695" s="39"/>
      <c r="N1695" s="39"/>
      <c r="O1695" s="39"/>
      <c r="P1695" s="39"/>
      <c r="Q1695" s="39"/>
      <c r="R1695" s="39"/>
      <c r="T1695" s="39"/>
      <c r="U1695" s="39"/>
    </row>
    <row r="1696" spans="1:21" ht="14.25" x14ac:dyDescent="0.2">
      <c r="A1696" s="38"/>
      <c r="B1696" s="38"/>
      <c r="C1696" s="38"/>
      <c r="D1696" s="38"/>
      <c r="F1696" s="39"/>
      <c r="G1696" s="39"/>
      <c r="H1696" s="39"/>
      <c r="I1696" s="39"/>
      <c r="J1696" s="39"/>
      <c r="K1696" s="39"/>
      <c r="L1696" s="39"/>
      <c r="M1696" s="39"/>
      <c r="N1696" s="39"/>
      <c r="O1696" s="39"/>
      <c r="P1696" s="39"/>
      <c r="Q1696" s="39"/>
      <c r="R1696" s="39"/>
      <c r="T1696" s="39"/>
      <c r="U1696" s="39"/>
    </row>
    <row r="1697" spans="1:21" ht="14.25" x14ac:dyDescent="0.2">
      <c r="A1697" s="38"/>
      <c r="B1697" s="38"/>
      <c r="C1697" s="38"/>
      <c r="D1697" s="38"/>
      <c r="F1697" s="39"/>
      <c r="G1697" s="39"/>
      <c r="H1697" s="39"/>
      <c r="I1697" s="39"/>
      <c r="J1697" s="39"/>
      <c r="K1697" s="39"/>
      <c r="L1697" s="39"/>
      <c r="M1697" s="39"/>
      <c r="N1697" s="39"/>
      <c r="O1697" s="39"/>
      <c r="P1697" s="39"/>
      <c r="Q1697" s="39"/>
      <c r="R1697" s="39"/>
      <c r="T1697" s="39"/>
      <c r="U1697" s="39"/>
    </row>
    <row r="1698" spans="1:21" ht="14.25" x14ac:dyDescent="0.2">
      <c r="A1698" s="38"/>
      <c r="B1698" s="38"/>
      <c r="C1698" s="38"/>
      <c r="D1698" s="38"/>
      <c r="F1698" s="39"/>
      <c r="G1698" s="39"/>
      <c r="H1698" s="39"/>
      <c r="I1698" s="39"/>
      <c r="J1698" s="39"/>
      <c r="K1698" s="39"/>
      <c r="L1698" s="39"/>
      <c r="M1698" s="39"/>
      <c r="N1698" s="39"/>
      <c r="O1698" s="39"/>
      <c r="P1698" s="39"/>
      <c r="Q1698" s="39"/>
      <c r="R1698" s="39"/>
      <c r="T1698" s="39"/>
      <c r="U1698" s="39"/>
    </row>
    <row r="1699" spans="1:21" ht="14.25" x14ac:dyDescent="0.2">
      <c r="A1699" s="38"/>
      <c r="B1699" s="38"/>
      <c r="C1699" s="38"/>
      <c r="D1699" s="38"/>
      <c r="F1699" s="39"/>
      <c r="G1699" s="39"/>
      <c r="H1699" s="39"/>
      <c r="I1699" s="39"/>
      <c r="J1699" s="39"/>
      <c r="K1699" s="39"/>
      <c r="L1699" s="39"/>
      <c r="M1699" s="39"/>
      <c r="N1699" s="39"/>
      <c r="O1699" s="39"/>
      <c r="P1699" s="39"/>
      <c r="Q1699" s="39"/>
      <c r="R1699" s="39"/>
      <c r="T1699" s="39"/>
      <c r="U1699" s="39"/>
    </row>
    <row r="1700" spans="1:21" ht="14.25" x14ac:dyDescent="0.2">
      <c r="A1700" s="38"/>
      <c r="B1700" s="38"/>
      <c r="C1700" s="38"/>
      <c r="D1700" s="38"/>
      <c r="F1700" s="39"/>
      <c r="G1700" s="39"/>
      <c r="H1700" s="39"/>
      <c r="I1700" s="39"/>
      <c r="J1700" s="39"/>
      <c r="K1700" s="39"/>
      <c r="L1700" s="39"/>
      <c r="M1700" s="39"/>
      <c r="N1700" s="39"/>
      <c r="O1700" s="39"/>
      <c r="P1700" s="39"/>
      <c r="Q1700" s="39"/>
      <c r="R1700" s="39"/>
      <c r="T1700" s="39"/>
      <c r="U1700" s="39"/>
    </row>
    <row r="1701" spans="1:21" ht="14.25" x14ac:dyDescent="0.2">
      <c r="A1701" s="38"/>
      <c r="B1701" s="38"/>
      <c r="C1701" s="38"/>
      <c r="D1701" s="38"/>
      <c r="F1701" s="39"/>
      <c r="G1701" s="39"/>
      <c r="H1701" s="39"/>
      <c r="I1701" s="39"/>
      <c r="J1701" s="39"/>
      <c r="K1701" s="39"/>
      <c r="L1701" s="39"/>
      <c r="M1701" s="39"/>
      <c r="N1701" s="39"/>
      <c r="O1701" s="39"/>
      <c r="P1701" s="39"/>
      <c r="Q1701" s="39"/>
      <c r="R1701" s="39"/>
      <c r="T1701" s="39"/>
      <c r="U1701" s="39"/>
    </row>
    <row r="1702" spans="1:21" ht="14.25" x14ac:dyDescent="0.2">
      <c r="A1702" s="38"/>
      <c r="B1702" s="38"/>
      <c r="C1702" s="38"/>
      <c r="D1702" s="38"/>
      <c r="F1702" s="39"/>
      <c r="G1702" s="39"/>
      <c r="H1702" s="39"/>
      <c r="I1702" s="39"/>
      <c r="J1702" s="39"/>
      <c r="K1702" s="39"/>
      <c r="L1702" s="39"/>
      <c r="M1702" s="39"/>
      <c r="N1702" s="39"/>
      <c r="O1702" s="39"/>
      <c r="P1702" s="39"/>
      <c r="Q1702" s="39"/>
      <c r="R1702" s="39"/>
      <c r="T1702" s="39"/>
      <c r="U1702" s="39"/>
    </row>
    <row r="1703" spans="1:21" ht="14.25" x14ac:dyDescent="0.2">
      <c r="A1703" s="38"/>
      <c r="B1703" s="38"/>
      <c r="C1703" s="38"/>
      <c r="D1703" s="38"/>
      <c r="F1703" s="39"/>
      <c r="G1703" s="39"/>
      <c r="H1703" s="39"/>
      <c r="I1703" s="39"/>
      <c r="J1703" s="39"/>
      <c r="K1703" s="39"/>
      <c r="L1703" s="39"/>
      <c r="M1703" s="39"/>
      <c r="N1703" s="39"/>
      <c r="O1703" s="39"/>
      <c r="P1703" s="39"/>
      <c r="Q1703" s="39"/>
      <c r="R1703" s="39"/>
      <c r="T1703" s="39"/>
      <c r="U1703" s="39"/>
    </row>
    <row r="1704" spans="1:21" ht="14.25" x14ac:dyDescent="0.2">
      <c r="A1704" s="38"/>
      <c r="B1704" s="38"/>
      <c r="C1704" s="38"/>
      <c r="D1704" s="38"/>
      <c r="F1704" s="39"/>
      <c r="G1704" s="39"/>
      <c r="H1704" s="39"/>
      <c r="I1704" s="39"/>
      <c r="J1704" s="39"/>
      <c r="K1704" s="39"/>
      <c r="L1704" s="39"/>
      <c r="M1704" s="39"/>
      <c r="N1704" s="39"/>
      <c r="O1704" s="39"/>
      <c r="P1704" s="39"/>
      <c r="Q1704" s="39"/>
      <c r="R1704" s="39"/>
      <c r="T1704" s="39"/>
      <c r="U1704" s="39"/>
    </row>
    <row r="1705" spans="1:21" ht="14.25" x14ac:dyDescent="0.2">
      <c r="A1705" s="38"/>
      <c r="B1705" s="38"/>
      <c r="C1705" s="38"/>
      <c r="D1705" s="38"/>
      <c r="F1705" s="39"/>
      <c r="G1705" s="39"/>
      <c r="H1705" s="39"/>
      <c r="I1705" s="39"/>
      <c r="J1705" s="39"/>
      <c r="K1705" s="39"/>
      <c r="L1705" s="39"/>
      <c r="M1705" s="39"/>
      <c r="N1705" s="39"/>
      <c r="O1705" s="39"/>
      <c r="P1705" s="39"/>
      <c r="Q1705" s="39"/>
      <c r="R1705" s="39"/>
      <c r="T1705" s="39"/>
      <c r="U1705" s="39"/>
    </row>
    <row r="1706" spans="1:21" ht="14.25" x14ac:dyDescent="0.2">
      <c r="A1706" s="38"/>
      <c r="B1706" s="38"/>
      <c r="C1706" s="38"/>
      <c r="D1706" s="38"/>
      <c r="F1706" s="39"/>
      <c r="G1706" s="39"/>
      <c r="H1706" s="39"/>
      <c r="I1706" s="39"/>
      <c r="J1706" s="39"/>
      <c r="K1706" s="39"/>
      <c r="L1706" s="39"/>
      <c r="M1706" s="39"/>
      <c r="N1706" s="39"/>
      <c r="O1706" s="39"/>
      <c r="P1706" s="39"/>
      <c r="Q1706" s="39"/>
      <c r="R1706" s="39"/>
      <c r="T1706" s="39"/>
      <c r="U1706" s="39"/>
    </row>
    <row r="1707" spans="1:21" ht="14.25" x14ac:dyDescent="0.2">
      <c r="A1707" s="38"/>
      <c r="B1707" s="38"/>
      <c r="C1707" s="38"/>
      <c r="D1707" s="38"/>
      <c r="F1707" s="39"/>
      <c r="G1707" s="39"/>
      <c r="H1707" s="39"/>
      <c r="I1707" s="39"/>
      <c r="J1707" s="39"/>
      <c r="K1707" s="39"/>
      <c r="L1707" s="39"/>
      <c r="M1707" s="39"/>
      <c r="N1707" s="39"/>
      <c r="O1707" s="39"/>
      <c r="P1707" s="39"/>
      <c r="Q1707" s="39"/>
      <c r="R1707" s="39"/>
      <c r="T1707" s="39"/>
      <c r="U1707" s="39"/>
    </row>
    <row r="1708" spans="1:21" ht="14.25" x14ac:dyDescent="0.2">
      <c r="A1708" s="38"/>
      <c r="B1708" s="38"/>
      <c r="C1708" s="38"/>
      <c r="D1708" s="38"/>
      <c r="F1708" s="39"/>
      <c r="G1708" s="39"/>
      <c r="H1708" s="39"/>
      <c r="I1708" s="39"/>
      <c r="J1708" s="39"/>
      <c r="K1708" s="39"/>
      <c r="L1708" s="39"/>
      <c r="M1708" s="39"/>
      <c r="N1708" s="39"/>
      <c r="O1708" s="39"/>
      <c r="P1708" s="39"/>
      <c r="Q1708" s="39"/>
      <c r="R1708" s="39"/>
      <c r="T1708" s="39"/>
      <c r="U1708" s="39"/>
    </row>
    <row r="1709" spans="1:21" ht="14.25" x14ac:dyDescent="0.2">
      <c r="A1709" s="38"/>
      <c r="B1709" s="38"/>
      <c r="C1709" s="38"/>
      <c r="D1709" s="38"/>
      <c r="F1709" s="39"/>
      <c r="G1709" s="39"/>
      <c r="H1709" s="39"/>
      <c r="I1709" s="39"/>
      <c r="J1709" s="39"/>
      <c r="K1709" s="39"/>
      <c r="L1709" s="39"/>
      <c r="M1709" s="39"/>
      <c r="N1709" s="39"/>
      <c r="O1709" s="39"/>
      <c r="P1709" s="39"/>
      <c r="Q1709" s="39"/>
      <c r="R1709" s="39"/>
      <c r="T1709" s="39"/>
      <c r="U1709" s="39"/>
    </row>
    <row r="1710" spans="1:21" ht="14.25" x14ac:dyDescent="0.2">
      <c r="A1710" s="38"/>
      <c r="B1710" s="38"/>
      <c r="C1710" s="38"/>
      <c r="D1710" s="38"/>
      <c r="F1710" s="39"/>
      <c r="G1710" s="39"/>
      <c r="H1710" s="39"/>
      <c r="I1710" s="39"/>
      <c r="J1710" s="39"/>
      <c r="K1710" s="39"/>
      <c r="L1710" s="39"/>
      <c r="M1710" s="39"/>
      <c r="N1710" s="39"/>
      <c r="O1710" s="39"/>
      <c r="P1710" s="39"/>
      <c r="Q1710" s="39"/>
      <c r="R1710" s="39"/>
      <c r="T1710" s="39"/>
      <c r="U1710" s="39"/>
    </row>
    <row r="1711" spans="1:21" ht="14.25" x14ac:dyDescent="0.2">
      <c r="A1711" s="38"/>
      <c r="B1711" s="38"/>
      <c r="C1711" s="38"/>
      <c r="D1711" s="38"/>
      <c r="F1711" s="39"/>
      <c r="G1711" s="39"/>
      <c r="H1711" s="39"/>
      <c r="I1711" s="39"/>
      <c r="J1711" s="39"/>
      <c r="K1711" s="39"/>
      <c r="L1711" s="39"/>
      <c r="M1711" s="39"/>
      <c r="N1711" s="39"/>
      <c r="O1711" s="39"/>
      <c r="P1711" s="39"/>
      <c r="Q1711" s="39"/>
      <c r="R1711" s="39"/>
      <c r="T1711" s="39"/>
      <c r="U1711" s="39"/>
    </row>
    <row r="1712" spans="1:21" ht="14.25" x14ac:dyDescent="0.2">
      <c r="A1712" s="38"/>
      <c r="B1712" s="38"/>
      <c r="C1712" s="38"/>
      <c r="D1712" s="38"/>
      <c r="F1712" s="39"/>
      <c r="G1712" s="39"/>
      <c r="H1712" s="39"/>
      <c r="I1712" s="39"/>
      <c r="J1712" s="39"/>
      <c r="K1712" s="39"/>
      <c r="L1712" s="39"/>
      <c r="M1712" s="39"/>
      <c r="N1712" s="39"/>
      <c r="O1712" s="39"/>
      <c r="P1712" s="39"/>
      <c r="Q1712" s="39"/>
      <c r="R1712" s="39"/>
      <c r="T1712" s="39"/>
      <c r="U1712" s="39"/>
    </row>
    <row r="1713" spans="1:21" ht="14.25" x14ac:dyDescent="0.2">
      <c r="A1713" s="38"/>
      <c r="B1713" s="38"/>
      <c r="C1713" s="38"/>
      <c r="D1713" s="38"/>
      <c r="F1713" s="39"/>
      <c r="G1713" s="39"/>
      <c r="H1713" s="39"/>
      <c r="I1713" s="39"/>
      <c r="J1713" s="39"/>
      <c r="K1713" s="39"/>
      <c r="L1713" s="39"/>
      <c r="M1713" s="39"/>
      <c r="N1713" s="39"/>
      <c r="O1713" s="39"/>
      <c r="P1713" s="39"/>
      <c r="Q1713" s="39"/>
      <c r="R1713" s="39"/>
      <c r="T1713" s="39"/>
      <c r="U1713" s="39"/>
    </row>
    <row r="1714" spans="1:21" ht="14.25" x14ac:dyDescent="0.2">
      <c r="A1714" s="38"/>
      <c r="B1714" s="38"/>
      <c r="C1714" s="38"/>
      <c r="D1714" s="38"/>
      <c r="F1714" s="39"/>
      <c r="G1714" s="39"/>
      <c r="H1714" s="39"/>
      <c r="I1714" s="39"/>
      <c r="J1714" s="39"/>
      <c r="K1714" s="39"/>
      <c r="L1714" s="39"/>
      <c r="M1714" s="39"/>
      <c r="N1714" s="39"/>
      <c r="O1714" s="39"/>
      <c r="P1714" s="39"/>
      <c r="Q1714" s="39"/>
      <c r="R1714" s="39"/>
      <c r="T1714" s="39"/>
      <c r="U1714" s="39"/>
    </row>
    <row r="1715" spans="1:21" ht="14.25" x14ac:dyDescent="0.2">
      <c r="A1715" s="38"/>
      <c r="B1715" s="38"/>
      <c r="C1715" s="38"/>
      <c r="D1715" s="38"/>
      <c r="F1715" s="39"/>
      <c r="G1715" s="39"/>
      <c r="H1715" s="39"/>
      <c r="I1715" s="39"/>
      <c r="J1715" s="39"/>
      <c r="K1715" s="39"/>
      <c r="L1715" s="39"/>
      <c r="M1715" s="39"/>
      <c r="N1715" s="39"/>
      <c r="O1715" s="39"/>
      <c r="P1715" s="39"/>
      <c r="Q1715" s="39"/>
      <c r="R1715" s="39"/>
      <c r="T1715" s="39"/>
      <c r="U1715" s="39"/>
    </row>
    <row r="1716" spans="1:21" ht="14.25" x14ac:dyDescent="0.2">
      <c r="A1716" s="38"/>
      <c r="B1716" s="38"/>
      <c r="C1716" s="38"/>
      <c r="D1716" s="38"/>
      <c r="F1716" s="39"/>
      <c r="G1716" s="39"/>
      <c r="H1716" s="39"/>
      <c r="I1716" s="39"/>
      <c r="J1716" s="39"/>
      <c r="K1716" s="39"/>
      <c r="L1716" s="39"/>
      <c r="M1716" s="39"/>
      <c r="N1716" s="39"/>
      <c r="O1716" s="39"/>
      <c r="P1716" s="39"/>
      <c r="Q1716" s="39"/>
      <c r="R1716" s="39"/>
      <c r="T1716" s="39"/>
      <c r="U1716" s="39"/>
    </row>
    <row r="1717" spans="1:21" ht="14.25" x14ac:dyDescent="0.2">
      <c r="A1717" s="38"/>
      <c r="B1717" s="38"/>
      <c r="C1717" s="38"/>
      <c r="D1717" s="38"/>
      <c r="F1717" s="39"/>
      <c r="G1717" s="39"/>
      <c r="H1717" s="39"/>
      <c r="I1717" s="39"/>
      <c r="J1717" s="39"/>
      <c r="K1717" s="39"/>
      <c r="L1717" s="39"/>
      <c r="M1717" s="39"/>
      <c r="N1717" s="39"/>
      <c r="O1717" s="39"/>
      <c r="P1717" s="39"/>
      <c r="Q1717" s="39"/>
      <c r="R1717" s="39"/>
      <c r="T1717" s="39"/>
      <c r="U1717" s="39"/>
    </row>
    <row r="1718" spans="1:21" ht="14.25" x14ac:dyDescent="0.2">
      <c r="A1718" s="38"/>
      <c r="B1718" s="38"/>
      <c r="C1718" s="38"/>
      <c r="D1718" s="38"/>
      <c r="F1718" s="39"/>
      <c r="G1718" s="39"/>
      <c r="H1718" s="39"/>
      <c r="I1718" s="39"/>
      <c r="J1718" s="39"/>
      <c r="K1718" s="39"/>
      <c r="L1718" s="39"/>
      <c r="M1718" s="39"/>
      <c r="N1718" s="39"/>
      <c r="O1718" s="39"/>
      <c r="P1718" s="39"/>
      <c r="Q1718" s="39"/>
      <c r="R1718" s="39"/>
      <c r="T1718" s="39"/>
      <c r="U1718" s="39"/>
    </row>
    <row r="1719" spans="1:21" ht="14.25" x14ac:dyDescent="0.2">
      <c r="A1719" s="38"/>
      <c r="B1719" s="38"/>
      <c r="C1719" s="38"/>
      <c r="D1719" s="38"/>
      <c r="F1719" s="39"/>
      <c r="G1719" s="39"/>
      <c r="H1719" s="39"/>
      <c r="I1719" s="39"/>
      <c r="J1719" s="39"/>
      <c r="K1719" s="39"/>
      <c r="L1719" s="39"/>
      <c r="M1719" s="39"/>
      <c r="N1719" s="39"/>
      <c r="O1719" s="39"/>
      <c r="P1719" s="39"/>
      <c r="Q1719" s="39"/>
      <c r="R1719" s="39"/>
      <c r="T1719" s="39"/>
      <c r="U1719" s="39"/>
    </row>
    <row r="1720" spans="1:21" ht="14.25" x14ac:dyDescent="0.2">
      <c r="A1720" s="38"/>
      <c r="B1720" s="38"/>
      <c r="C1720" s="38"/>
      <c r="D1720" s="38"/>
      <c r="F1720" s="39"/>
      <c r="G1720" s="39"/>
      <c r="H1720" s="39"/>
      <c r="I1720" s="39"/>
      <c r="J1720" s="39"/>
      <c r="K1720" s="39"/>
      <c r="L1720" s="39"/>
      <c r="M1720" s="39"/>
      <c r="N1720" s="39"/>
      <c r="O1720" s="39"/>
      <c r="P1720" s="39"/>
      <c r="Q1720" s="39"/>
      <c r="R1720" s="39"/>
      <c r="T1720" s="39"/>
      <c r="U1720" s="39"/>
    </row>
    <row r="1721" spans="1:21" ht="14.25" x14ac:dyDescent="0.2">
      <c r="A1721" s="38"/>
      <c r="B1721" s="38"/>
      <c r="C1721" s="38"/>
      <c r="D1721" s="38"/>
      <c r="F1721" s="39"/>
      <c r="G1721" s="39"/>
      <c r="H1721" s="39"/>
      <c r="I1721" s="39"/>
      <c r="J1721" s="39"/>
      <c r="K1721" s="39"/>
      <c r="L1721" s="39"/>
      <c r="M1721" s="39"/>
      <c r="N1721" s="39"/>
      <c r="O1721" s="39"/>
      <c r="P1721" s="39"/>
      <c r="Q1721" s="39"/>
      <c r="R1721" s="39"/>
      <c r="T1721" s="39"/>
      <c r="U1721" s="39"/>
    </row>
    <row r="1722" spans="1:21" ht="14.25" x14ac:dyDescent="0.2">
      <c r="A1722" s="38"/>
      <c r="B1722" s="38"/>
      <c r="C1722" s="38"/>
      <c r="D1722" s="38"/>
      <c r="F1722" s="39"/>
      <c r="G1722" s="39"/>
      <c r="H1722" s="39"/>
      <c r="I1722" s="39"/>
      <c r="J1722" s="39"/>
      <c r="K1722" s="39"/>
      <c r="L1722" s="39"/>
      <c r="M1722" s="39"/>
      <c r="N1722" s="39"/>
      <c r="O1722" s="39"/>
      <c r="P1722" s="39"/>
      <c r="Q1722" s="39"/>
      <c r="R1722" s="39"/>
      <c r="T1722" s="39"/>
      <c r="U1722" s="39"/>
    </row>
    <row r="1723" spans="1:21" ht="14.25" x14ac:dyDescent="0.2">
      <c r="A1723" s="38"/>
      <c r="B1723" s="38"/>
      <c r="C1723" s="38"/>
      <c r="D1723" s="38"/>
      <c r="F1723" s="39"/>
      <c r="G1723" s="39"/>
      <c r="H1723" s="39"/>
      <c r="I1723" s="39"/>
      <c r="J1723" s="39"/>
      <c r="K1723" s="39"/>
      <c r="L1723" s="39"/>
      <c r="M1723" s="39"/>
      <c r="N1723" s="39"/>
      <c r="O1723" s="39"/>
      <c r="P1723" s="39"/>
      <c r="Q1723" s="39"/>
      <c r="R1723" s="39"/>
      <c r="T1723" s="39"/>
      <c r="U1723" s="39"/>
    </row>
    <row r="1724" spans="1:21" ht="14.25" x14ac:dyDescent="0.2">
      <c r="A1724" s="38"/>
      <c r="B1724" s="38"/>
      <c r="C1724" s="38"/>
      <c r="D1724" s="38"/>
      <c r="F1724" s="39"/>
      <c r="G1724" s="39"/>
      <c r="H1724" s="39"/>
      <c r="I1724" s="39"/>
      <c r="J1724" s="39"/>
      <c r="K1724" s="39"/>
      <c r="L1724" s="39"/>
      <c r="M1724" s="39"/>
      <c r="N1724" s="39"/>
      <c r="O1724" s="39"/>
      <c r="P1724" s="39"/>
      <c r="Q1724" s="39"/>
      <c r="R1724" s="39"/>
      <c r="T1724" s="39"/>
      <c r="U1724" s="39"/>
    </row>
    <row r="1725" spans="1:21" ht="14.25" x14ac:dyDescent="0.2">
      <c r="A1725" s="38"/>
      <c r="B1725" s="38"/>
      <c r="C1725" s="38"/>
      <c r="D1725" s="38"/>
      <c r="F1725" s="39"/>
      <c r="G1725" s="39"/>
      <c r="H1725" s="39"/>
      <c r="I1725" s="39"/>
      <c r="J1725" s="39"/>
      <c r="K1725" s="39"/>
      <c r="L1725" s="39"/>
      <c r="M1725" s="39"/>
      <c r="N1725" s="39"/>
      <c r="O1725" s="39"/>
      <c r="P1725" s="39"/>
      <c r="Q1725" s="39"/>
      <c r="R1725" s="39"/>
      <c r="T1725" s="39"/>
      <c r="U1725" s="39"/>
    </row>
    <row r="1726" spans="1:21" ht="14.25" x14ac:dyDescent="0.2">
      <c r="A1726" s="38"/>
      <c r="B1726" s="38"/>
      <c r="C1726" s="38"/>
      <c r="D1726" s="38"/>
      <c r="F1726" s="39"/>
      <c r="G1726" s="39"/>
      <c r="H1726" s="39"/>
      <c r="I1726" s="39"/>
      <c r="J1726" s="39"/>
      <c r="K1726" s="39"/>
      <c r="L1726" s="39"/>
      <c r="M1726" s="39"/>
      <c r="N1726" s="39"/>
      <c r="O1726" s="39"/>
      <c r="P1726" s="39"/>
      <c r="Q1726" s="39"/>
      <c r="R1726" s="39"/>
      <c r="T1726" s="39"/>
      <c r="U1726" s="39"/>
    </row>
    <row r="1727" spans="1:21" ht="14.25" x14ac:dyDescent="0.2">
      <c r="A1727" s="38"/>
      <c r="B1727" s="38"/>
      <c r="C1727" s="38"/>
      <c r="D1727" s="38"/>
      <c r="F1727" s="39"/>
      <c r="G1727" s="39"/>
      <c r="H1727" s="39"/>
      <c r="I1727" s="39"/>
      <c r="J1727" s="39"/>
      <c r="K1727" s="39"/>
      <c r="L1727" s="39"/>
      <c r="M1727" s="39"/>
      <c r="N1727" s="39"/>
      <c r="O1727" s="39"/>
      <c r="P1727" s="39"/>
      <c r="Q1727" s="39"/>
      <c r="R1727" s="39"/>
      <c r="T1727" s="39"/>
      <c r="U1727" s="39"/>
    </row>
    <row r="1728" spans="1:21" ht="14.25" x14ac:dyDescent="0.2">
      <c r="A1728" s="38"/>
      <c r="B1728" s="38"/>
      <c r="C1728" s="38"/>
      <c r="D1728" s="38"/>
      <c r="F1728" s="39"/>
      <c r="G1728" s="39"/>
      <c r="H1728" s="39"/>
      <c r="I1728" s="39"/>
      <c r="J1728" s="39"/>
      <c r="K1728" s="39"/>
      <c r="L1728" s="39"/>
      <c r="M1728" s="39"/>
      <c r="N1728" s="39"/>
      <c r="O1728" s="39"/>
      <c r="P1728" s="39"/>
      <c r="Q1728" s="39"/>
      <c r="R1728" s="39"/>
      <c r="T1728" s="39"/>
      <c r="U1728" s="39"/>
    </row>
    <row r="1729" spans="1:21" ht="14.25" x14ac:dyDescent="0.2">
      <c r="A1729" s="38"/>
      <c r="B1729" s="38"/>
      <c r="C1729" s="38"/>
      <c r="D1729" s="38"/>
      <c r="F1729" s="39"/>
      <c r="G1729" s="39"/>
      <c r="H1729" s="39"/>
      <c r="I1729" s="39"/>
      <c r="J1729" s="39"/>
      <c r="K1729" s="39"/>
      <c r="L1729" s="39"/>
      <c r="M1729" s="39"/>
      <c r="N1729" s="39"/>
      <c r="O1729" s="39"/>
      <c r="P1729" s="39"/>
      <c r="Q1729" s="39"/>
      <c r="R1729" s="39"/>
      <c r="T1729" s="39"/>
      <c r="U1729" s="39"/>
    </row>
    <row r="1730" spans="1:21" ht="14.25" x14ac:dyDescent="0.2">
      <c r="A1730" s="38"/>
      <c r="B1730" s="38"/>
      <c r="C1730" s="38"/>
      <c r="D1730" s="38"/>
      <c r="F1730" s="39"/>
      <c r="G1730" s="39"/>
      <c r="H1730" s="39"/>
      <c r="I1730" s="39"/>
      <c r="J1730" s="39"/>
      <c r="K1730" s="39"/>
      <c r="L1730" s="39"/>
      <c r="M1730" s="39"/>
      <c r="N1730" s="39"/>
      <c r="O1730" s="39"/>
      <c r="P1730" s="39"/>
      <c r="Q1730" s="39"/>
      <c r="R1730" s="39"/>
      <c r="T1730" s="39"/>
      <c r="U1730" s="39"/>
    </row>
    <row r="1731" spans="1:21" ht="14.25" x14ac:dyDescent="0.2">
      <c r="A1731" s="38"/>
      <c r="B1731" s="38"/>
      <c r="C1731" s="38"/>
      <c r="D1731" s="38"/>
      <c r="F1731" s="39"/>
      <c r="G1731" s="39"/>
      <c r="H1731" s="39"/>
      <c r="I1731" s="39"/>
      <c r="J1731" s="39"/>
      <c r="K1731" s="39"/>
      <c r="L1731" s="39"/>
      <c r="M1731" s="39"/>
      <c r="N1731" s="39"/>
      <c r="O1731" s="39"/>
      <c r="P1731" s="39"/>
      <c r="Q1731" s="39"/>
      <c r="R1731" s="39"/>
      <c r="T1731" s="39"/>
      <c r="U1731" s="39"/>
    </row>
    <row r="1732" spans="1:21" ht="14.25" x14ac:dyDescent="0.2">
      <c r="A1732" s="38"/>
      <c r="B1732" s="38"/>
      <c r="C1732" s="38"/>
      <c r="D1732" s="38"/>
      <c r="F1732" s="39"/>
      <c r="G1732" s="39"/>
      <c r="H1732" s="39"/>
      <c r="I1732" s="39"/>
      <c r="J1732" s="39"/>
      <c r="K1732" s="39"/>
      <c r="L1732" s="39"/>
      <c r="M1732" s="39"/>
      <c r="N1732" s="39"/>
      <c r="O1732" s="39"/>
      <c r="P1732" s="39"/>
      <c r="Q1732" s="39"/>
      <c r="R1732" s="39"/>
      <c r="T1732" s="39"/>
      <c r="U1732" s="39"/>
    </row>
    <row r="1733" spans="1:21" ht="14.25" x14ac:dyDescent="0.2">
      <c r="A1733" s="38"/>
      <c r="B1733" s="38"/>
      <c r="C1733" s="38"/>
      <c r="D1733" s="38"/>
      <c r="F1733" s="39"/>
      <c r="G1733" s="39"/>
      <c r="H1733" s="39"/>
      <c r="I1733" s="39"/>
      <c r="J1733" s="39"/>
      <c r="K1733" s="39"/>
      <c r="L1733" s="39"/>
      <c r="M1733" s="39"/>
      <c r="N1733" s="39"/>
      <c r="O1733" s="39"/>
      <c r="P1733" s="39"/>
      <c r="Q1733" s="39"/>
      <c r="R1733" s="39"/>
      <c r="T1733" s="39"/>
      <c r="U1733" s="39"/>
    </row>
    <row r="1734" spans="1:21" ht="14.25" x14ac:dyDescent="0.2">
      <c r="A1734" s="38"/>
      <c r="B1734" s="38"/>
      <c r="C1734" s="38"/>
      <c r="D1734" s="38"/>
      <c r="F1734" s="39"/>
      <c r="G1734" s="39"/>
      <c r="H1734" s="39"/>
      <c r="I1734" s="39"/>
      <c r="J1734" s="39"/>
      <c r="K1734" s="39"/>
      <c r="L1734" s="39"/>
      <c r="M1734" s="39"/>
      <c r="N1734" s="39"/>
      <c r="O1734" s="39"/>
      <c r="P1734" s="39"/>
      <c r="Q1734" s="39"/>
      <c r="R1734" s="39"/>
      <c r="T1734" s="39"/>
      <c r="U1734" s="39"/>
    </row>
    <row r="1735" spans="1:21" ht="14.25" x14ac:dyDescent="0.2">
      <c r="A1735" s="38"/>
      <c r="B1735" s="38"/>
      <c r="C1735" s="38"/>
      <c r="D1735" s="38"/>
      <c r="F1735" s="39"/>
      <c r="G1735" s="39"/>
      <c r="H1735" s="39"/>
      <c r="I1735" s="39"/>
      <c r="J1735" s="39"/>
      <c r="K1735" s="39"/>
      <c r="L1735" s="39"/>
      <c r="M1735" s="39"/>
      <c r="N1735" s="39"/>
      <c r="O1735" s="39"/>
      <c r="P1735" s="39"/>
      <c r="Q1735" s="39"/>
      <c r="R1735" s="39"/>
      <c r="T1735" s="39"/>
      <c r="U1735" s="39"/>
    </row>
    <row r="1736" spans="1:21" ht="14.25" x14ac:dyDescent="0.2">
      <c r="A1736" s="38"/>
      <c r="B1736" s="38"/>
      <c r="C1736" s="38"/>
      <c r="D1736" s="38"/>
      <c r="F1736" s="39"/>
      <c r="G1736" s="39"/>
      <c r="H1736" s="39"/>
      <c r="I1736" s="39"/>
      <c r="J1736" s="39"/>
      <c r="K1736" s="39"/>
      <c r="L1736" s="39"/>
      <c r="M1736" s="39"/>
      <c r="N1736" s="39"/>
      <c r="O1736" s="39"/>
      <c r="P1736" s="39"/>
      <c r="Q1736" s="39"/>
      <c r="R1736" s="39"/>
      <c r="T1736" s="39"/>
      <c r="U1736" s="39"/>
    </row>
    <row r="1737" spans="1:21" ht="14.25" x14ac:dyDescent="0.2">
      <c r="A1737" s="38"/>
      <c r="B1737" s="38"/>
      <c r="C1737" s="38"/>
      <c r="D1737" s="38"/>
      <c r="F1737" s="39"/>
      <c r="G1737" s="39"/>
      <c r="H1737" s="39"/>
      <c r="I1737" s="39"/>
      <c r="J1737" s="39"/>
      <c r="K1737" s="39"/>
      <c r="L1737" s="39"/>
      <c r="M1737" s="39"/>
      <c r="N1737" s="39"/>
      <c r="O1737" s="39"/>
      <c r="P1737" s="39"/>
      <c r="Q1737" s="39"/>
      <c r="R1737" s="39"/>
      <c r="T1737" s="39"/>
      <c r="U1737" s="39"/>
    </row>
    <row r="1738" spans="1:21" ht="14.25" x14ac:dyDescent="0.2">
      <c r="A1738" s="38"/>
      <c r="B1738" s="38"/>
      <c r="C1738" s="38"/>
      <c r="D1738" s="38"/>
      <c r="F1738" s="39"/>
      <c r="G1738" s="39"/>
      <c r="H1738" s="39"/>
      <c r="I1738" s="39"/>
      <c r="J1738" s="39"/>
      <c r="K1738" s="39"/>
      <c r="L1738" s="39"/>
      <c r="M1738" s="39"/>
      <c r="N1738" s="39"/>
      <c r="O1738" s="39"/>
      <c r="P1738" s="39"/>
      <c r="Q1738" s="39"/>
      <c r="R1738" s="39"/>
      <c r="T1738" s="39"/>
      <c r="U1738" s="39"/>
    </row>
    <row r="1739" spans="1:21" ht="14.25" x14ac:dyDescent="0.2">
      <c r="A1739" s="38"/>
      <c r="B1739" s="38"/>
      <c r="C1739" s="38"/>
      <c r="D1739" s="38"/>
      <c r="F1739" s="39"/>
      <c r="G1739" s="39"/>
      <c r="H1739" s="39"/>
      <c r="I1739" s="39"/>
      <c r="J1739" s="39"/>
      <c r="K1739" s="39"/>
      <c r="L1739" s="39"/>
      <c r="M1739" s="39"/>
      <c r="N1739" s="39"/>
      <c r="O1739" s="39"/>
      <c r="P1739" s="39"/>
      <c r="Q1739" s="39"/>
      <c r="R1739" s="39"/>
      <c r="T1739" s="39"/>
      <c r="U1739" s="39"/>
    </row>
    <row r="1740" spans="1:21" ht="14.25" x14ac:dyDescent="0.2">
      <c r="A1740" s="38"/>
      <c r="B1740" s="38"/>
      <c r="C1740" s="38"/>
      <c r="D1740" s="38"/>
      <c r="F1740" s="39"/>
      <c r="G1740" s="39"/>
      <c r="H1740" s="39"/>
      <c r="I1740" s="39"/>
      <c r="J1740" s="39"/>
      <c r="K1740" s="39"/>
      <c r="L1740" s="39"/>
      <c r="M1740" s="39"/>
      <c r="N1740" s="39"/>
      <c r="O1740" s="39"/>
      <c r="P1740" s="39"/>
      <c r="Q1740" s="39"/>
      <c r="R1740" s="39"/>
      <c r="T1740" s="39"/>
      <c r="U1740" s="39"/>
    </row>
    <row r="1741" spans="1:21" ht="14.25" x14ac:dyDescent="0.2">
      <c r="A1741" s="38"/>
      <c r="B1741" s="38"/>
      <c r="C1741" s="38"/>
      <c r="D1741" s="38"/>
      <c r="F1741" s="39"/>
      <c r="G1741" s="39"/>
      <c r="H1741" s="39"/>
      <c r="I1741" s="39"/>
      <c r="J1741" s="39"/>
      <c r="K1741" s="39"/>
      <c r="L1741" s="39"/>
      <c r="M1741" s="39"/>
      <c r="N1741" s="39"/>
      <c r="O1741" s="39"/>
      <c r="P1741" s="39"/>
      <c r="Q1741" s="39"/>
      <c r="R1741" s="39"/>
      <c r="T1741" s="39"/>
      <c r="U1741" s="39"/>
    </row>
    <row r="1742" spans="1:21" ht="14.25" x14ac:dyDescent="0.2">
      <c r="A1742" s="38"/>
      <c r="B1742" s="38"/>
      <c r="C1742" s="38"/>
      <c r="D1742" s="38"/>
      <c r="F1742" s="39"/>
      <c r="G1742" s="39"/>
      <c r="H1742" s="39"/>
      <c r="I1742" s="39"/>
      <c r="J1742" s="39"/>
      <c r="K1742" s="39"/>
      <c r="L1742" s="39"/>
      <c r="M1742" s="39"/>
      <c r="N1742" s="39"/>
      <c r="O1742" s="39"/>
      <c r="P1742" s="39"/>
      <c r="Q1742" s="39"/>
      <c r="R1742" s="39"/>
      <c r="T1742" s="39"/>
      <c r="U1742" s="39"/>
    </row>
    <row r="1743" spans="1:21" ht="14.25" x14ac:dyDescent="0.2">
      <c r="A1743" s="38"/>
      <c r="B1743" s="38"/>
      <c r="C1743" s="38"/>
      <c r="D1743" s="38"/>
      <c r="F1743" s="39"/>
      <c r="G1743" s="39"/>
      <c r="H1743" s="39"/>
      <c r="I1743" s="39"/>
      <c r="J1743" s="39"/>
      <c r="K1743" s="39"/>
      <c r="L1743" s="39"/>
      <c r="M1743" s="39"/>
      <c r="N1743" s="39"/>
      <c r="O1743" s="39"/>
      <c r="P1743" s="39"/>
      <c r="Q1743" s="39"/>
      <c r="R1743" s="39"/>
      <c r="T1743" s="39"/>
      <c r="U1743" s="39"/>
    </row>
    <row r="1744" spans="1:21" ht="14.25" x14ac:dyDescent="0.2">
      <c r="A1744" s="38"/>
      <c r="B1744" s="38"/>
      <c r="C1744" s="38"/>
      <c r="D1744" s="38"/>
      <c r="F1744" s="39"/>
      <c r="G1744" s="39"/>
      <c r="H1744" s="39"/>
      <c r="I1744" s="39"/>
      <c r="J1744" s="39"/>
      <c r="K1744" s="39"/>
      <c r="L1744" s="39"/>
      <c r="M1744" s="39"/>
      <c r="N1744" s="39"/>
      <c r="O1744" s="39"/>
      <c r="P1744" s="39"/>
      <c r="Q1744" s="39"/>
      <c r="R1744" s="39"/>
      <c r="T1744" s="39"/>
      <c r="U1744" s="39"/>
    </row>
    <row r="1745" spans="1:21" ht="14.25" x14ac:dyDescent="0.2">
      <c r="A1745" s="38"/>
      <c r="B1745" s="38"/>
      <c r="C1745" s="38"/>
      <c r="D1745" s="38"/>
      <c r="F1745" s="39"/>
      <c r="G1745" s="39"/>
      <c r="H1745" s="39"/>
      <c r="I1745" s="39"/>
      <c r="J1745" s="39"/>
      <c r="K1745" s="39"/>
      <c r="L1745" s="39"/>
      <c r="M1745" s="39"/>
      <c r="N1745" s="39"/>
      <c r="O1745" s="39"/>
      <c r="P1745" s="39"/>
      <c r="Q1745" s="39"/>
      <c r="R1745" s="39"/>
      <c r="T1745" s="39"/>
      <c r="U1745" s="39"/>
    </row>
    <row r="1746" spans="1:21" ht="14.25" x14ac:dyDescent="0.2">
      <c r="A1746" s="38"/>
      <c r="B1746" s="38"/>
      <c r="C1746" s="38"/>
      <c r="D1746" s="38"/>
      <c r="F1746" s="39"/>
      <c r="G1746" s="39"/>
      <c r="H1746" s="39"/>
      <c r="I1746" s="39"/>
      <c r="J1746" s="39"/>
      <c r="K1746" s="39"/>
      <c r="L1746" s="39"/>
      <c r="M1746" s="39"/>
      <c r="N1746" s="39"/>
      <c r="O1746" s="39"/>
      <c r="P1746" s="39"/>
      <c r="Q1746" s="39"/>
      <c r="R1746" s="39"/>
      <c r="T1746" s="39"/>
      <c r="U1746" s="39"/>
    </row>
    <row r="1747" spans="1:21" ht="14.25" x14ac:dyDescent="0.2">
      <c r="A1747" s="38"/>
      <c r="B1747" s="38"/>
      <c r="C1747" s="38"/>
      <c r="D1747" s="38"/>
      <c r="F1747" s="39"/>
      <c r="G1747" s="39"/>
      <c r="H1747" s="39"/>
      <c r="I1747" s="39"/>
      <c r="J1747" s="39"/>
      <c r="K1747" s="39"/>
      <c r="L1747" s="39"/>
      <c r="M1747" s="39"/>
      <c r="N1747" s="39"/>
      <c r="O1747" s="39"/>
      <c r="P1747" s="39"/>
      <c r="Q1747" s="39"/>
      <c r="R1747" s="39"/>
      <c r="T1747" s="39"/>
      <c r="U1747" s="39"/>
    </row>
    <row r="1748" spans="1:21" ht="14.25" x14ac:dyDescent="0.2">
      <c r="A1748" s="38"/>
      <c r="B1748" s="38"/>
      <c r="C1748" s="38"/>
      <c r="D1748" s="38"/>
      <c r="F1748" s="39"/>
      <c r="G1748" s="39"/>
      <c r="H1748" s="39"/>
      <c r="I1748" s="39"/>
      <c r="J1748" s="39"/>
      <c r="K1748" s="39"/>
      <c r="L1748" s="39"/>
      <c r="M1748" s="39"/>
      <c r="N1748" s="39"/>
      <c r="O1748" s="39"/>
      <c r="P1748" s="39"/>
      <c r="Q1748" s="39"/>
      <c r="R1748" s="39"/>
      <c r="T1748" s="39"/>
      <c r="U1748" s="39"/>
    </row>
    <row r="1749" spans="1:21" ht="14.25" x14ac:dyDescent="0.2">
      <c r="A1749" s="38"/>
      <c r="B1749" s="38"/>
      <c r="C1749" s="38"/>
      <c r="D1749" s="38"/>
      <c r="F1749" s="39"/>
      <c r="G1749" s="39"/>
      <c r="H1749" s="39"/>
      <c r="I1749" s="39"/>
      <c r="J1749" s="39"/>
      <c r="K1749" s="39"/>
      <c r="L1749" s="39"/>
      <c r="M1749" s="39"/>
      <c r="N1749" s="39"/>
      <c r="O1749" s="39"/>
      <c r="P1749" s="39"/>
      <c r="Q1749" s="39"/>
      <c r="R1749" s="39"/>
      <c r="T1749" s="39"/>
      <c r="U1749" s="39"/>
    </row>
    <row r="1750" spans="1:21" ht="14.25" x14ac:dyDescent="0.2">
      <c r="A1750" s="38"/>
      <c r="B1750" s="38"/>
      <c r="C1750" s="38"/>
      <c r="D1750" s="38"/>
      <c r="F1750" s="39"/>
      <c r="G1750" s="39"/>
      <c r="H1750" s="39"/>
      <c r="I1750" s="39"/>
      <c r="J1750" s="39"/>
      <c r="K1750" s="39"/>
      <c r="L1750" s="39"/>
      <c r="M1750" s="39"/>
      <c r="N1750" s="39"/>
      <c r="O1750" s="39"/>
      <c r="P1750" s="39"/>
      <c r="Q1750" s="39"/>
      <c r="R1750" s="39"/>
      <c r="T1750" s="39"/>
      <c r="U1750" s="39"/>
    </row>
    <row r="1751" spans="1:21" ht="14.25" x14ac:dyDescent="0.2">
      <c r="A1751" s="38"/>
      <c r="B1751" s="38"/>
      <c r="C1751" s="38"/>
      <c r="D1751" s="38"/>
      <c r="F1751" s="39"/>
      <c r="G1751" s="39"/>
      <c r="H1751" s="39"/>
      <c r="I1751" s="39"/>
      <c r="J1751" s="39"/>
      <c r="K1751" s="39"/>
      <c r="L1751" s="39"/>
      <c r="M1751" s="39"/>
      <c r="N1751" s="39"/>
      <c r="O1751" s="39"/>
      <c r="P1751" s="39"/>
      <c r="Q1751" s="39"/>
      <c r="R1751" s="39"/>
      <c r="T1751" s="39"/>
      <c r="U1751" s="39"/>
    </row>
    <row r="1752" spans="1:21" ht="14.25" x14ac:dyDescent="0.2">
      <c r="A1752" s="38"/>
      <c r="B1752" s="38"/>
      <c r="C1752" s="38"/>
      <c r="D1752" s="38"/>
      <c r="F1752" s="39"/>
      <c r="G1752" s="39"/>
      <c r="H1752" s="39"/>
      <c r="I1752" s="39"/>
      <c r="J1752" s="39"/>
      <c r="K1752" s="39"/>
      <c r="L1752" s="39"/>
      <c r="M1752" s="39"/>
      <c r="N1752" s="39"/>
      <c r="O1752" s="39"/>
      <c r="P1752" s="39"/>
      <c r="Q1752" s="39"/>
      <c r="R1752" s="39"/>
      <c r="T1752" s="39"/>
      <c r="U1752" s="39"/>
    </row>
    <row r="1753" spans="1:21" ht="14.25" x14ac:dyDescent="0.2">
      <c r="A1753" s="38"/>
      <c r="B1753" s="38"/>
      <c r="C1753" s="38"/>
      <c r="D1753" s="38"/>
      <c r="F1753" s="39"/>
      <c r="G1753" s="39"/>
      <c r="H1753" s="39"/>
      <c r="I1753" s="39"/>
      <c r="J1753" s="39"/>
      <c r="K1753" s="39"/>
      <c r="L1753" s="39"/>
      <c r="M1753" s="39"/>
      <c r="N1753" s="39"/>
      <c r="O1753" s="39"/>
      <c r="P1753" s="39"/>
      <c r="Q1753" s="39"/>
      <c r="R1753" s="39"/>
      <c r="T1753" s="39"/>
      <c r="U1753" s="39"/>
    </row>
    <row r="1754" spans="1:21" ht="14.25" x14ac:dyDescent="0.2">
      <c r="A1754" s="38"/>
      <c r="B1754" s="38"/>
      <c r="C1754" s="38"/>
      <c r="D1754" s="38"/>
      <c r="F1754" s="39"/>
      <c r="G1754" s="39"/>
      <c r="H1754" s="39"/>
      <c r="I1754" s="39"/>
      <c r="J1754" s="39"/>
      <c r="K1754" s="39"/>
      <c r="L1754" s="39"/>
      <c r="M1754" s="39"/>
      <c r="N1754" s="39"/>
      <c r="O1754" s="39"/>
      <c r="P1754" s="39"/>
      <c r="Q1754" s="39"/>
      <c r="R1754" s="39"/>
      <c r="T1754" s="39"/>
      <c r="U1754" s="39"/>
    </row>
    <row r="1755" spans="1:21" ht="14.25" x14ac:dyDescent="0.2">
      <c r="A1755" s="38"/>
      <c r="B1755" s="38"/>
      <c r="C1755" s="38"/>
      <c r="D1755" s="38"/>
      <c r="F1755" s="39"/>
      <c r="G1755" s="39"/>
      <c r="H1755" s="39"/>
      <c r="I1755" s="39"/>
      <c r="J1755" s="39"/>
      <c r="K1755" s="39"/>
      <c r="L1755" s="39"/>
      <c r="M1755" s="39"/>
      <c r="N1755" s="39"/>
      <c r="O1755" s="39"/>
      <c r="P1755" s="39"/>
      <c r="Q1755" s="39"/>
      <c r="R1755" s="39"/>
      <c r="T1755" s="39"/>
      <c r="U1755" s="39"/>
    </row>
    <row r="1756" spans="1:21" ht="14.25" x14ac:dyDescent="0.2">
      <c r="A1756" s="38"/>
      <c r="B1756" s="38"/>
      <c r="C1756" s="38"/>
      <c r="D1756" s="38"/>
      <c r="F1756" s="39"/>
      <c r="G1756" s="39"/>
      <c r="H1756" s="39"/>
      <c r="I1756" s="39"/>
      <c r="J1756" s="39"/>
      <c r="K1756" s="39"/>
      <c r="L1756" s="39"/>
      <c r="M1756" s="39"/>
      <c r="N1756" s="39"/>
      <c r="O1756" s="39"/>
      <c r="P1756" s="39"/>
      <c r="Q1756" s="39"/>
      <c r="R1756" s="39"/>
      <c r="T1756" s="39"/>
      <c r="U1756" s="39"/>
    </row>
    <row r="1757" spans="1:21" ht="14.25" x14ac:dyDescent="0.2">
      <c r="A1757" s="38"/>
      <c r="B1757" s="38"/>
      <c r="C1757" s="38"/>
      <c r="D1757" s="38"/>
      <c r="F1757" s="39"/>
      <c r="G1757" s="39"/>
      <c r="H1757" s="39"/>
      <c r="I1757" s="39"/>
      <c r="J1757" s="39"/>
      <c r="K1757" s="39"/>
      <c r="L1757" s="39"/>
      <c r="M1757" s="39"/>
      <c r="N1757" s="39"/>
      <c r="O1757" s="39"/>
      <c r="P1757" s="39"/>
      <c r="Q1757" s="39"/>
      <c r="R1757" s="39"/>
      <c r="T1757" s="39"/>
      <c r="U1757" s="39"/>
    </row>
    <row r="1758" spans="1:21" ht="14.25" x14ac:dyDescent="0.2">
      <c r="A1758" s="38"/>
      <c r="B1758" s="38"/>
      <c r="C1758" s="38"/>
      <c r="D1758" s="38"/>
      <c r="F1758" s="39"/>
      <c r="G1758" s="39"/>
      <c r="H1758" s="39"/>
      <c r="I1758" s="39"/>
      <c r="J1758" s="39"/>
      <c r="K1758" s="39"/>
      <c r="L1758" s="39"/>
      <c r="M1758" s="39"/>
      <c r="N1758" s="39"/>
      <c r="O1758" s="39"/>
      <c r="P1758" s="39"/>
      <c r="Q1758" s="39"/>
      <c r="R1758" s="39"/>
      <c r="T1758" s="39"/>
      <c r="U1758" s="39"/>
    </row>
    <row r="1759" spans="1:21" ht="14.25" x14ac:dyDescent="0.2">
      <c r="A1759" s="38"/>
      <c r="B1759" s="38"/>
      <c r="C1759" s="38"/>
      <c r="D1759" s="38"/>
      <c r="F1759" s="39"/>
      <c r="G1759" s="39"/>
      <c r="H1759" s="39"/>
      <c r="I1759" s="39"/>
      <c r="J1759" s="39"/>
      <c r="K1759" s="39"/>
      <c r="L1759" s="39"/>
      <c r="M1759" s="39"/>
      <c r="N1759" s="39"/>
      <c r="O1759" s="39"/>
      <c r="P1759" s="39"/>
      <c r="Q1759" s="39"/>
      <c r="R1759" s="39"/>
      <c r="T1759" s="39"/>
      <c r="U1759" s="39"/>
    </row>
    <row r="1760" spans="1:21" ht="14.25" x14ac:dyDescent="0.2">
      <c r="A1760" s="38"/>
      <c r="B1760" s="38"/>
      <c r="C1760" s="38"/>
      <c r="D1760" s="38"/>
      <c r="F1760" s="39"/>
      <c r="G1760" s="39"/>
      <c r="H1760" s="39"/>
      <c r="I1760" s="39"/>
      <c r="J1760" s="39"/>
      <c r="K1760" s="39"/>
      <c r="L1760" s="39"/>
      <c r="M1760" s="39"/>
      <c r="N1760" s="39"/>
      <c r="O1760" s="39"/>
      <c r="P1760" s="39"/>
      <c r="Q1760" s="39"/>
      <c r="R1760" s="39"/>
      <c r="T1760" s="39"/>
      <c r="U1760" s="39"/>
    </row>
    <row r="1761" spans="1:21" ht="14.25" x14ac:dyDescent="0.2">
      <c r="A1761" s="38"/>
      <c r="B1761" s="38"/>
      <c r="C1761" s="38"/>
      <c r="D1761" s="38"/>
      <c r="F1761" s="39"/>
      <c r="G1761" s="39"/>
      <c r="H1761" s="39"/>
      <c r="I1761" s="39"/>
      <c r="J1761" s="39"/>
      <c r="K1761" s="39"/>
      <c r="L1761" s="39"/>
      <c r="M1761" s="39"/>
      <c r="N1761" s="39"/>
      <c r="O1761" s="39"/>
      <c r="P1761" s="39"/>
      <c r="Q1761" s="39"/>
      <c r="R1761" s="39"/>
      <c r="T1761" s="39"/>
      <c r="U1761" s="39"/>
    </row>
    <row r="1762" spans="1:21" ht="14.25" x14ac:dyDescent="0.2">
      <c r="A1762" s="38"/>
      <c r="B1762" s="38"/>
      <c r="C1762" s="38"/>
      <c r="D1762" s="38"/>
      <c r="F1762" s="39"/>
      <c r="G1762" s="39"/>
      <c r="H1762" s="39"/>
      <c r="I1762" s="39"/>
      <c r="J1762" s="39"/>
      <c r="K1762" s="39"/>
      <c r="L1762" s="39"/>
      <c r="M1762" s="39"/>
      <c r="N1762" s="39"/>
      <c r="O1762" s="39"/>
      <c r="P1762" s="39"/>
      <c r="Q1762" s="39"/>
      <c r="R1762" s="39"/>
      <c r="T1762" s="39"/>
      <c r="U1762" s="39"/>
    </row>
    <row r="1763" spans="1:21" ht="14.25" x14ac:dyDescent="0.2">
      <c r="A1763" s="38"/>
      <c r="B1763" s="38"/>
      <c r="C1763" s="38"/>
      <c r="D1763" s="38"/>
      <c r="F1763" s="39"/>
      <c r="G1763" s="39"/>
      <c r="H1763" s="39"/>
      <c r="I1763" s="39"/>
      <c r="J1763" s="39"/>
      <c r="K1763" s="39"/>
      <c r="L1763" s="39"/>
      <c r="M1763" s="39"/>
      <c r="N1763" s="39"/>
      <c r="O1763" s="39"/>
      <c r="P1763" s="39"/>
      <c r="Q1763" s="39"/>
      <c r="R1763" s="39"/>
      <c r="T1763" s="39"/>
      <c r="U1763" s="39"/>
    </row>
    <row r="1764" spans="1:21" ht="14.25" x14ac:dyDescent="0.2">
      <c r="A1764" s="38"/>
      <c r="B1764" s="38"/>
      <c r="C1764" s="38"/>
      <c r="D1764" s="38"/>
      <c r="F1764" s="39"/>
      <c r="G1764" s="39"/>
      <c r="H1764" s="39"/>
      <c r="I1764" s="39"/>
      <c r="J1764" s="39"/>
      <c r="K1764" s="39"/>
      <c r="L1764" s="39"/>
      <c r="M1764" s="39"/>
      <c r="N1764" s="39"/>
      <c r="O1764" s="39"/>
      <c r="P1764" s="39"/>
      <c r="Q1764" s="39"/>
      <c r="R1764" s="39"/>
      <c r="T1764" s="39"/>
      <c r="U1764" s="39"/>
    </row>
    <row r="1765" spans="1:21" ht="14.25" x14ac:dyDescent="0.2">
      <c r="A1765" s="38"/>
      <c r="B1765" s="38"/>
      <c r="C1765" s="38"/>
      <c r="D1765" s="38"/>
      <c r="F1765" s="39"/>
      <c r="G1765" s="39"/>
      <c r="H1765" s="39"/>
      <c r="I1765" s="39"/>
      <c r="J1765" s="39"/>
      <c r="K1765" s="39"/>
      <c r="L1765" s="39"/>
      <c r="M1765" s="39"/>
      <c r="N1765" s="39"/>
      <c r="O1765" s="39"/>
      <c r="P1765" s="39"/>
      <c r="Q1765" s="39"/>
      <c r="R1765" s="39"/>
      <c r="T1765" s="39"/>
      <c r="U1765" s="39"/>
    </row>
    <row r="1766" spans="1:21" ht="14.25" x14ac:dyDescent="0.2">
      <c r="A1766" s="38"/>
      <c r="B1766" s="38"/>
      <c r="C1766" s="38"/>
      <c r="D1766" s="38"/>
      <c r="F1766" s="39"/>
      <c r="G1766" s="39"/>
      <c r="H1766" s="39"/>
      <c r="I1766" s="39"/>
      <c r="J1766" s="39"/>
      <c r="K1766" s="39"/>
      <c r="L1766" s="39"/>
      <c r="M1766" s="39"/>
      <c r="N1766" s="39"/>
      <c r="O1766" s="39"/>
      <c r="P1766" s="39"/>
      <c r="Q1766" s="39"/>
      <c r="R1766" s="39"/>
      <c r="T1766" s="39"/>
      <c r="U1766" s="39"/>
    </row>
    <row r="1767" spans="1:21" ht="14.25" x14ac:dyDescent="0.2">
      <c r="A1767" s="38"/>
      <c r="B1767" s="38"/>
      <c r="C1767" s="38"/>
      <c r="D1767" s="38"/>
      <c r="F1767" s="39"/>
      <c r="G1767" s="39"/>
      <c r="H1767" s="39"/>
      <c r="I1767" s="39"/>
      <c r="J1767" s="39"/>
      <c r="K1767" s="39"/>
      <c r="L1767" s="39"/>
      <c r="M1767" s="39"/>
      <c r="N1767" s="39"/>
      <c r="O1767" s="39"/>
      <c r="P1767" s="39"/>
      <c r="Q1767" s="39"/>
      <c r="R1767" s="39"/>
      <c r="T1767" s="39"/>
      <c r="U1767" s="39"/>
    </row>
    <row r="1768" spans="1:21" ht="14.25" x14ac:dyDescent="0.2">
      <c r="A1768" s="38"/>
      <c r="B1768" s="38"/>
      <c r="C1768" s="38"/>
      <c r="D1768" s="38"/>
      <c r="F1768" s="39"/>
      <c r="G1768" s="39"/>
      <c r="H1768" s="39"/>
      <c r="I1768" s="39"/>
      <c r="J1768" s="39"/>
      <c r="K1768" s="39"/>
      <c r="L1768" s="39"/>
      <c r="M1768" s="39"/>
      <c r="N1768" s="39"/>
      <c r="O1768" s="39"/>
      <c r="P1768" s="39"/>
      <c r="Q1768" s="39"/>
      <c r="R1768" s="39"/>
      <c r="T1768" s="39"/>
      <c r="U1768" s="39"/>
    </row>
    <row r="1769" spans="1:21" ht="14.25" x14ac:dyDescent="0.2">
      <c r="A1769" s="38"/>
      <c r="B1769" s="38"/>
      <c r="C1769" s="38"/>
      <c r="D1769" s="38"/>
      <c r="F1769" s="39"/>
      <c r="G1769" s="39"/>
      <c r="H1769" s="39"/>
      <c r="I1769" s="39"/>
      <c r="J1769" s="39"/>
      <c r="K1769" s="39"/>
      <c r="L1769" s="39"/>
      <c r="M1769" s="39"/>
      <c r="N1769" s="39"/>
      <c r="O1769" s="39"/>
      <c r="P1769" s="39"/>
      <c r="Q1769" s="39"/>
      <c r="R1769" s="39"/>
      <c r="T1769" s="39"/>
      <c r="U1769" s="39"/>
    </row>
    <row r="1770" spans="1:21" ht="14.25" x14ac:dyDescent="0.2">
      <c r="A1770" s="38"/>
      <c r="B1770" s="38"/>
      <c r="C1770" s="38"/>
      <c r="D1770" s="38"/>
      <c r="F1770" s="39"/>
      <c r="G1770" s="39"/>
      <c r="H1770" s="39"/>
      <c r="I1770" s="39"/>
      <c r="J1770" s="39"/>
      <c r="K1770" s="39"/>
      <c r="L1770" s="39"/>
      <c r="M1770" s="39"/>
      <c r="N1770" s="39"/>
      <c r="O1770" s="39"/>
      <c r="P1770" s="39"/>
      <c r="Q1770" s="39"/>
      <c r="R1770" s="39"/>
      <c r="T1770" s="39"/>
      <c r="U1770" s="39"/>
    </row>
    <row r="1771" spans="1:21" ht="14.25" x14ac:dyDescent="0.2">
      <c r="A1771" s="38"/>
      <c r="B1771" s="38"/>
      <c r="C1771" s="38"/>
      <c r="D1771" s="38"/>
      <c r="F1771" s="39"/>
      <c r="G1771" s="39"/>
      <c r="H1771" s="39"/>
      <c r="I1771" s="39"/>
      <c r="J1771" s="39"/>
      <c r="K1771" s="39"/>
      <c r="L1771" s="39"/>
      <c r="M1771" s="39"/>
      <c r="N1771" s="39"/>
      <c r="O1771" s="39"/>
      <c r="P1771" s="39"/>
      <c r="Q1771" s="39"/>
      <c r="R1771" s="39"/>
      <c r="T1771" s="39"/>
      <c r="U1771" s="39"/>
    </row>
    <row r="1772" spans="1:21" ht="14.25" x14ac:dyDescent="0.2">
      <c r="A1772" s="38"/>
      <c r="B1772" s="38"/>
      <c r="C1772" s="38"/>
      <c r="D1772" s="38"/>
      <c r="F1772" s="39"/>
      <c r="G1772" s="39"/>
      <c r="H1772" s="39"/>
      <c r="I1772" s="39"/>
      <c r="J1772" s="39"/>
      <c r="K1772" s="39"/>
      <c r="L1772" s="39"/>
      <c r="M1772" s="39"/>
      <c r="N1772" s="39"/>
      <c r="O1772" s="39"/>
      <c r="P1772" s="39"/>
      <c r="Q1772" s="39"/>
      <c r="R1772" s="39"/>
      <c r="T1772" s="39"/>
      <c r="U1772" s="39"/>
    </row>
    <row r="1773" spans="1:21" ht="14.25" x14ac:dyDescent="0.2">
      <c r="A1773" s="38"/>
      <c r="B1773" s="38"/>
      <c r="C1773" s="38"/>
      <c r="D1773" s="38"/>
      <c r="F1773" s="39"/>
      <c r="G1773" s="39"/>
      <c r="H1773" s="39"/>
      <c r="I1773" s="39"/>
      <c r="J1773" s="39"/>
      <c r="K1773" s="39"/>
      <c r="L1773" s="39"/>
      <c r="M1773" s="39"/>
      <c r="N1773" s="39"/>
      <c r="O1773" s="39"/>
      <c r="P1773" s="39"/>
      <c r="Q1773" s="39"/>
      <c r="R1773" s="39"/>
      <c r="T1773" s="39"/>
      <c r="U1773" s="39"/>
    </row>
    <row r="1774" spans="1:21" ht="14.25" x14ac:dyDescent="0.2">
      <c r="A1774" s="38"/>
      <c r="B1774" s="38"/>
      <c r="C1774" s="38"/>
      <c r="D1774" s="38"/>
      <c r="F1774" s="39"/>
      <c r="G1774" s="39"/>
      <c r="H1774" s="39"/>
      <c r="I1774" s="39"/>
      <c r="J1774" s="39"/>
      <c r="K1774" s="39"/>
      <c r="L1774" s="39"/>
      <c r="M1774" s="39"/>
      <c r="N1774" s="39"/>
      <c r="O1774" s="39"/>
      <c r="P1774" s="39"/>
      <c r="Q1774" s="39"/>
      <c r="R1774" s="39"/>
      <c r="T1774" s="39"/>
      <c r="U1774" s="39"/>
    </row>
    <row r="1775" spans="1:21" ht="14.25" x14ac:dyDescent="0.2">
      <c r="A1775" s="38"/>
      <c r="B1775" s="38"/>
      <c r="C1775" s="38"/>
      <c r="D1775" s="38"/>
      <c r="F1775" s="39"/>
      <c r="G1775" s="39"/>
      <c r="H1775" s="39"/>
      <c r="I1775" s="39"/>
      <c r="J1775" s="39"/>
      <c r="K1775" s="39"/>
      <c r="L1775" s="39"/>
      <c r="M1775" s="39"/>
      <c r="N1775" s="39"/>
      <c r="O1775" s="39"/>
      <c r="P1775" s="39"/>
      <c r="Q1775" s="39"/>
      <c r="R1775" s="39"/>
      <c r="T1775" s="39"/>
      <c r="U1775" s="39"/>
    </row>
    <row r="1776" spans="1:21" ht="14.25" x14ac:dyDescent="0.2">
      <c r="A1776" s="38"/>
      <c r="B1776" s="38"/>
      <c r="C1776" s="38"/>
      <c r="D1776" s="38"/>
      <c r="F1776" s="39"/>
      <c r="G1776" s="39"/>
      <c r="H1776" s="39"/>
      <c r="I1776" s="39"/>
      <c r="J1776" s="39"/>
      <c r="K1776" s="39"/>
      <c r="L1776" s="39"/>
      <c r="M1776" s="39"/>
      <c r="N1776" s="39"/>
      <c r="O1776" s="39"/>
      <c r="P1776" s="39"/>
      <c r="Q1776" s="39"/>
      <c r="R1776" s="39"/>
      <c r="T1776" s="39"/>
      <c r="U1776" s="39"/>
    </row>
    <row r="1777" spans="1:21" ht="14.25" x14ac:dyDescent="0.2">
      <c r="A1777" s="38"/>
      <c r="B1777" s="38"/>
      <c r="C1777" s="38"/>
      <c r="D1777" s="38"/>
      <c r="F1777" s="39"/>
      <c r="G1777" s="39"/>
      <c r="H1777" s="39"/>
      <c r="I1777" s="39"/>
      <c r="J1777" s="39"/>
      <c r="K1777" s="39"/>
      <c r="L1777" s="39"/>
      <c r="M1777" s="39"/>
      <c r="N1777" s="39"/>
      <c r="O1777" s="39"/>
      <c r="P1777" s="39"/>
      <c r="Q1777" s="39"/>
      <c r="R1777" s="39"/>
      <c r="T1777" s="39"/>
      <c r="U1777" s="39"/>
    </row>
    <row r="1778" spans="1:21" ht="14.25" x14ac:dyDescent="0.2">
      <c r="A1778" s="38"/>
      <c r="B1778" s="38"/>
      <c r="C1778" s="38"/>
      <c r="D1778" s="38"/>
      <c r="F1778" s="39"/>
      <c r="G1778" s="39"/>
      <c r="H1778" s="39"/>
      <c r="I1778" s="39"/>
      <c r="J1778" s="39"/>
      <c r="K1778" s="39"/>
      <c r="L1778" s="39"/>
      <c r="M1778" s="39"/>
      <c r="N1778" s="39"/>
      <c r="O1778" s="39"/>
      <c r="P1778" s="39"/>
      <c r="Q1778" s="39"/>
      <c r="R1778" s="39"/>
      <c r="T1778" s="39"/>
      <c r="U1778" s="39"/>
    </row>
    <row r="1779" spans="1:21" ht="14.25" x14ac:dyDescent="0.2">
      <c r="A1779" s="38"/>
      <c r="B1779" s="38"/>
      <c r="C1779" s="38"/>
      <c r="D1779" s="38"/>
      <c r="F1779" s="39"/>
      <c r="G1779" s="39"/>
      <c r="H1779" s="39"/>
      <c r="I1779" s="39"/>
      <c r="J1779" s="39"/>
      <c r="K1779" s="39"/>
      <c r="L1779" s="39"/>
      <c r="M1779" s="39"/>
      <c r="N1779" s="39"/>
      <c r="O1779" s="39"/>
      <c r="P1779" s="39"/>
      <c r="Q1779" s="39"/>
      <c r="R1779" s="39"/>
      <c r="T1779" s="39"/>
      <c r="U1779" s="39"/>
    </row>
    <row r="1780" spans="1:21" ht="14.25" x14ac:dyDescent="0.2">
      <c r="A1780" s="38"/>
      <c r="B1780" s="38"/>
      <c r="C1780" s="38"/>
      <c r="D1780" s="38"/>
      <c r="F1780" s="39"/>
      <c r="G1780" s="39"/>
      <c r="H1780" s="39"/>
      <c r="I1780" s="39"/>
      <c r="J1780" s="39"/>
      <c r="K1780" s="39"/>
      <c r="L1780" s="39"/>
      <c r="M1780" s="39"/>
      <c r="N1780" s="39"/>
      <c r="O1780" s="39"/>
      <c r="P1780" s="39"/>
      <c r="Q1780" s="39"/>
      <c r="R1780" s="39"/>
      <c r="T1780" s="39"/>
      <c r="U1780" s="39"/>
    </row>
    <row r="1781" spans="1:21" ht="14.25" x14ac:dyDescent="0.2">
      <c r="A1781" s="38"/>
      <c r="B1781" s="38"/>
      <c r="C1781" s="38"/>
      <c r="D1781" s="38"/>
      <c r="F1781" s="39"/>
      <c r="G1781" s="39"/>
      <c r="H1781" s="39"/>
      <c r="I1781" s="39"/>
      <c r="J1781" s="39"/>
      <c r="K1781" s="39"/>
      <c r="L1781" s="39"/>
      <c r="M1781" s="39"/>
      <c r="N1781" s="39"/>
      <c r="O1781" s="39"/>
      <c r="P1781" s="39"/>
      <c r="Q1781" s="39"/>
      <c r="R1781" s="39"/>
      <c r="T1781" s="39"/>
      <c r="U1781" s="39"/>
    </row>
    <row r="1782" spans="1:21" ht="14.25" x14ac:dyDescent="0.2">
      <c r="A1782" s="38"/>
      <c r="B1782" s="38"/>
      <c r="C1782" s="38"/>
      <c r="D1782" s="38"/>
      <c r="F1782" s="39"/>
      <c r="G1782" s="39"/>
      <c r="H1782" s="39"/>
      <c r="I1782" s="39"/>
      <c r="J1782" s="39"/>
      <c r="K1782" s="39"/>
      <c r="L1782" s="39"/>
      <c r="M1782" s="39"/>
      <c r="N1782" s="39"/>
      <c r="O1782" s="39"/>
      <c r="P1782" s="39"/>
      <c r="Q1782" s="39"/>
      <c r="R1782" s="39"/>
      <c r="T1782" s="39"/>
      <c r="U1782" s="39"/>
    </row>
    <row r="1783" spans="1:21" ht="14.25" x14ac:dyDescent="0.2">
      <c r="A1783" s="38"/>
      <c r="B1783" s="38"/>
      <c r="C1783" s="38"/>
      <c r="D1783" s="38"/>
      <c r="F1783" s="39"/>
      <c r="G1783" s="39"/>
      <c r="H1783" s="39"/>
      <c r="I1783" s="39"/>
      <c r="J1783" s="39"/>
      <c r="K1783" s="39"/>
      <c r="L1783" s="39"/>
      <c r="M1783" s="39"/>
      <c r="N1783" s="39"/>
      <c r="O1783" s="39"/>
      <c r="P1783" s="39"/>
      <c r="Q1783" s="39"/>
      <c r="R1783" s="39"/>
      <c r="T1783" s="39"/>
      <c r="U1783" s="39"/>
    </row>
    <row r="1784" spans="1:21" ht="14.25" x14ac:dyDescent="0.2">
      <c r="A1784" s="38"/>
      <c r="B1784" s="38"/>
      <c r="C1784" s="38"/>
      <c r="D1784" s="38"/>
      <c r="F1784" s="39"/>
      <c r="G1784" s="39"/>
      <c r="H1784" s="39"/>
      <c r="I1784" s="39"/>
      <c r="J1784" s="39"/>
      <c r="K1784" s="39"/>
      <c r="L1784" s="39"/>
      <c r="M1784" s="39"/>
      <c r="N1784" s="39"/>
      <c r="O1784" s="39"/>
      <c r="P1784" s="39"/>
      <c r="Q1784" s="39"/>
      <c r="R1784" s="39"/>
      <c r="T1784" s="39"/>
      <c r="U1784" s="39"/>
    </row>
    <row r="1785" spans="1:21" ht="14.25" x14ac:dyDescent="0.2">
      <c r="A1785" s="38"/>
      <c r="B1785" s="38"/>
      <c r="C1785" s="38"/>
      <c r="D1785" s="38"/>
      <c r="F1785" s="39"/>
      <c r="G1785" s="39"/>
      <c r="H1785" s="39"/>
      <c r="I1785" s="39"/>
      <c r="J1785" s="39"/>
      <c r="K1785" s="39"/>
      <c r="L1785" s="39"/>
      <c r="M1785" s="39"/>
      <c r="N1785" s="39"/>
      <c r="O1785" s="39"/>
      <c r="P1785" s="39"/>
      <c r="Q1785" s="39"/>
      <c r="R1785" s="39"/>
      <c r="T1785" s="39"/>
      <c r="U1785" s="39"/>
    </row>
    <row r="1786" spans="1:21" ht="14.25" x14ac:dyDescent="0.2">
      <c r="A1786" s="38"/>
      <c r="B1786" s="38"/>
      <c r="C1786" s="38"/>
      <c r="D1786" s="38"/>
      <c r="F1786" s="39"/>
      <c r="G1786" s="39"/>
      <c r="H1786" s="39"/>
      <c r="I1786" s="39"/>
      <c r="J1786" s="39"/>
      <c r="K1786" s="39"/>
      <c r="L1786" s="39"/>
      <c r="M1786" s="39"/>
      <c r="N1786" s="39"/>
      <c r="O1786" s="39"/>
      <c r="P1786" s="39"/>
      <c r="Q1786" s="39"/>
      <c r="R1786" s="39"/>
      <c r="T1786" s="39"/>
      <c r="U1786" s="39"/>
    </row>
    <row r="1787" spans="1:21" ht="14.25" x14ac:dyDescent="0.2">
      <c r="A1787" s="38"/>
      <c r="B1787" s="38"/>
      <c r="C1787" s="38"/>
      <c r="D1787" s="38"/>
      <c r="F1787" s="39"/>
      <c r="G1787" s="39"/>
      <c r="H1787" s="39"/>
      <c r="I1787" s="39"/>
      <c r="J1787" s="39"/>
      <c r="K1787" s="39"/>
      <c r="L1787" s="39"/>
      <c r="M1787" s="39"/>
      <c r="N1787" s="39"/>
      <c r="O1787" s="39"/>
      <c r="P1787" s="39"/>
      <c r="Q1787" s="39"/>
      <c r="R1787" s="39"/>
      <c r="T1787" s="39"/>
      <c r="U1787" s="39"/>
    </row>
    <row r="1788" spans="1:21" ht="14.25" x14ac:dyDescent="0.2">
      <c r="A1788" s="38"/>
      <c r="B1788" s="38"/>
      <c r="C1788" s="38"/>
      <c r="D1788" s="38"/>
      <c r="F1788" s="39"/>
      <c r="G1788" s="39"/>
      <c r="H1788" s="39"/>
      <c r="I1788" s="39"/>
      <c r="J1788" s="39"/>
      <c r="K1788" s="39"/>
      <c r="L1788" s="39"/>
      <c r="M1788" s="39"/>
      <c r="N1788" s="39"/>
      <c r="O1788" s="39"/>
      <c r="P1788" s="39"/>
      <c r="Q1788" s="39"/>
      <c r="R1788" s="39"/>
      <c r="T1788" s="39"/>
      <c r="U1788" s="39"/>
    </row>
    <row r="1789" spans="1:21" ht="14.25" x14ac:dyDescent="0.2">
      <c r="A1789" s="38"/>
      <c r="B1789" s="38"/>
      <c r="C1789" s="38"/>
      <c r="D1789" s="38"/>
      <c r="F1789" s="39"/>
      <c r="G1789" s="39"/>
      <c r="H1789" s="39"/>
      <c r="I1789" s="39"/>
      <c r="J1789" s="39"/>
      <c r="K1789" s="39"/>
      <c r="L1789" s="39"/>
      <c r="M1789" s="39"/>
      <c r="N1789" s="39"/>
      <c r="O1789" s="39"/>
      <c r="P1789" s="39"/>
      <c r="Q1789" s="39"/>
      <c r="R1789" s="39"/>
      <c r="T1789" s="39"/>
      <c r="U1789" s="39"/>
    </row>
    <row r="1790" spans="1:21" ht="14.25" x14ac:dyDescent="0.2">
      <c r="A1790" s="38"/>
      <c r="B1790" s="38"/>
      <c r="C1790" s="38"/>
      <c r="D1790" s="38"/>
      <c r="F1790" s="39"/>
      <c r="G1790" s="39"/>
      <c r="H1790" s="39"/>
      <c r="I1790" s="39"/>
      <c r="J1790" s="39"/>
      <c r="K1790" s="39"/>
      <c r="L1790" s="39"/>
      <c r="M1790" s="39"/>
      <c r="N1790" s="39"/>
      <c r="O1790" s="39"/>
      <c r="P1790" s="39"/>
      <c r="Q1790" s="39"/>
      <c r="R1790" s="39"/>
      <c r="T1790" s="39"/>
      <c r="U1790" s="39"/>
    </row>
    <row r="1791" spans="1:21" ht="14.25" x14ac:dyDescent="0.2">
      <c r="A1791" s="38"/>
      <c r="B1791" s="38"/>
      <c r="C1791" s="38"/>
      <c r="D1791" s="38"/>
      <c r="F1791" s="39"/>
      <c r="G1791" s="39"/>
      <c r="H1791" s="39"/>
      <c r="I1791" s="39"/>
      <c r="J1791" s="39"/>
      <c r="K1791" s="39"/>
      <c r="L1791" s="39"/>
      <c r="M1791" s="39"/>
      <c r="N1791" s="39"/>
      <c r="O1791" s="39"/>
      <c r="P1791" s="39"/>
      <c r="Q1791" s="39"/>
      <c r="R1791" s="39"/>
      <c r="T1791" s="39"/>
      <c r="U1791" s="39"/>
    </row>
    <row r="1792" spans="1:21" ht="14.25" x14ac:dyDescent="0.2">
      <c r="A1792" s="38"/>
      <c r="B1792" s="38"/>
      <c r="C1792" s="38"/>
      <c r="D1792" s="38"/>
      <c r="F1792" s="39"/>
      <c r="G1792" s="39"/>
      <c r="H1792" s="39"/>
      <c r="I1792" s="39"/>
      <c r="J1792" s="39"/>
      <c r="K1792" s="39"/>
      <c r="L1792" s="39"/>
      <c r="M1792" s="39"/>
      <c r="N1792" s="39"/>
      <c r="O1792" s="39"/>
      <c r="P1792" s="39"/>
      <c r="Q1792" s="39"/>
      <c r="R1792" s="39"/>
      <c r="T1792" s="39"/>
      <c r="U1792" s="39"/>
    </row>
    <row r="1793" spans="1:21" ht="14.25" x14ac:dyDescent="0.2">
      <c r="A1793" s="38"/>
      <c r="B1793" s="38"/>
      <c r="C1793" s="38"/>
      <c r="D1793" s="38"/>
      <c r="F1793" s="39"/>
      <c r="G1793" s="39"/>
      <c r="H1793" s="39"/>
      <c r="I1793" s="39"/>
      <c r="J1793" s="39"/>
      <c r="K1793" s="39"/>
      <c r="L1793" s="39"/>
      <c r="M1793" s="39"/>
      <c r="N1793" s="39"/>
      <c r="O1793" s="39"/>
      <c r="P1793" s="39"/>
      <c r="Q1793" s="39"/>
      <c r="R1793" s="39"/>
      <c r="T1793" s="39"/>
      <c r="U1793" s="39"/>
    </row>
    <row r="1794" spans="1:21" ht="14.25" x14ac:dyDescent="0.2">
      <c r="A1794" s="38"/>
      <c r="B1794" s="38"/>
      <c r="C1794" s="38"/>
      <c r="D1794" s="38"/>
      <c r="F1794" s="39"/>
      <c r="G1794" s="39"/>
      <c r="H1794" s="39"/>
      <c r="I1794" s="39"/>
      <c r="J1794" s="39"/>
      <c r="K1794" s="39"/>
      <c r="L1794" s="39"/>
      <c r="M1794" s="39"/>
      <c r="N1794" s="39"/>
      <c r="O1794" s="39"/>
      <c r="P1794" s="39"/>
      <c r="Q1794" s="39"/>
      <c r="R1794" s="39"/>
      <c r="T1794" s="39"/>
      <c r="U1794" s="39"/>
    </row>
    <row r="1795" spans="1:21" ht="14.25" x14ac:dyDescent="0.2">
      <c r="A1795" s="38"/>
      <c r="B1795" s="38"/>
      <c r="C1795" s="38"/>
      <c r="D1795" s="38"/>
      <c r="F1795" s="39"/>
      <c r="G1795" s="39"/>
      <c r="H1795" s="39"/>
      <c r="I1795" s="39"/>
      <c r="J1795" s="39"/>
      <c r="K1795" s="39"/>
      <c r="L1795" s="39"/>
      <c r="M1795" s="39"/>
      <c r="N1795" s="39"/>
      <c r="O1795" s="39"/>
      <c r="P1795" s="39"/>
      <c r="Q1795" s="39"/>
      <c r="R1795" s="39"/>
      <c r="T1795" s="39"/>
      <c r="U1795" s="39"/>
    </row>
    <row r="1796" spans="1:21" ht="14.25" x14ac:dyDescent="0.2">
      <c r="A1796" s="38"/>
      <c r="B1796" s="38"/>
      <c r="C1796" s="38"/>
      <c r="D1796" s="38"/>
      <c r="F1796" s="39"/>
      <c r="G1796" s="39"/>
      <c r="H1796" s="39"/>
      <c r="I1796" s="39"/>
      <c r="J1796" s="39"/>
      <c r="K1796" s="39"/>
      <c r="L1796" s="39"/>
      <c r="M1796" s="39"/>
      <c r="N1796" s="39"/>
      <c r="O1796" s="39"/>
      <c r="P1796" s="39"/>
      <c r="Q1796" s="39"/>
      <c r="R1796" s="39"/>
      <c r="T1796" s="39"/>
      <c r="U1796" s="39"/>
    </row>
    <row r="1797" spans="1:21" ht="14.25" x14ac:dyDescent="0.2">
      <c r="A1797" s="38"/>
      <c r="B1797" s="38"/>
      <c r="C1797" s="38"/>
      <c r="D1797" s="38"/>
      <c r="F1797" s="39"/>
      <c r="G1797" s="39"/>
      <c r="H1797" s="39"/>
      <c r="I1797" s="39"/>
      <c r="J1797" s="39"/>
      <c r="K1797" s="39"/>
      <c r="L1797" s="39"/>
      <c r="M1797" s="39"/>
      <c r="N1797" s="39"/>
      <c r="O1797" s="39"/>
      <c r="P1797" s="39"/>
      <c r="Q1797" s="39"/>
      <c r="R1797" s="39"/>
      <c r="T1797" s="39"/>
      <c r="U1797" s="39"/>
    </row>
    <row r="1798" spans="1:21" ht="14.25" x14ac:dyDescent="0.2">
      <c r="A1798" s="38"/>
      <c r="B1798" s="38"/>
      <c r="C1798" s="38"/>
      <c r="D1798" s="38"/>
      <c r="F1798" s="39"/>
      <c r="G1798" s="39"/>
      <c r="H1798" s="39"/>
      <c r="I1798" s="39"/>
      <c r="J1798" s="39"/>
      <c r="K1798" s="39"/>
      <c r="L1798" s="39"/>
      <c r="M1798" s="39"/>
      <c r="N1798" s="39"/>
      <c r="O1798" s="39"/>
      <c r="P1798" s="39"/>
      <c r="Q1798" s="39"/>
      <c r="R1798" s="39"/>
      <c r="T1798" s="39"/>
      <c r="U1798" s="39"/>
    </row>
    <row r="1799" spans="1:21" ht="14.25" x14ac:dyDescent="0.2">
      <c r="A1799" s="38"/>
      <c r="B1799" s="38"/>
      <c r="C1799" s="38"/>
      <c r="D1799" s="38"/>
      <c r="F1799" s="39"/>
      <c r="G1799" s="39"/>
      <c r="H1799" s="39"/>
      <c r="I1799" s="39"/>
      <c r="J1799" s="39"/>
      <c r="K1799" s="39"/>
      <c r="L1799" s="39"/>
      <c r="M1799" s="39"/>
      <c r="N1799" s="39"/>
      <c r="O1799" s="39"/>
      <c r="P1799" s="39"/>
      <c r="Q1799" s="39"/>
      <c r="R1799" s="39"/>
      <c r="T1799" s="39"/>
      <c r="U1799" s="39"/>
    </row>
    <row r="1800" spans="1:21" ht="14.25" x14ac:dyDescent="0.2">
      <c r="A1800" s="38"/>
      <c r="B1800" s="38"/>
      <c r="C1800" s="38"/>
      <c r="D1800" s="38"/>
      <c r="F1800" s="39"/>
      <c r="G1800" s="39"/>
      <c r="H1800" s="39"/>
      <c r="I1800" s="39"/>
      <c r="J1800" s="39"/>
      <c r="K1800" s="39"/>
      <c r="L1800" s="39"/>
      <c r="M1800" s="39"/>
      <c r="N1800" s="39"/>
      <c r="O1800" s="39"/>
      <c r="P1800" s="39"/>
      <c r="Q1800" s="39"/>
      <c r="R1800" s="39"/>
      <c r="T1800" s="39"/>
      <c r="U1800" s="39"/>
    </row>
    <row r="1801" spans="1:21" ht="14.25" x14ac:dyDescent="0.2">
      <c r="A1801" s="38"/>
      <c r="B1801" s="38"/>
      <c r="C1801" s="38"/>
      <c r="D1801" s="38"/>
      <c r="F1801" s="39"/>
      <c r="G1801" s="39"/>
      <c r="H1801" s="39"/>
      <c r="I1801" s="39"/>
      <c r="J1801" s="39"/>
      <c r="K1801" s="39"/>
      <c r="L1801" s="39"/>
      <c r="M1801" s="39"/>
      <c r="N1801" s="39"/>
      <c r="O1801" s="39"/>
      <c r="P1801" s="39"/>
      <c r="Q1801" s="39"/>
      <c r="R1801" s="39"/>
      <c r="T1801" s="39"/>
      <c r="U1801" s="39"/>
    </row>
    <row r="1802" spans="1:21" ht="14.25" x14ac:dyDescent="0.2">
      <c r="A1802" s="38"/>
      <c r="B1802" s="38"/>
      <c r="C1802" s="38"/>
      <c r="D1802" s="38"/>
      <c r="F1802" s="39"/>
      <c r="G1802" s="39"/>
      <c r="H1802" s="39"/>
      <c r="I1802" s="39"/>
      <c r="J1802" s="39"/>
      <c r="K1802" s="39"/>
      <c r="L1802" s="39"/>
      <c r="M1802" s="39"/>
      <c r="N1802" s="39"/>
      <c r="O1802" s="39"/>
      <c r="P1802" s="39"/>
      <c r="Q1802" s="39"/>
      <c r="R1802" s="39"/>
      <c r="T1802" s="39"/>
      <c r="U1802" s="39"/>
    </row>
    <row r="1803" spans="1:21" ht="14.25" x14ac:dyDescent="0.2">
      <c r="A1803" s="38"/>
      <c r="B1803" s="38"/>
      <c r="C1803" s="38"/>
      <c r="D1803" s="38"/>
      <c r="F1803" s="39"/>
      <c r="G1803" s="39"/>
      <c r="H1803" s="39"/>
      <c r="I1803" s="39"/>
      <c r="J1803" s="39"/>
      <c r="K1803" s="39"/>
      <c r="L1803" s="39"/>
      <c r="M1803" s="39"/>
      <c r="N1803" s="39"/>
      <c r="O1803" s="39"/>
      <c r="P1803" s="39"/>
      <c r="Q1803" s="39"/>
      <c r="R1803" s="39"/>
      <c r="T1803" s="39"/>
      <c r="U1803" s="39"/>
    </row>
    <row r="1804" spans="1:21" ht="14.25" x14ac:dyDescent="0.2">
      <c r="A1804" s="38"/>
      <c r="B1804" s="38"/>
      <c r="C1804" s="38"/>
      <c r="D1804" s="38"/>
      <c r="F1804" s="39"/>
      <c r="G1804" s="39"/>
      <c r="H1804" s="39"/>
      <c r="I1804" s="39"/>
      <c r="J1804" s="39"/>
      <c r="K1804" s="39"/>
      <c r="L1804" s="39"/>
      <c r="M1804" s="39"/>
      <c r="N1804" s="39"/>
      <c r="O1804" s="39"/>
      <c r="P1804" s="39"/>
      <c r="Q1804" s="39"/>
      <c r="R1804" s="39"/>
      <c r="T1804" s="39"/>
      <c r="U1804" s="39"/>
    </row>
    <row r="1805" spans="1:21" ht="14.25" x14ac:dyDescent="0.2">
      <c r="A1805" s="38"/>
      <c r="B1805" s="38"/>
      <c r="C1805" s="38"/>
      <c r="D1805" s="38"/>
      <c r="F1805" s="39"/>
      <c r="G1805" s="39"/>
      <c r="H1805" s="39"/>
      <c r="I1805" s="39"/>
      <c r="J1805" s="39"/>
      <c r="K1805" s="39"/>
      <c r="L1805" s="39"/>
      <c r="M1805" s="39"/>
      <c r="N1805" s="39"/>
      <c r="O1805" s="39"/>
      <c r="P1805" s="39"/>
      <c r="Q1805" s="39"/>
      <c r="R1805" s="39"/>
      <c r="T1805" s="39"/>
      <c r="U1805" s="39"/>
    </row>
    <row r="1806" spans="1:21" ht="14.25" x14ac:dyDescent="0.2">
      <c r="A1806" s="38"/>
      <c r="B1806" s="38"/>
      <c r="C1806" s="38"/>
      <c r="D1806" s="38"/>
      <c r="F1806" s="39"/>
      <c r="G1806" s="39"/>
      <c r="H1806" s="39"/>
      <c r="I1806" s="39"/>
      <c r="J1806" s="39"/>
      <c r="K1806" s="39"/>
      <c r="L1806" s="39"/>
      <c r="M1806" s="39"/>
      <c r="N1806" s="39"/>
      <c r="O1806" s="39"/>
      <c r="P1806" s="39"/>
      <c r="Q1806" s="39"/>
      <c r="R1806" s="39"/>
      <c r="T1806" s="39"/>
      <c r="U1806" s="39"/>
    </row>
    <row r="1807" spans="1:21" ht="14.25" x14ac:dyDescent="0.2">
      <c r="A1807" s="38"/>
      <c r="B1807" s="38"/>
      <c r="C1807" s="38"/>
      <c r="D1807" s="38"/>
      <c r="F1807" s="39"/>
      <c r="G1807" s="39"/>
      <c r="H1807" s="39"/>
      <c r="I1807" s="39"/>
      <c r="J1807" s="39"/>
      <c r="K1807" s="39"/>
      <c r="L1807" s="39"/>
      <c r="M1807" s="39"/>
      <c r="N1807" s="39"/>
      <c r="O1807" s="39"/>
      <c r="P1807" s="39"/>
      <c r="Q1807" s="39"/>
      <c r="R1807" s="39"/>
      <c r="T1807" s="39"/>
      <c r="U1807" s="39"/>
    </row>
    <row r="1808" spans="1:21" ht="14.25" x14ac:dyDescent="0.2">
      <c r="A1808" s="38"/>
      <c r="B1808" s="38"/>
      <c r="C1808" s="38"/>
      <c r="D1808" s="38"/>
      <c r="F1808" s="39"/>
      <c r="G1808" s="39"/>
      <c r="H1808" s="39"/>
      <c r="I1808" s="39"/>
      <c r="J1808" s="39"/>
      <c r="K1808" s="39"/>
      <c r="L1808" s="39"/>
      <c r="M1808" s="39"/>
      <c r="N1808" s="39"/>
      <c r="O1808" s="39"/>
      <c r="P1808" s="39"/>
      <c r="Q1808" s="39"/>
      <c r="R1808" s="39"/>
      <c r="T1808" s="39"/>
      <c r="U1808" s="39"/>
    </row>
    <row r="1809" spans="1:21" ht="14.25" x14ac:dyDescent="0.2">
      <c r="A1809" s="38"/>
      <c r="B1809" s="38"/>
      <c r="C1809" s="38"/>
      <c r="D1809" s="38"/>
      <c r="F1809" s="39"/>
      <c r="G1809" s="39"/>
      <c r="H1809" s="39"/>
      <c r="I1809" s="39"/>
      <c r="J1809" s="39"/>
      <c r="K1809" s="39"/>
      <c r="L1809" s="39"/>
      <c r="M1809" s="39"/>
      <c r="N1809" s="39"/>
      <c r="O1809" s="39"/>
      <c r="P1809" s="39"/>
      <c r="Q1809" s="39"/>
      <c r="R1809" s="39"/>
      <c r="T1809" s="39"/>
      <c r="U1809" s="39"/>
    </row>
    <row r="1810" spans="1:21" ht="14.25" x14ac:dyDescent="0.2">
      <c r="A1810" s="38"/>
      <c r="B1810" s="38"/>
      <c r="C1810" s="38"/>
      <c r="D1810" s="38"/>
      <c r="F1810" s="39"/>
      <c r="G1810" s="39"/>
      <c r="H1810" s="39"/>
      <c r="I1810" s="39"/>
      <c r="J1810" s="39"/>
      <c r="K1810" s="39"/>
      <c r="L1810" s="39"/>
      <c r="M1810" s="39"/>
      <c r="N1810" s="39"/>
      <c r="O1810" s="39"/>
      <c r="P1810" s="39"/>
      <c r="Q1810" s="39"/>
      <c r="R1810" s="39"/>
      <c r="T1810" s="39"/>
      <c r="U1810" s="39"/>
    </row>
    <row r="1811" spans="1:21" ht="14.25" x14ac:dyDescent="0.2">
      <c r="A1811" s="38"/>
      <c r="B1811" s="38"/>
      <c r="C1811" s="38"/>
      <c r="D1811" s="38"/>
      <c r="F1811" s="39"/>
      <c r="G1811" s="39"/>
      <c r="H1811" s="39"/>
      <c r="I1811" s="39"/>
      <c r="J1811" s="39"/>
      <c r="K1811" s="39"/>
      <c r="L1811" s="39"/>
      <c r="M1811" s="39"/>
      <c r="N1811" s="39"/>
      <c r="O1811" s="39"/>
      <c r="P1811" s="39"/>
      <c r="Q1811" s="39"/>
      <c r="R1811" s="39"/>
      <c r="T1811" s="39"/>
      <c r="U1811" s="39"/>
    </row>
    <row r="1812" spans="1:21" ht="14.25" x14ac:dyDescent="0.2">
      <c r="A1812" s="38"/>
      <c r="B1812" s="38"/>
      <c r="C1812" s="38"/>
      <c r="D1812" s="38"/>
      <c r="F1812" s="39"/>
      <c r="G1812" s="39"/>
      <c r="H1812" s="39"/>
      <c r="I1812" s="39"/>
      <c r="J1812" s="39"/>
      <c r="K1812" s="39"/>
      <c r="L1812" s="39"/>
      <c r="M1812" s="39"/>
      <c r="N1812" s="39"/>
      <c r="O1812" s="39"/>
      <c r="P1812" s="39"/>
      <c r="Q1812" s="39"/>
      <c r="R1812" s="39"/>
      <c r="T1812" s="39"/>
      <c r="U1812" s="39"/>
    </row>
    <row r="1813" spans="1:21" ht="14.25" x14ac:dyDescent="0.2">
      <c r="A1813" s="38"/>
      <c r="B1813" s="38"/>
      <c r="C1813" s="38"/>
      <c r="D1813" s="38"/>
      <c r="F1813" s="39"/>
      <c r="G1813" s="39"/>
      <c r="H1813" s="39"/>
      <c r="I1813" s="39"/>
      <c r="J1813" s="39"/>
      <c r="K1813" s="39"/>
      <c r="L1813" s="39"/>
      <c r="M1813" s="39"/>
      <c r="N1813" s="39"/>
      <c r="O1813" s="39"/>
      <c r="P1813" s="39"/>
      <c r="Q1813" s="39"/>
      <c r="R1813" s="39"/>
      <c r="T1813" s="39"/>
      <c r="U1813" s="39"/>
    </row>
    <row r="1814" spans="1:21" ht="14.25" x14ac:dyDescent="0.2">
      <c r="A1814" s="38"/>
      <c r="B1814" s="38"/>
      <c r="C1814" s="38"/>
      <c r="D1814" s="38"/>
      <c r="F1814" s="39"/>
      <c r="G1814" s="39"/>
      <c r="H1814" s="39"/>
      <c r="I1814" s="39"/>
      <c r="J1814" s="39"/>
      <c r="K1814" s="39"/>
      <c r="L1814" s="39"/>
      <c r="M1814" s="39"/>
      <c r="N1814" s="39"/>
      <c r="O1814" s="39"/>
      <c r="P1814" s="39"/>
      <c r="Q1814" s="39"/>
      <c r="R1814" s="39"/>
      <c r="T1814" s="39"/>
      <c r="U1814" s="39"/>
    </row>
    <row r="1815" spans="1:21" ht="14.25" x14ac:dyDescent="0.2">
      <c r="A1815" s="38"/>
      <c r="B1815" s="38"/>
      <c r="C1815" s="38"/>
      <c r="D1815" s="38"/>
      <c r="F1815" s="39"/>
      <c r="G1815" s="39"/>
      <c r="H1815" s="39"/>
      <c r="I1815" s="39"/>
      <c r="J1815" s="39"/>
      <c r="K1815" s="39"/>
      <c r="L1815" s="39"/>
      <c r="M1815" s="39"/>
      <c r="N1815" s="39"/>
      <c r="O1815" s="39"/>
      <c r="P1815" s="39"/>
      <c r="Q1815" s="39"/>
      <c r="R1815" s="39"/>
      <c r="T1815" s="39"/>
      <c r="U1815" s="39"/>
    </row>
    <row r="1816" spans="1:21" ht="14.25" x14ac:dyDescent="0.2">
      <c r="A1816" s="38"/>
      <c r="B1816" s="38"/>
      <c r="C1816" s="38"/>
      <c r="D1816" s="38"/>
      <c r="F1816" s="39"/>
      <c r="G1816" s="39"/>
      <c r="H1816" s="39"/>
      <c r="I1816" s="39"/>
      <c r="J1816" s="39"/>
      <c r="K1816" s="39"/>
      <c r="L1816" s="39"/>
      <c r="M1816" s="39"/>
      <c r="N1816" s="39"/>
      <c r="O1816" s="39"/>
      <c r="P1816" s="39"/>
      <c r="Q1816" s="39"/>
      <c r="R1816" s="39"/>
      <c r="T1816" s="39"/>
      <c r="U1816" s="39"/>
    </row>
    <row r="1817" spans="1:21" ht="14.25" x14ac:dyDescent="0.2">
      <c r="A1817" s="38"/>
      <c r="B1817" s="38"/>
      <c r="C1817" s="38"/>
      <c r="D1817" s="38"/>
      <c r="F1817" s="39"/>
      <c r="G1817" s="39"/>
      <c r="H1817" s="39"/>
      <c r="I1817" s="39"/>
      <c r="J1817" s="39"/>
      <c r="K1817" s="39"/>
      <c r="L1817" s="39"/>
      <c r="M1817" s="39"/>
      <c r="N1817" s="39"/>
      <c r="O1817" s="39"/>
      <c r="P1817" s="39"/>
      <c r="Q1817" s="39"/>
      <c r="R1817" s="39"/>
      <c r="T1817" s="39"/>
      <c r="U1817" s="39"/>
    </row>
    <row r="1818" spans="1:21" ht="14.25" x14ac:dyDescent="0.2">
      <c r="A1818" s="38"/>
      <c r="B1818" s="38"/>
      <c r="C1818" s="38"/>
      <c r="D1818" s="38"/>
      <c r="F1818" s="39"/>
      <c r="G1818" s="39"/>
      <c r="H1818" s="39"/>
      <c r="I1818" s="39"/>
      <c r="J1818" s="39"/>
      <c r="K1818" s="39"/>
      <c r="L1818" s="39"/>
      <c r="M1818" s="39"/>
      <c r="N1818" s="39"/>
      <c r="O1818" s="39"/>
      <c r="P1818" s="39"/>
      <c r="Q1818" s="39"/>
      <c r="R1818" s="39"/>
      <c r="T1818" s="39"/>
      <c r="U1818" s="39"/>
    </row>
    <row r="1819" spans="1:21" ht="14.25" x14ac:dyDescent="0.2">
      <c r="A1819" s="38"/>
      <c r="B1819" s="38"/>
      <c r="C1819" s="38"/>
      <c r="D1819" s="38"/>
      <c r="F1819" s="39"/>
      <c r="G1819" s="39"/>
      <c r="H1819" s="39"/>
      <c r="I1819" s="39"/>
      <c r="J1819" s="39"/>
      <c r="K1819" s="39"/>
      <c r="L1819" s="39"/>
      <c r="M1819" s="39"/>
      <c r="N1819" s="39"/>
      <c r="O1819" s="39"/>
      <c r="P1819" s="39"/>
      <c r="Q1819" s="39"/>
      <c r="R1819" s="39"/>
      <c r="T1819" s="39"/>
      <c r="U1819" s="39"/>
    </row>
    <row r="1820" spans="1:21" ht="14.25" x14ac:dyDescent="0.2">
      <c r="A1820" s="38"/>
      <c r="B1820" s="38"/>
      <c r="C1820" s="38"/>
      <c r="D1820" s="38"/>
      <c r="F1820" s="39"/>
      <c r="G1820" s="39"/>
      <c r="H1820" s="39"/>
      <c r="I1820" s="39"/>
      <c r="J1820" s="39"/>
      <c r="K1820" s="39"/>
      <c r="L1820" s="39"/>
      <c r="M1820" s="39"/>
      <c r="N1820" s="39"/>
      <c r="O1820" s="39"/>
      <c r="P1820" s="39"/>
      <c r="Q1820" s="39"/>
      <c r="R1820" s="39"/>
      <c r="T1820" s="39"/>
      <c r="U1820" s="39"/>
    </row>
    <row r="1821" spans="1:21" ht="14.25" x14ac:dyDescent="0.2">
      <c r="A1821" s="38"/>
      <c r="B1821" s="38"/>
      <c r="C1821" s="38"/>
      <c r="D1821" s="38"/>
      <c r="F1821" s="39"/>
      <c r="G1821" s="39"/>
      <c r="H1821" s="39"/>
      <c r="I1821" s="39"/>
      <c r="J1821" s="39"/>
      <c r="K1821" s="39"/>
      <c r="L1821" s="39"/>
      <c r="M1821" s="39"/>
      <c r="N1821" s="39"/>
      <c r="O1821" s="39"/>
      <c r="P1821" s="39"/>
      <c r="Q1821" s="39"/>
      <c r="R1821" s="39"/>
      <c r="T1821" s="39"/>
      <c r="U1821" s="39"/>
    </row>
    <row r="1822" spans="1:21" ht="14.25" x14ac:dyDescent="0.2">
      <c r="A1822" s="38"/>
      <c r="B1822" s="38"/>
      <c r="C1822" s="38"/>
      <c r="D1822" s="38"/>
      <c r="F1822" s="39"/>
      <c r="G1822" s="39"/>
      <c r="H1822" s="39"/>
      <c r="I1822" s="39"/>
      <c r="J1822" s="39"/>
      <c r="K1822" s="39"/>
      <c r="L1822" s="39"/>
      <c r="M1822" s="39"/>
      <c r="N1822" s="39"/>
      <c r="O1822" s="39"/>
      <c r="P1822" s="39"/>
      <c r="Q1822" s="39"/>
      <c r="R1822" s="39"/>
      <c r="T1822" s="39"/>
      <c r="U1822" s="39"/>
    </row>
    <row r="1823" spans="1:21" ht="14.25" x14ac:dyDescent="0.2">
      <c r="A1823" s="38"/>
      <c r="B1823" s="38"/>
      <c r="C1823" s="38"/>
      <c r="D1823" s="38"/>
      <c r="F1823" s="39"/>
      <c r="G1823" s="39"/>
      <c r="H1823" s="39"/>
      <c r="I1823" s="39"/>
      <c r="J1823" s="39"/>
      <c r="K1823" s="39"/>
      <c r="L1823" s="39"/>
      <c r="M1823" s="39"/>
      <c r="N1823" s="39"/>
      <c r="O1823" s="39"/>
      <c r="P1823" s="39"/>
      <c r="Q1823" s="39"/>
      <c r="R1823" s="39"/>
      <c r="T1823" s="39"/>
      <c r="U1823" s="39"/>
    </row>
    <row r="1824" spans="1:21" ht="14.25" x14ac:dyDescent="0.2">
      <c r="A1824" s="38"/>
      <c r="B1824" s="38"/>
      <c r="C1824" s="38"/>
      <c r="D1824" s="38"/>
      <c r="F1824" s="39"/>
      <c r="G1824" s="39"/>
      <c r="H1824" s="39"/>
      <c r="I1824" s="39"/>
      <c r="J1824" s="39"/>
      <c r="K1824" s="39"/>
      <c r="L1824" s="39"/>
      <c r="M1824" s="39"/>
      <c r="N1824" s="39"/>
      <c r="O1824" s="39"/>
      <c r="P1824" s="39"/>
      <c r="Q1824" s="39"/>
      <c r="R1824" s="39"/>
      <c r="T1824" s="39"/>
      <c r="U1824" s="39"/>
    </row>
    <row r="1825" spans="1:21" ht="14.25" x14ac:dyDescent="0.2">
      <c r="A1825" s="38"/>
      <c r="B1825" s="38"/>
      <c r="C1825" s="38"/>
      <c r="D1825" s="38"/>
      <c r="F1825" s="39"/>
      <c r="G1825" s="39"/>
      <c r="H1825" s="39"/>
      <c r="I1825" s="39"/>
      <c r="J1825" s="39"/>
      <c r="K1825" s="39"/>
      <c r="L1825" s="39"/>
      <c r="M1825" s="39"/>
      <c r="N1825" s="39"/>
      <c r="O1825" s="39"/>
      <c r="P1825" s="39"/>
      <c r="Q1825" s="39"/>
      <c r="R1825" s="39"/>
      <c r="T1825" s="39"/>
      <c r="U1825" s="39"/>
    </row>
    <row r="1826" spans="1:21" ht="14.25" x14ac:dyDescent="0.2">
      <c r="A1826" s="38"/>
      <c r="B1826" s="38"/>
      <c r="C1826" s="38"/>
      <c r="D1826" s="38"/>
      <c r="F1826" s="39"/>
      <c r="G1826" s="39"/>
      <c r="H1826" s="39"/>
      <c r="I1826" s="39"/>
      <c r="J1826" s="39"/>
      <c r="K1826" s="39"/>
      <c r="L1826" s="39"/>
      <c r="M1826" s="39"/>
      <c r="N1826" s="39"/>
      <c r="O1826" s="39"/>
      <c r="P1826" s="39"/>
      <c r="Q1826" s="39"/>
      <c r="R1826" s="39"/>
      <c r="T1826" s="39"/>
      <c r="U1826" s="39"/>
    </row>
    <row r="1827" spans="1:21" ht="14.25" x14ac:dyDescent="0.2">
      <c r="A1827" s="38"/>
      <c r="B1827" s="38"/>
      <c r="C1827" s="38"/>
      <c r="D1827" s="38"/>
      <c r="F1827" s="39"/>
      <c r="G1827" s="39"/>
      <c r="H1827" s="39"/>
      <c r="I1827" s="39"/>
      <c r="J1827" s="39"/>
      <c r="K1827" s="39"/>
      <c r="L1827" s="39"/>
      <c r="M1827" s="39"/>
      <c r="N1827" s="39"/>
      <c r="O1827" s="39"/>
      <c r="P1827" s="39"/>
      <c r="Q1827" s="39"/>
      <c r="R1827" s="39"/>
      <c r="T1827" s="39"/>
      <c r="U1827" s="39"/>
    </row>
    <row r="1828" spans="1:21" ht="14.25" x14ac:dyDescent="0.2">
      <c r="A1828" s="38"/>
      <c r="B1828" s="38"/>
      <c r="C1828" s="38"/>
      <c r="D1828" s="38"/>
      <c r="F1828" s="39"/>
      <c r="G1828" s="39"/>
      <c r="H1828" s="39"/>
      <c r="I1828" s="39"/>
      <c r="J1828" s="39"/>
      <c r="K1828" s="39"/>
      <c r="L1828" s="39"/>
      <c r="M1828" s="39"/>
      <c r="N1828" s="39"/>
      <c r="O1828" s="39"/>
      <c r="P1828" s="39"/>
      <c r="Q1828" s="39"/>
      <c r="R1828" s="39"/>
      <c r="T1828" s="39"/>
      <c r="U1828" s="39"/>
    </row>
    <row r="1829" spans="1:21" ht="14.25" x14ac:dyDescent="0.2">
      <c r="A1829" s="38"/>
      <c r="B1829" s="38"/>
      <c r="C1829" s="38"/>
      <c r="D1829" s="38"/>
      <c r="F1829" s="39"/>
      <c r="G1829" s="39"/>
      <c r="H1829" s="39"/>
      <c r="I1829" s="39"/>
      <c r="J1829" s="39"/>
      <c r="K1829" s="39"/>
      <c r="L1829" s="39"/>
      <c r="M1829" s="39"/>
      <c r="N1829" s="39"/>
      <c r="O1829" s="39"/>
      <c r="P1829" s="39"/>
      <c r="Q1829" s="39"/>
      <c r="R1829" s="39"/>
      <c r="T1829" s="39"/>
      <c r="U1829" s="39"/>
    </row>
    <row r="1830" spans="1:21" ht="14.25" x14ac:dyDescent="0.2">
      <c r="A1830" s="38"/>
      <c r="B1830" s="38"/>
      <c r="C1830" s="38"/>
      <c r="D1830" s="38"/>
      <c r="F1830" s="39"/>
      <c r="G1830" s="39"/>
      <c r="H1830" s="39"/>
      <c r="I1830" s="39"/>
      <c r="J1830" s="39"/>
      <c r="K1830" s="39"/>
      <c r="L1830" s="39"/>
      <c r="M1830" s="39"/>
      <c r="N1830" s="39"/>
      <c r="O1830" s="39"/>
      <c r="P1830" s="39"/>
      <c r="Q1830" s="39"/>
      <c r="R1830" s="39"/>
      <c r="T1830" s="39"/>
      <c r="U1830" s="39"/>
    </row>
    <row r="1831" spans="1:21" ht="14.25" x14ac:dyDescent="0.2">
      <c r="A1831" s="38"/>
      <c r="B1831" s="38"/>
      <c r="C1831" s="38"/>
      <c r="D1831" s="38"/>
      <c r="F1831" s="39"/>
      <c r="G1831" s="39"/>
      <c r="H1831" s="39"/>
      <c r="I1831" s="39"/>
      <c r="J1831" s="39"/>
      <c r="K1831" s="39"/>
      <c r="L1831" s="39"/>
      <c r="M1831" s="39"/>
      <c r="N1831" s="39"/>
      <c r="O1831" s="39"/>
      <c r="P1831" s="39"/>
      <c r="Q1831" s="39"/>
      <c r="R1831" s="39"/>
      <c r="T1831" s="39"/>
      <c r="U1831" s="39"/>
    </row>
    <row r="1832" spans="1:21" ht="14.25" x14ac:dyDescent="0.2">
      <c r="A1832" s="38"/>
      <c r="B1832" s="38"/>
      <c r="C1832" s="38"/>
      <c r="D1832" s="38"/>
      <c r="F1832" s="39"/>
      <c r="G1832" s="39"/>
      <c r="H1832" s="39"/>
      <c r="I1832" s="39"/>
      <c r="J1832" s="39"/>
      <c r="K1832" s="39"/>
      <c r="L1832" s="39"/>
      <c r="M1832" s="39"/>
      <c r="N1832" s="39"/>
      <c r="O1832" s="39"/>
      <c r="P1832" s="39"/>
      <c r="Q1832" s="39"/>
      <c r="R1832" s="39"/>
      <c r="T1832" s="39"/>
      <c r="U1832" s="39"/>
    </row>
    <row r="1833" spans="1:21" ht="14.25" x14ac:dyDescent="0.2">
      <c r="A1833" s="38"/>
      <c r="B1833" s="38"/>
      <c r="C1833" s="38"/>
      <c r="D1833" s="38"/>
      <c r="F1833" s="39"/>
      <c r="G1833" s="39"/>
      <c r="H1833" s="39"/>
      <c r="I1833" s="39"/>
      <c r="J1833" s="39"/>
      <c r="K1833" s="39"/>
      <c r="L1833" s="39"/>
      <c r="M1833" s="39"/>
      <c r="N1833" s="39"/>
      <c r="O1833" s="39"/>
      <c r="P1833" s="39"/>
      <c r="Q1833" s="39"/>
      <c r="R1833" s="39"/>
      <c r="T1833" s="39"/>
      <c r="U1833" s="39"/>
    </row>
    <row r="1834" spans="1:21" ht="14.25" x14ac:dyDescent="0.2">
      <c r="A1834" s="38"/>
      <c r="B1834" s="38"/>
      <c r="C1834" s="38"/>
      <c r="D1834" s="38"/>
      <c r="F1834" s="39"/>
      <c r="G1834" s="39"/>
      <c r="H1834" s="39"/>
      <c r="I1834" s="39"/>
      <c r="J1834" s="39"/>
      <c r="K1834" s="39"/>
      <c r="L1834" s="39"/>
      <c r="M1834" s="39"/>
      <c r="N1834" s="39"/>
      <c r="O1834" s="39"/>
      <c r="P1834" s="39"/>
      <c r="Q1834" s="39"/>
      <c r="R1834" s="39"/>
      <c r="T1834" s="39"/>
      <c r="U1834" s="39"/>
    </row>
    <row r="1835" spans="1:21" ht="14.25" x14ac:dyDescent="0.2">
      <c r="A1835" s="38"/>
      <c r="B1835" s="38"/>
      <c r="C1835" s="38"/>
      <c r="D1835" s="38"/>
      <c r="F1835" s="39"/>
      <c r="G1835" s="39"/>
      <c r="H1835" s="39"/>
      <c r="I1835" s="39"/>
      <c r="J1835" s="39"/>
      <c r="K1835" s="39"/>
      <c r="L1835" s="39"/>
      <c r="M1835" s="39"/>
      <c r="N1835" s="39"/>
      <c r="O1835" s="39"/>
      <c r="P1835" s="39"/>
      <c r="Q1835" s="39"/>
      <c r="R1835" s="39"/>
      <c r="T1835" s="39"/>
      <c r="U1835" s="39"/>
    </row>
    <row r="1836" spans="1:21" ht="14.25" x14ac:dyDescent="0.2">
      <c r="A1836" s="38"/>
      <c r="B1836" s="38"/>
      <c r="C1836" s="38"/>
      <c r="D1836" s="38"/>
      <c r="F1836" s="39"/>
      <c r="G1836" s="39"/>
      <c r="H1836" s="39"/>
      <c r="I1836" s="39"/>
      <c r="J1836" s="39"/>
      <c r="K1836" s="39"/>
      <c r="L1836" s="39"/>
      <c r="M1836" s="39"/>
      <c r="N1836" s="39"/>
      <c r="O1836" s="39"/>
      <c r="P1836" s="39"/>
      <c r="Q1836" s="39"/>
      <c r="R1836" s="39"/>
      <c r="T1836" s="39"/>
      <c r="U1836" s="39"/>
    </row>
    <row r="1837" spans="1:21" ht="14.25" x14ac:dyDescent="0.2">
      <c r="A1837" s="38"/>
      <c r="B1837" s="38"/>
      <c r="C1837" s="38"/>
      <c r="D1837" s="38"/>
      <c r="F1837" s="39"/>
      <c r="G1837" s="39"/>
      <c r="H1837" s="39"/>
      <c r="I1837" s="39"/>
      <c r="J1837" s="39"/>
      <c r="K1837" s="39"/>
      <c r="L1837" s="39"/>
      <c r="M1837" s="39"/>
      <c r="N1837" s="39"/>
      <c r="O1837" s="39"/>
      <c r="P1837" s="39"/>
      <c r="Q1837" s="39"/>
      <c r="R1837" s="39"/>
      <c r="T1837" s="39"/>
      <c r="U1837" s="39"/>
    </row>
    <row r="1838" spans="1:21" ht="14.25" x14ac:dyDescent="0.2">
      <c r="A1838" s="38"/>
      <c r="B1838" s="38"/>
      <c r="C1838" s="38"/>
      <c r="D1838" s="38"/>
      <c r="F1838" s="39"/>
      <c r="G1838" s="39"/>
      <c r="H1838" s="39"/>
      <c r="I1838" s="39"/>
      <c r="J1838" s="39"/>
      <c r="K1838" s="39"/>
      <c r="L1838" s="39"/>
      <c r="M1838" s="39"/>
      <c r="N1838" s="39"/>
      <c r="O1838" s="39"/>
      <c r="P1838" s="39"/>
      <c r="Q1838" s="39"/>
      <c r="R1838" s="39"/>
      <c r="T1838" s="39"/>
      <c r="U1838" s="39"/>
    </row>
    <row r="1839" spans="1:21" ht="14.25" x14ac:dyDescent="0.2">
      <c r="A1839" s="38"/>
      <c r="B1839" s="38"/>
      <c r="C1839" s="38"/>
      <c r="D1839" s="38"/>
      <c r="F1839" s="39"/>
      <c r="G1839" s="39"/>
      <c r="H1839" s="39"/>
      <c r="I1839" s="39"/>
      <c r="J1839" s="39"/>
      <c r="K1839" s="39"/>
      <c r="L1839" s="39"/>
      <c r="M1839" s="39"/>
      <c r="N1839" s="39"/>
      <c r="O1839" s="39"/>
      <c r="P1839" s="39"/>
      <c r="Q1839" s="39"/>
      <c r="R1839" s="39"/>
      <c r="T1839" s="39"/>
      <c r="U1839" s="39"/>
    </row>
    <row r="1840" spans="1:21" ht="14.25" x14ac:dyDescent="0.2">
      <c r="A1840" s="38"/>
      <c r="B1840" s="38"/>
      <c r="C1840" s="38"/>
      <c r="D1840" s="38"/>
      <c r="F1840" s="39"/>
      <c r="G1840" s="39"/>
      <c r="H1840" s="39"/>
      <c r="I1840" s="39"/>
      <c r="J1840" s="39"/>
      <c r="K1840" s="39"/>
      <c r="L1840" s="39"/>
      <c r="M1840" s="39"/>
      <c r="N1840" s="39"/>
      <c r="O1840" s="39"/>
      <c r="P1840" s="39"/>
      <c r="Q1840" s="39"/>
      <c r="R1840" s="39"/>
      <c r="T1840" s="39"/>
      <c r="U1840" s="39"/>
    </row>
    <row r="1841" spans="1:21" ht="14.25" x14ac:dyDescent="0.2">
      <c r="A1841" s="38"/>
      <c r="B1841" s="38"/>
      <c r="C1841" s="38"/>
      <c r="D1841" s="38"/>
      <c r="F1841" s="39"/>
      <c r="G1841" s="39"/>
      <c r="H1841" s="39"/>
      <c r="I1841" s="39"/>
      <c r="J1841" s="39"/>
      <c r="K1841" s="39"/>
      <c r="L1841" s="39"/>
      <c r="M1841" s="39"/>
      <c r="N1841" s="39"/>
      <c r="O1841" s="39"/>
      <c r="P1841" s="39"/>
      <c r="Q1841" s="39"/>
      <c r="R1841" s="39"/>
      <c r="T1841" s="39"/>
      <c r="U1841" s="39"/>
    </row>
    <row r="1842" spans="1:21" ht="14.25" x14ac:dyDescent="0.2">
      <c r="A1842" s="38"/>
      <c r="B1842" s="38"/>
      <c r="C1842" s="38"/>
      <c r="D1842" s="38"/>
      <c r="F1842" s="39"/>
      <c r="G1842" s="39"/>
      <c r="H1842" s="39"/>
      <c r="I1842" s="39"/>
      <c r="J1842" s="39"/>
      <c r="K1842" s="39"/>
      <c r="L1842" s="39"/>
      <c r="M1842" s="39"/>
      <c r="N1842" s="39"/>
      <c r="O1842" s="39"/>
      <c r="P1842" s="39"/>
      <c r="Q1842" s="39"/>
      <c r="R1842" s="39"/>
      <c r="T1842" s="39"/>
      <c r="U1842" s="39"/>
    </row>
    <row r="1843" spans="1:21" ht="14.25" x14ac:dyDescent="0.2">
      <c r="A1843" s="38"/>
      <c r="B1843" s="38"/>
      <c r="C1843" s="38"/>
      <c r="D1843" s="38"/>
      <c r="F1843" s="39"/>
      <c r="G1843" s="39"/>
      <c r="H1843" s="39"/>
      <c r="I1843" s="39"/>
      <c r="J1843" s="39"/>
      <c r="K1843" s="39"/>
      <c r="L1843" s="39"/>
      <c r="M1843" s="39"/>
      <c r="N1843" s="39"/>
      <c r="O1843" s="39"/>
      <c r="P1843" s="39"/>
      <c r="Q1843" s="39"/>
      <c r="R1843" s="39"/>
      <c r="T1843" s="39"/>
      <c r="U1843" s="39"/>
    </row>
    <row r="1844" spans="1:21" ht="14.25" x14ac:dyDescent="0.2">
      <c r="A1844" s="38"/>
      <c r="B1844" s="38"/>
      <c r="C1844" s="38"/>
      <c r="D1844" s="38"/>
      <c r="F1844" s="39"/>
      <c r="G1844" s="39"/>
      <c r="H1844" s="39"/>
      <c r="I1844" s="39"/>
      <c r="J1844" s="39"/>
      <c r="K1844" s="39"/>
      <c r="L1844" s="39"/>
      <c r="M1844" s="39"/>
      <c r="N1844" s="39"/>
      <c r="O1844" s="39"/>
      <c r="P1844" s="39"/>
      <c r="Q1844" s="39"/>
      <c r="R1844" s="39"/>
      <c r="T1844" s="39"/>
      <c r="U1844" s="39"/>
    </row>
    <row r="1845" spans="1:21" ht="14.25" x14ac:dyDescent="0.2">
      <c r="A1845" s="38"/>
      <c r="B1845" s="38"/>
      <c r="C1845" s="38"/>
      <c r="D1845" s="38"/>
      <c r="F1845" s="39"/>
      <c r="G1845" s="39"/>
      <c r="H1845" s="39"/>
      <c r="I1845" s="39"/>
      <c r="J1845" s="39"/>
      <c r="K1845" s="39"/>
      <c r="L1845" s="39"/>
      <c r="M1845" s="39"/>
      <c r="N1845" s="39"/>
      <c r="O1845" s="39"/>
      <c r="P1845" s="39"/>
      <c r="Q1845" s="39"/>
      <c r="R1845" s="39"/>
      <c r="T1845" s="39"/>
      <c r="U1845" s="39"/>
    </row>
    <row r="1846" spans="1:21" ht="14.25" x14ac:dyDescent="0.2">
      <c r="A1846" s="38"/>
      <c r="B1846" s="38"/>
      <c r="C1846" s="38"/>
      <c r="D1846" s="38"/>
      <c r="F1846" s="39"/>
      <c r="G1846" s="39"/>
      <c r="H1846" s="39"/>
      <c r="I1846" s="39"/>
      <c r="J1846" s="39"/>
      <c r="K1846" s="39"/>
      <c r="L1846" s="39"/>
      <c r="M1846" s="39"/>
      <c r="N1846" s="39"/>
      <c r="O1846" s="39"/>
      <c r="P1846" s="39"/>
      <c r="Q1846" s="39"/>
      <c r="R1846" s="39"/>
      <c r="T1846" s="39"/>
      <c r="U1846" s="39"/>
    </row>
    <row r="1847" spans="1:21" ht="14.25" x14ac:dyDescent="0.2">
      <c r="A1847" s="38"/>
      <c r="B1847" s="38"/>
      <c r="C1847" s="38"/>
      <c r="D1847" s="38"/>
      <c r="F1847" s="39"/>
      <c r="G1847" s="39"/>
      <c r="H1847" s="39"/>
      <c r="I1847" s="39"/>
      <c r="J1847" s="39"/>
      <c r="K1847" s="39"/>
      <c r="L1847" s="39"/>
      <c r="M1847" s="39"/>
      <c r="N1847" s="39"/>
      <c r="O1847" s="39"/>
      <c r="P1847" s="39"/>
      <c r="Q1847" s="39"/>
      <c r="R1847" s="39"/>
      <c r="T1847" s="39"/>
      <c r="U1847" s="39"/>
    </row>
    <row r="1848" spans="1:21" ht="14.25" x14ac:dyDescent="0.2">
      <c r="A1848" s="38"/>
      <c r="B1848" s="38"/>
      <c r="C1848" s="38"/>
      <c r="D1848" s="38"/>
      <c r="F1848" s="39"/>
      <c r="G1848" s="39"/>
      <c r="H1848" s="39"/>
      <c r="I1848" s="39"/>
      <c r="J1848" s="39"/>
      <c r="K1848" s="39"/>
      <c r="L1848" s="39"/>
      <c r="M1848" s="39"/>
      <c r="N1848" s="39"/>
      <c r="O1848" s="39"/>
      <c r="P1848" s="39"/>
      <c r="Q1848" s="39"/>
      <c r="R1848" s="39"/>
      <c r="T1848" s="39"/>
      <c r="U1848" s="39"/>
    </row>
    <row r="1849" spans="1:21" ht="14.25" x14ac:dyDescent="0.2">
      <c r="A1849" s="38"/>
      <c r="B1849" s="38"/>
      <c r="C1849" s="38"/>
      <c r="D1849" s="38"/>
      <c r="F1849" s="39"/>
      <c r="G1849" s="39"/>
      <c r="H1849" s="39"/>
      <c r="I1849" s="39"/>
      <c r="J1849" s="39"/>
      <c r="K1849" s="39"/>
      <c r="L1849" s="39"/>
      <c r="M1849" s="39"/>
      <c r="N1849" s="39"/>
      <c r="O1849" s="39"/>
      <c r="P1849" s="39"/>
      <c r="Q1849" s="39"/>
      <c r="R1849" s="39"/>
      <c r="T1849" s="39"/>
      <c r="U1849" s="39"/>
    </row>
    <row r="1850" spans="1:21" ht="14.25" x14ac:dyDescent="0.2">
      <c r="A1850" s="38"/>
      <c r="B1850" s="38"/>
      <c r="C1850" s="38"/>
      <c r="D1850" s="38"/>
      <c r="F1850" s="39"/>
      <c r="G1850" s="39"/>
      <c r="H1850" s="39"/>
      <c r="I1850" s="39"/>
      <c r="J1850" s="39"/>
      <c r="K1850" s="39"/>
      <c r="L1850" s="39"/>
      <c r="M1850" s="39"/>
      <c r="N1850" s="39"/>
      <c r="O1850" s="39"/>
      <c r="P1850" s="39"/>
      <c r="Q1850" s="39"/>
      <c r="R1850" s="39"/>
      <c r="T1850" s="39"/>
      <c r="U1850" s="39"/>
    </row>
    <row r="1851" spans="1:21" ht="14.25" x14ac:dyDescent="0.2">
      <c r="A1851" s="38"/>
      <c r="B1851" s="38"/>
      <c r="C1851" s="38"/>
      <c r="D1851" s="38"/>
      <c r="F1851" s="39"/>
      <c r="G1851" s="39"/>
      <c r="H1851" s="39"/>
      <c r="I1851" s="39"/>
      <c r="J1851" s="39"/>
      <c r="K1851" s="39"/>
      <c r="L1851" s="39"/>
      <c r="M1851" s="39"/>
      <c r="N1851" s="39"/>
      <c r="O1851" s="39"/>
      <c r="P1851" s="39"/>
      <c r="Q1851" s="39"/>
      <c r="R1851" s="39"/>
      <c r="T1851" s="39"/>
      <c r="U1851" s="39"/>
    </row>
    <row r="1852" spans="1:21" ht="14.25" x14ac:dyDescent="0.2">
      <c r="A1852" s="38"/>
      <c r="B1852" s="38"/>
      <c r="C1852" s="38"/>
      <c r="D1852" s="38"/>
      <c r="F1852" s="39"/>
      <c r="G1852" s="39"/>
      <c r="H1852" s="39"/>
      <c r="I1852" s="39"/>
      <c r="J1852" s="39"/>
      <c r="K1852" s="39"/>
      <c r="L1852" s="39"/>
      <c r="M1852" s="39"/>
      <c r="N1852" s="39"/>
      <c r="O1852" s="39"/>
      <c r="P1852" s="39"/>
      <c r="Q1852" s="39"/>
      <c r="R1852" s="39"/>
      <c r="T1852" s="39"/>
      <c r="U1852" s="39"/>
    </row>
    <row r="1853" spans="1:21" ht="14.25" x14ac:dyDescent="0.2">
      <c r="A1853" s="38"/>
      <c r="B1853" s="38"/>
      <c r="C1853" s="38"/>
      <c r="D1853" s="38"/>
      <c r="F1853" s="39"/>
      <c r="G1853" s="39"/>
      <c r="H1853" s="39"/>
      <c r="I1853" s="39"/>
      <c r="J1853" s="39"/>
      <c r="K1853" s="39"/>
      <c r="L1853" s="39"/>
      <c r="M1853" s="39"/>
      <c r="N1853" s="39"/>
      <c r="O1853" s="39"/>
      <c r="P1853" s="39"/>
      <c r="Q1853" s="39"/>
      <c r="R1853" s="39"/>
      <c r="T1853" s="39"/>
      <c r="U1853" s="39"/>
    </row>
    <row r="1854" spans="1:21" ht="14.25" x14ac:dyDescent="0.2">
      <c r="A1854" s="38"/>
      <c r="B1854" s="38"/>
      <c r="C1854" s="38"/>
      <c r="D1854" s="38"/>
      <c r="F1854" s="39"/>
      <c r="G1854" s="39"/>
      <c r="H1854" s="39"/>
      <c r="I1854" s="39"/>
      <c r="J1854" s="39"/>
      <c r="K1854" s="39"/>
      <c r="L1854" s="39"/>
      <c r="M1854" s="39"/>
      <c r="N1854" s="39"/>
      <c r="O1854" s="39"/>
      <c r="P1854" s="39"/>
      <c r="Q1854" s="39"/>
      <c r="R1854" s="39"/>
      <c r="T1854" s="39"/>
      <c r="U1854" s="39"/>
    </row>
    <row r="1855" spans="1:21" ht="14.25" x14ac:dyDescent="0.2">
      <c r="A1855" s="38"/>
      <c r="B1855" s="38"/>
      <c r="C1855" s="38"/>
      <c r="D1855" s="38"/>
      <c r="F1855" s="39"/>
      <c r="G1855" s="39"/>
      <c r="H1855" s="39"/>
      <c r="I1855" s="39"/>
      <c r="J1855" s="39"/>
      <c r="K1855" s="39"/>
      <c r="L1855" s="39"/>
      <c r="M1855" s="39"/>
      <c r="N1855" s="39"/>
      <c r="O1855" s="39"/>
      <c r="P1855" s="39"/>
      <c r="Q1855" s="39"/>
      <c r="R1855" s="39"/>
      <c r="T1855" s="39"/>
      <c r="U1855" s="39"/>
    </row>
    <row r="1856" spans="1:21" ht="14.25" x14ac:dyDescent="0.2">
      <c r="A1856" s="38"/>
      <c r="B1856" s="38"/>
      <c r="C1856" s="38"/>
      <c r="D1856" s="38"/>
      <c r="F1856" s="39"/>
      <c r="G1856" s="39"/>
      <c r="H1856" s="39"/>
      <c r="I1856" s="39"/>
      <c r="J1856" s="39"/>
      <c r="K1856" s="39"/>
      <c r="L1856" s="39"/>
      <c r="M1856" s="39"/>
      <c r="N1856" s="39"/>
      <c r="O1856" s="39"/>
      <c r="P1856" s="39"/>
      <c r="Q1856" s="39"/>
      <c r="R1856" s="39"/>
      <c r="T1856" s="39"/>
      <c r="U1856" s="39"/>
    </row>
    <row r="1857" spans="1:21" ht="14.25" x14ac:dyDescent="0.2">
      <c r="A1857" s="38"/>
      <c r="B1857" s="38"/>
      <c r="C1857" s="38"/>
      <c r="D1857" s="38"/>
      <c r="F1857" s="39"/>
      <c r="G1857" s="39"/>
      <c r="H1857" s="39"/>
      <c r="I1857" s="39"/>
      <c r="J1857" s="39"/>
      <c r="K1857" s="39"/>
      <c r="L1857" s="39"/>
      <c r="M1857" s="39"/>
      <c r="N1857" s="39"/>
      <c r="O1857" s="39"/>
      <c r="P1857" s="39"/>
      <c r="Q1857" s="39"/>
      <c r="R1857" s="39"/>
      <c r="T1857" s="39"/>
      <c r="U1857" s="39"/>
    </row>
    <row r="1858" spans="1:21" ht="14.25" x14ac:dyDescent="0.2">
      <c r="A1858" s="38"/>
      <c r="B1858" s="38"/>
      <c r="C1858" s="38"/>
      <c r="D1858" s="38"/>
      <c r="F1858" s="39"/>
      <c r="G1858" s="39"/>
      <c r="H1858" s="39"/>
      <c r="I1858" s="39"/>
      <c r="J1858" s="39"/>
      <c r="K1858" s="39"/>
      <c r="L1858" s="39"/>
      <c r="M1858" s="39"/>
      <c r="N1858" s="39"/>
      <c r="O1858" s="39"/>
      <c r="P1858" s="39"/>
      <c r="Q1858" s="39"/>
      <c r="R1858" s="39"/>
      <c r="T1858" s="39"/>
      <c r="U1858" s="39"/>
    </row>
    <row r="1859" spans="1:21" ht="14.25" x14ac:dyDescent="0.2">
      <c r="A1859" s="38"/>
      <c r="B1859" s="38"/>
      <c r="C1859" s="38"/>
      <c r="D1859" s="38"/>
      <c r="F1859" s="39"/>
      <c r="G1859" s="39"/>
      <c r="H1859" s="39"/>
      <c r="I1859" s="39"/>
      <c r="J1859" s="39"/>
      <c r="K1859" s="39"/>
      <c r="L1859" s="39"/>
      <c r="M1859" s="39"/>
      <c r="N1859" s="39"/>
      <c r="O1859" s="39"/>
      <c r="P1859" s="39"/>
      <c r="Q1859" s="39"/>
      <c r="R1859" s="39"/>
      <c r="T1859" s="39"/>
      <c r="U1859" s="39"/>
    </row>
    <row r="1860" spans="1:21" ht="14.25" x14ac:dyDescent="0.2">
      <c r="A1860" s="38"/>
      <c r="B1860" s="38"/>
      <c r="C1860" s="38"/>
      <c r="D1860" s="38"/>
      <c r="F1860" s="39"/>
      <c r="G1860" s="39"/>
      <c r="H1860" s="39"/>
      <c r="I1860" s="39"/>
      <c r="J1860" s="39"/>
      <c r="K1860" s="39"/>
      <c r="L1860" s="39"/>
      <c r="M1860" s="39"/>
      <c r="N1860" s="39"/>
      <c r="O1860" s="39"/>
      <c r="P1860" s="39"/>
      <c r="Q1860" s="39"/>
      <c r="R1860" s="39"/>
      <c r="T1860" s="39"/>
      <c r="U1860" s="39"/>
    </row>
    <row r="1861" spans="1:21" ht="14.25" x14ac:dyDescent="0.2">
      <c r="A1861" s="38"/>
      <c r="B1861" s="38"/>
      <c r="C1861" s="38"/>
      <c r="D1861" s="38"/>
      <c r="F1861" s="39"/>
      <c r="G1861" s="39"/>
      <c r="H1861" s="39"/>
      <c r="I1861" s="39"/>
      <c r="J1861" s="39"/>
      <c r="K1861" s="39"/>
      <c r="L1861" s="39"/>
      <c r="M1861" s="39"/>
      <c r="N1861" s="39"/>
      <c r="O1861" s="39"/>
      <c r="P1861" s="39"/>
      <c r="Q1861" s="39"/>
      <c r="R1861" s="39"/>
      <c r="T1861" s="39"/>
      <c r="U1861" s="39"/>
    </row>
    <row r="1862" spans="1:21" ht="14.25" x14ac:dyDescent="0.2">
      <c r="A1862" s="38"/>
      <c r="B1862" s="38"/>
      <c r="C1862" s="38"/>
      <c r="D1862" s="38"/>
      <c r="F1862" s="39"/>
      <c r="G1862" s="39"/>
      <c r="H1862" s="39"/>
      <c r="I1862" s="39"/>
      <c r="J1862" s="39"/>
      <c r="K1862" s="39"/>
      <c r="L1862" s="39"/>
      <c r="M1862" s="39"/>
      <c r="N1862" s="39"/>
      <c r="O1862" s="39"/>
      <c r="P1862" s="39"/>
      <c r="Q1862" s="39"/>
      <c r="R1862" s="39"/>
      <c r="T1862" s="39"/>
      <c r="U1862" s="39"/>
    </row>
    <row r="1863" spans="1:21" ht="14.25" x14ac:dyDescent="0.2">
      <c r="A1863" s="38"/>
      <c r="B1863" s="38"/>
      <c r="C1863" s="38"/>
      <c r="D1863" s="38"/>
      <c r="F1863" s="39"/>
      <c r="G1863" s="39"/>
      <c r="H1863" s="39"/>
      <c r="I1863" s="39"/>
      <c r="J1863" s="39"/>
      <c r="K1863" s="39"/>
      <c r="L1863" s="39"/>
      <c r="M1863" s="39"/>
      <c r="N1863" s="39"/>
      <c r="O1863" s="39"/>
      <c r="P1863" s="39"/>
      <c r="Q1863" s="39"/>
      <c r="R1863" s="39"/>
      <c r="T1863" s="39"/>
      <c r="U1863" s="39"/>
    </row>
    <row r="1864" spans="1:21" ht="14.25" x14ac:dyDescent="0.2">
      <c r="A1864" s="38"/>
      <c r="B1864" s="38"/>
      <c r="C1864" s="38"/>
      <c r="D1864" s="38"/>
      <c r="F1864" s="39"/>
      <c r="G1864" s="39"/>
      <c r="H1864" s="39"/>
      <c r="I1864" s="39"/>
      <c r="J1864" s="39"/>
      <c r="K1864" s="39"/>
      <c r="L1864" s="39"/>
      <c r="M1864" s="39"/>
      <c r="N1864" s="39"/>
      <c r="O1864" s="39"/>
      <c r="P1864" s="39"/>
      <c r="Q1864" s="39"/>
      <c r="R1864" s="39"/>
      <c r="T1864" s="39"/>
      <c r="U1864" s="39"/>
    </row>
    <row r="1865" spans="1:21" ht="14.25" x14ac:dyDescent="0.2">
      <c r="A1865" s="38"/>
      <c r="B1865" s="38"/>
      <c r="C1865" s="38"/>
      <c r="D1865" s="38"/>
      <c r="F1865" s="39"/>
      <c r="G1865" s="39"/>
      <c r="H1865" s="39"/>
      <c r="I1865" s="39"/>
      <c r="J1865" s="39"/>
      <c r="K1865" s="39"/>
      <c r="L1865" s="39"/>
      <c r="M1865" s="39"/>
      <c r="N1865" s="39"/>
      <c r="O1865" s="39"/>
      <c r="P1865" s="39"/>
      <c r="Q1865" s="39"/>
      <c r="R1865" s="39"/>
      <c r="T1865" s="39"/>
      <c r="U1865" s="39"/>
    </row>
    <row r="1866" spans="1:21" ht="14.25" x14ac:dyDescent="0.2">
      <c r="A1866" s="38"/>
      <c r="B1866" s="38"/>
      <c r="C1866" s="38"/>
      <c r="D1866" s="38"/>
      <c r="F1866" s="39"/>
      <c r="G1866" s="39"/>
      <c r="H1866" s="39"/>
      <c r="I1866" s="39"/>
      <c r="J1866" s="39"/>
      <c r="K1866" s="39"/>
      <c r="L1866" s="39"/>
      <c r="M1866" s="39"/>
      <c r="N1866" s="39"/>
      <c r="O1866" s="39"/>
      <c r="P1866" s="39"/>
      <c r="Q1866" s="39"/>
      <c r="R1866" s="39"/>
      <c r="T1866" s="39"/>
      <c r="U1866" s="39"/>
    </row>
    <row r="1867" spans="1:21" ht="14.25" x14ac:dyDescent="0.2">
      <c r="A1867" s="38"/>
      <c r="B1867" s="38"/>
      <c r="C1867" s="38"/>
      <c r="D1867" s="38"/>
      <c r="F1867" s="39"/>
      <c r="G1867" s="39"/>
      <c r="H1867" s="39"/>
      <c r="I1867" s="39"/>
      <c r="J1867" s="39"/>
      <c r="K1867" s="39"/>
      <c r="L1867" s="39"/>
      <c r="M1867" s="39"/>
      <c r="N1867" s="39"/>
      <c r="O1867" s="39"/>
      <c r="P1867" s="39"/>
      <c r="Q1867" s="39"/>
      <c r="R1867" s="39"/>
      <c r="T1867" s="39"/>
      <c r="U1867" s="39"/>
    </row>
    <row r="1868" spans="1:21" ht="14.25" x14ac:dyDescent="0.2">
      <c r="A1868" s="38"/>
      <c r="B1868" s="38"/>
      <c r="C1868" s="38"/>
      <c r="D1868" s="38"/>
      <c r="F1868" s="39"/>
      <c r="G1868" s="39"/>
      <c r="H1868" s="39"/>
      <c r="I1868" s="39"/>
      <c r="J1868" s="39"/>
      <c r="K1868" s="39"/>
      <c r="L1868" s="39"/>
      <c r="M1868" s="39"/>
      <c r="N1868" s="39"/>
      <c r="O1868" s="39"/>
      <c r="P1868" s="39"/>
      <c r="Q1868" s="39"/>
      <c r="R1868" s="39"/>
      <c r="T1868" s="39"/>
      <c r="U1868" s="39"/>
    </row>
    <row r="1869" spans="1:21" ht="14.25" x14ac:dyDescent="0.2">
      <c r="A1869" s="38"/>
      <c r="B1869" s="38"/>
      <c r="C1869" s="38"/>
      <c r="D1869" s="38"/>
      <c r="F1869" s="39"/>
      <c r="G1869" s="39"/>
      <c r="H1869" s="39"/>
      <c r="I1869" s="39"/>
      <c r="J1869" s="39"/>
      <c r="K1869" s="39"/>
      <c r="L1869" s="39"/>
      <c r="M1869" s="39"/>
      <c r="N1869" s="39"/>
      <c r="O1869" s="39"/>
      <c r="P1869" s="39"/>
      <c r="Q1869" s="39"/>
      <c r="R1869" s="39"/>
      <c r="T1869" s="39"/>
      <c r="U1869" s="39"/>
    </row>
    <row r="1870" spans="1:21" ht="14.25" x14ac:dyDescent="0.2">
      <c r="A1870" s="38"/>
      <c r="B1870" s="38"/>
      <c r="C1870" s="38"/>
      <c r="D1870" s="38"/>
      <c r="F1870" s="39"/>
      <c r="G1870" s="39"/>
      <c r="H1870" s="39"/>
      <c r="I1870" s="39"/>
      <c r="J1870" s="39"/>
      <c r="K1870" s="39"/>
      <c r="L1870" s="39"/>
      <c r="M1870" s="39"/>
      <c r="N1870" s="39"/>
      <c r="O1870" s="39"/>
      <c r="P1870" s="39"/>
      <c r="Q1870" s="39"/>
      <c r="R1870" s="39"/>
      <c r="T1870" s="39"/>
      <c r="U1870" s="39"/>
    </row>
    <row r="1871" spans="1:21" ht="14.25" x14ac:dyDescent="0.2">
      <c r="A1871" s="38"/>
      <c r="B1871" s="38"/>
      <c r="C1871" s="38"/>
      <c r="D1871" s="38"/>
      <c r="F1871" s="39"/>
      <c r="G1871" s="39"/>
      <c r="H1871" s="39"/>
      <c r="I1871" s="39"/>
      <c r="J1871" s="39"/>
      <c r="K1871" s="39"/>
      <c r="L1871" s="39"/>
      <c r="M1871" s="39"/>
      <c r="N1871" s="39"/>
      <c r="O1871" s="39"/>
      <c r="P1871" s="39"/>
      <c r="Q1871" s="39"/>
      <c r="R1871" s="39"/>
      <c r="T1871" s="39"/>
      <c r="U1871" s="39"/>
    </row>
    <row r="1872" spans="1:21" ht="14.25" x14ac:dyDescent="0.2">
      <c r="A1872" s="38"/>
      <c r="B1872" s="38"/>
      <c r="C1872" s="38"/>
      <c r="D1872" s="38"/>
      <c r="F1872" s="39"/>
      <c r="G1872" s="39"/>
      <c r="H1872" s="39"/>
      <c r="I1872" s="39"/>
      <c r="J1872" s="39"/>
      <c r="K1872" s="39"/>
      <c r="L1872" s="39"/>
      <c r="M1872" s="39"/>
      <c r="N1872" s="39"/>
      <c r="O1872" s="39"/>
      <c r="P1872" s="39"/>
      <c r="Q1872" s="39"/>
      <c r="R1872" s="39"/>
      <c r="T1872" s="39"/>
      <c r="U1872" s="39"/>
    </row>
    <row r="1873" spans="1:21" ht="14.25" x14ac:dyDescent="0.2">
      <c r="A1873" s="38"/>
      <c r="B1873" s="38"/>
      <c r="C1873" s="38"/>
      <c r="D1873" s="38"/>
      <c r="F1873" s="39"/>
      <c r="G1873" s="39"/>
      <c r="H1873" s="39"/>
      <c r="I1873" s="39"/>
      <c r="J1873" s="39"/>
      <c r="K1873" s="39"/>
      <c r="L1873" s="39"/>
      <c r="M1873" s="39"/>
      <c r="N1873" s="39"/>
      <c r="O1873" s="39"/>
      <c r="P1873" s="39"/>
      <c r="Q1873" s="39"/>
      <c r="R1873" s="39"/>
      <c r="T1873" s="39"/>
      <c r="U1873" s="39"/>
    </row>
    <row r="1874" spans="1:21" ht="14.25" x14ac:dyDescent="0.2">
      <c r="A1874" s="38"/>
      <c r="B1874" s="38"/>
      <c r="C1874" s="38"/>
      <c r="D1874" s="38"/>
      <c r="F1874" s="39"/>
      <c r="G1874" s="39"/>
      <c r="H1874" s="39"/>
      <c r="I1874" s="39"/>
      <c r="J1874" s="39"/>
      <c r="K1874" s="39"/>
      <c r="L1874" s="39"/>
      <c r="M1874" s="39"/>
      <c r="N1874" s="39"/>
      <c r="O1874" s="39"/>
      <c r="P1874" s="39"/>
      <c r="Q1874" s="39"/>
      <c r="R1874" s="39"/>
      <c r="T1874" s="39"/>
      <c r="U1874" s="39"/>
    </row>
    <row r="1875" spans="1:21" ht="14.25" x14ac:dyDescent="0.2">
      <c r="A1875" s="38"/>
      <c r="B1875" s="38"/>
      <c r="C1875" s="38"/>
      <c r="D1875" s="38"/>
      <c r="F1875" s="39"/>
      <c r="G1875" s="39"/>
      <c r="H1875" s="39"/>
      <c r="I1875" s="39"/>
      <c r="J1875" s="39"/>
      <c r="K1875" s="39"/>
      <c r="L1875" s="39"/>
      <c r="M1875" s="39"/>
      <c r="N1875" s="39"/>
      <c r="O1875" s="39"/>
      <c r="P1875" s="39"/>
      <c r="Q1875" s="39"/>
      <c r="R1875" s="39"/>
      <c r="T1875" s="39"/>
      <c r="U1875" s="39"/>
    </row>
    <row r="1876" spans="1:21" ht="14.25" x14ac:dyDescent="0.2">
      <c r="A1876" s="38"/>
      <c r="B1876" s="38"/>
      <c r="C1876" s="38"/>
      <c r="D1876" s="38"/>
      <c r="F1876" s="39"/>
      <c r="G1876" s="39"/>
      <c r="H1876" s="39"/>
      <c r="I1876" s="39"/>
      <c r="J1876" s="39"/>
      <c r="K1876" s="39"/>
      <c r="L1876" s="39"/>
      <c r="M1876" s="39"/>
      <c r="N1876" s="39"/>
      <c r="O1876" s="39"/>
      <c r="P1876" s="39"/>
      <c r="Q1876" s="39"/>
      <c r="R1876" s="39"/>
      <c r="T1876" s="39"/>
      <c r="U1876" s="39"/>
    </row>
    <row r="1877" spans="1:21" ht="14.25" x14ac:dyDescent="0.2">
      <c r="A1877" s="38"/>
      <c r="B1877" s="38"/>
      <c r="C1877" s="38"/>
      <c r="D1877" s="38"/>
      <c r="F1877" s="39"/>
      <c r="G1877" s="39"/>
      <c r="H1877" s="39"/>
      <c r="I1877" s="39"/>
      <c r="J1877" s="39"/>
      <c r="K1877" s="39"/>
      <c r="L1877" s="39"/>
      <c r="M1877" s="39"/>
      <c r="N1877" s="39"/>
      <c r="O1877" s="39"/>
      <c r="P1877" s="39"/>
      <c r="Q1877" s="39"/>
      <c r="R1877" s="39"/>
      <c r="T1877" s="39"/>
      <c r="U1877" s="39"/>
    </row>
    <row r="1878" spans="1:21" ht="14.25" x14ac:dyDescent="0.2">
      <c r="A1878" s="38"/>
      <c r="B1878" s="38"/>
      <c r="C1878" s="38"/>
      <c r="D1878" s="38"/>
      <c r="F1878" s="39"/>
      <c r="G1878" s="39"/>
      <c r="H1878" s="39"/>
      <c r="I1878" s="39"/>
      <c r="J1878" s="39"/>
      <c r="K1878" s="39"/>
      <c r="L1878" s="39"/>
      <c r="M1878" s="39"/>
      <c r="N1878" s="39"/>
      <c r="O1878" s="39"/>
      <c r="P1878" s="39"/>
      <c r="Q1878" s="39"/>
      <c r="R1878" s="39"/>
      <c r="T1878" s="39"/>
      <c r="U1878" s="39"/>
    </row>
    <row r="1879" spans="1:21" ht="14.25" x14ac:dyDescent="0.2">
      <c r="A1879" s="38"/>
      <c r="B1879" s="38"/>
      <c r="C1879" s="38"/>
      <c r="D1879" s="38"/>
      <c r="F1879" s="39"/>
      <c r="G1879" s="39"/>
      <c r="H1879" s="39"/>
      <c r="I1879" s="39"/>
      <c r="J1879" s="39"/>
      <c r="K1879" s="39"/>
      <c r="L1879" s="39"/>
      <c r="M1879" s="39"/>
      <c r="N1879" s="39"/>
      <c r="O1879" s="39"/>
      <c r="P1879" s="39"/>
      <c r="Q1879" s="39"/>
      <c r="R1879" s="39"/>
      <c r="T1879" s="39"/>
      <c r="U1879" s="39"/>
    </row>
    <row r="1880" spans="1:21" ht="14.25" x14ac:dyDescent="0.2">
      <c r="A1880" s="38"/>
      <c r="B1880" s="38"/>
      <c r="C1880" s="38"/>
      <c r="D1880" s="38"/>
      <c r="F1880" s="39"/>
      <c r="G1880" s="39"/>
      <c r="H1880" s="39"/>
      <c r="I1880" s="39"/>
      <c r="J1880" s="39"/>
      <c r="K1880" s="39"/>
      <c r="L1880" s="39"/>
      <c r="M1880" s="39"/>
      <c r="N1880" s="39"/>
      <c r="O1880" s="39"/>
      <c r="P1880" s="39"/>
      <c r="Q1880" s="39"/>
      <c r="R1880" s="39"/>
      <c r="T1880" s="39"/>
      <c r="U1880" s="39"/>
    </row>
    <row r="1881" spans="1:21" ht="14.25" x14ac:dyDescent="0.2">
      <c r="A1881" s="38"/>
      <c r="B1881" s="38"/>
      <c r="C1881" s="38"/>
      <c r="D1881" s="38"/>
      <c r="F1881" s="39"/>
      <c r="G1881" s="39"/>
      <c r="H1881" s="39"/>
      <c r="I1881" s="39"/>
      <c r="J1881" s="39"/>
      <c r="K1881" s="39"/>
      <c r="L1881" s="39"/>
      <c r="M1881" s="39"/>
      <c r="N1881" s="39"/>
      <c r="O1881" s="39"/>
      <c r="P1881" s="39"/>
      <c r="Q1881" s="39"/>
      <c r="R1881" s="39"/>
      <c r="T1881" s="39"/>
      <c r="U1881" s="39"/>
    </row>
    <row r="1882" spans="1:21" ht="14.25" x14ac:dyDescent="0.2">
      <c r="A1882" s="38"/>
      <c r="B1882" s="38"/>
      <c r="C1882" s="38"/>
      <c r="D1882" s="38"/>
      <c r="F1882" s="39"/>
      <c r="G1882" s="39"/>
      <c r="H1882" s="39"/>
      <c r="I1882" s="39"/>
      <c r="J1882" s="39"/>
      <c r="K1882" s="39"/>
      <c r="L1882" s="39"/>
      <c r="M1882" s="39"/>
      <c r="N1882" s="39"/>
      <c r="O1882" s="39"/>
      <c r="P1882" s="39"/>
      <c r="Q1882" s="39"/>
      <c r="R1882" s="39"/>
      <c r="T1882" s="39"/>
      <c r="U1882" s="39"/>
    </row>
    <row r="1883" spans="1:21" ht="14.25" x14ac:dyDescent="0.2">
      <c r="A1883" s="38"/>
      <c r="B1883" s="38"/>
      <c r="C1883" s="38"/>
      <c r="D1883" s="38"/>
      <c r="F1883" s="39"/>
      <c r="G1883" s="39"/>
      <c r="H1883" s="39"/>
      <c r="I1883" s="39"/>
      <c r="J1883" s="39"/>
      <c r="K1883" s="39"/>
      <c r="L1883" s="39"/>
      <c r="M1883" s="39"/>
      <c r="N1883" s="39"/>
      <c r="O1883" s="39"/>
      <c r="P1883" s="39"/>
      <c r="Q1883" s="39"/>
      <c r="R1883" s="39"/>
      <c r="T1883" s="39"/>
      <c r="U1883" s="39"/>
    </row>
    <row r="1884" spans="1:21" ht="14.25" x14ac:dyDescent="0.2">
      <c r="A1884" s="38"/>
      <c r="B1884" s="38"/>
      <c r="C1884" s="38"/>
      <c r="D1884" s="38"/>
      <c r="F1884" s="39"/>
      <c r="G1884" s="39"/>
      <c r="H1884" s="39"/>
      <c r="I1884" s="39"/>
      <c r="J1884" s="39"/>
      <c r="K1884" s="39"/>
      <c r="L1884" s="39"/>
      <c r="M1884" s="39"/>
      <c r="N1884" s="39"/>
      <c r="O1884" s="39"/>
      <c r="P1884" s="39"/>
      <c r="Q1884" s="39"/>
      <c r="R1884" s="39"/>
      <c r="T1884" s="39"/>
      <c r="U1884" s="39"/>
    </row>
    <row r="1885" spans="1:21" ht="14.25" x14ac:dyDescent="0.2">
      <c r="A1885" s="38"/>
      <c r="B1885" s="38"/>
      <c r="C1885" s="38"/>
      <c r="D1885" s="38"/>
      <c r="F1885" s="39"/>
      <c r="G1885" s="39"/>
      <c r="H1885" s="39"/>
      <c r="I1885" s="39"/>
      <c r="J1885" s="39"/>
      <c r="K1885" s="39"/>
      <c r="L1885" s="39"/>
      <c r="M1885" s="39"/>
      <c r="N1885" s="39"/>
      <c r="O1885" s="39"/>
      <c r="P1885" s="39"/>
      <c r="Q1885" s="39"/>
      <c r="R1885" s="39"/>
      <c r="T1885" s="39"/>
      <c r="U1885" s="39"/>
    </row>
    <row r="1886" spans="1:21" ht="14.25" x14ac:dyDescent="0.2">
      <c r="A1886" s="38"/>
      <c r="B1886" s="38"/>
      <c r="C1886" s="38"/>
      <c r="D1886" s="38"/>
      <c r="F1886" s="39"/>
      <c r="G1886" s="39"/>
      <c r="H1886" s="39"/>
      <c r="I1886" s="39"/>
      <c r="J1886" s="39"/>
      <c r="K1886" s="39"/>
      <c r="L1886" s="39"/>
      <c r="M1886" s="39"/>
      <c r="N1886" s="39"/>
      <c r="O1886" s="39"/>
      <c r="P1886" s="39"/>
      <c r="Q1886" s="39"/>
      <c r="R1886" s="39"/>
      <c r="T1886" s="39"/>
      <c r="U1886" s="39"/>
    </row>
    <row r="1887" spans="1:21" ht="14.25" x14ac:dyDescent="0.2">
      <c r="A1887" s="38"/>
      <c r="B1887" s="38"/>
      <c r="C1887" s="38"/>
      <c r="D1887" s="38"/>
      <c r="F1887" s="39"/>
      <c r="G1887" s="39"/>
      <c r="H1887" s="39"/>
      <c r="I1887" s="39"/>
      <c r="J1887" s="39"/>
      <c r="K1887" s="39"/>
      <c r="L1887" s="39"/>
      <c r="M1887" s="39"/>
      <c r="N1887" s="39"/>
      <c r="O1887" s="39"/>
      <c r="P1887" s="39"/>
      <c r="Q1887" s="39"/>
      <c r="R1887" s="39"/>
      <c r="T1887" s="39"/>
      <c r="U1887" s="39"/>
    </row>
    <row r="1888" spans="1:21" ht="14.25" x14ac:dyDescent="0.2">
      <c r="A1888" s="38"/>
      <c r="B1888" s="38"/>
      <c r="C1888" s="38"/>
      <c r="D1888" s="38"/>
      <c r="F1888" s="39"/>
      <c r="G1888" s="39"/>
      <c r="H1888" s="39"/>
      <c r="I1888" s="39"/>
      <c r="J1888" s="39"/>
      <c r="K1888" s="39"/>
      <c r="L1888" s="39"/>
      <c r="M1888" s="39"/>
      <c r="N1888" s="39"/>
      <c r="O1888" s="39"/>
      <c r="P1888" s="39"/>
      <c r="Q1888" s="39"/>
      <c r="R1888" s="39"/>
      <c r="T1888" s="39"/>
      <c r="U1888" s="39"/>
    </row>
    <row r="1889" spans="1:21" ht="14.25" x14ac:dyDescent="0.2">
      <c r="A1889" s="38"/>
      <c r="B1889" s="38"/>
      <c r="C1889" s="38"/>
      <c r="D1889" s="38"/>
      <c r="F1889" s="39"/>
      <c r="G1889" s="39"/>
      <c r="H1889" s="39"/>
      <c r="I1889" s="39"/>
      <c r="J1889" s="39"/>
      <c r="K1889" s="39"/>
      <c r="L1889" s="39"/>
      <c r="M1889" s="39"/>
      <c r="N1889" s="39"/>
      <c r="O1889" s="39"/>
      <c r="P1889" s="39"/>
      <c r="Q1889" s="39"/>
      <c r="R1889" s="39"/>
      <c r="T1889" s="39"/>
      <c r="U1889" s="39"/>
    </row>
    <row r="1890" spans="1:21" ht="14.25" x14ac:dyDescent="0.2">
      <c r="A1890" s="38"/>
      <c r="B1890" s="38"/>
      <c r="C1890" s="38"/>
      <c r="D1890" s="38"/>
      <c r="F1890" s="39"/>
      <c r="G1890" s="39"/>
      <c r="H1890" s="39"/>
      <c r="I1890" s="39"/>
      <c r="J1890" s="39"/>
      <c r="K1890" s="39"/>
      <c r="L1890" s="39"/>
      <c r="M1890" s="39"/>
      <c r="N1890" s="39"/>
      <c r="O1890" s="39"/>
      <c r="P1890" s="39"/>
      <c r="Q1890" s="39"/>
      <c r="R1890" s="39"/>
      <c r="T1890" s="39"/>
      <c r="U1890" s="39"/>
    </row>
    <row r="1891" spans="1:21" ht="14.25" x14ac:dyDescent="0.2">
      <c r="A1891" s="38"/>
      <c r="B1891" s="38"/>
      <c r="C1891" s="38"/>
      <c r="D1891" s="38"/>
      <c r="F1891" s="39"/>
      <c r="G1891" s="39"/>
      <c r="H1891" s="39"/>
      <c r="I1891" s="39"/>
      <c r="J1891" s="39"/>
      <c r="K1891" s="39"/>
      <c r="L1891" s="39"/>
      <c r="M1891" s="39"/>
      <c r="N1891" s="39"/>
      <c r="O1891" s="39"/>
      <c r="P1891" s="39"/>
      <c r="Q1891" s="39"/>
      <c r="R1891" s="39"/>
      <c r="T1891" s="39"/>
      <c r="U1891" s="39"/>
    </row>
    <row r="1892" spans="1:21" ht="14.25" x14ac:dyDescent="0.2">
      <c r="A1892" s="38"/>
      <c r="B1892" s="38"/>
      <c r="C1892" s="38"/>
      <c r="D1892" s="38"/>
      <c r="F1892" s="39"/>
      <c r="G1892" s="39"/>
      <c r="H1892" s="39"/>
      <c r="I1892" s="39"/>
      <c r="J1892" s="39"/>
      <c r="K1892" s="39"/>
      <c r="L1892" s="39"/>
      <c r="M1892" s="39"/>
      <c r="N1892" s="39"/>
      <c r="O1892" s="39"/>
      <c r="P1892" s="39"/>
      <c r="Q1892" s="39"/>
      <c r="R1892" s="39"/>
      <c r="T1892" s="39"/>
      <c r="U1892" s="39"/>
    </row>
    <row r="1893" spans="1:21" ht="14.25" x14ac:dyDescent="0.2">
      <c r="A1893" s="38"/>
      <c r="B1893" s="38"/>
      <c r="C1893" s="38"/>
      <c r="D1893" s="38"/>
      <c r="F1893" s="39"/>
      <c r="G1893" s="39"/>
      <c r="H1893" s="39"/>
      <c r="I1893" s="39"/>
      <c r="J1893" s="39"/>
      <c r="K1893" s="39"/>
      <c r="L1893" s="39"/>
      <c r="M1893" s="39"/>
      <c r="N1893" s="39"/>
      <c r="O1893" s="39"/>
      <c r="P1893" s="39"/>
      <c r="Q1893" s="39"/>
      <c r="R1893" s="39"/>
      <c r="T1893" s="39"/>
      <c r="U1893" s="39"/>
    </row>
    <row r="1894" spans="1:21" ht="14.25" x14ac:dyDescent="0.2">
      <c r="A1894" s="38"/>
      <c r="B1894" s="38"/>
      <c r="C1894" s="38"/>
      <c r="D1894" s="38"/>
      <c r="F1894" s="39"/>
      <c r="G1894" s="39"/>
      <c r="H1894" s="39"/>
      <c r="I1894" s="39"/>
      <c r="J1894" s="39"/>
      <c r="K1894" s="39"/>
      <c r="L1894" s="39"/>
      <c r="M1894" s="39"/>
      <c r="N1894" s="39"/>
      <c r="O1894" s="39"/>
      <c r="P1894" s="39"/>
      <c r="Q1894" s="39"/>
      <c r="R1894" s="39"/>
      <c r="T1894" s="39"/>
      <c r="U1894" s="39"/>
    </row>
    <row r="1895" spans="1:21" ht="14.25" x14ac:dyDescent="0.2">
      <c r="A1895" s="38"/>
      <c r="B1895" s="38"/>
      <c r="C1895" s="38"/>
      <c r="D1895" s="38"/>
      <c r="F1895" s="39"/>
      <c r="G1895" s="39"/>
      <c r="H1895" s="39"/>
      <c r="I1895" s="39"/>
      <c r="J1895" s="39"/>
      <c r="K1895" s="39"/>
      <c r="L1895" s="39"/>
      <c r="M1895" s="39"/>
      <c r="N1895" s="39"/>
      <c r="O1895" s="39"/>
      <c r="P1895" s="39"/>
      <c r="Q1895" s="39"/>
      <c r="R1895" s="39"/>
      <c r="T1895" s="39"/>
      <c r="U1895" s="39"/>
    </row>
    <row r="1896" spans="1:21" ht="14.25" x14ac:dyDescent="0.2">
      <c r="A1896" s="38"/>
      <c r="B1896" s="38"/>
      <c r="C1896" s="38"/>
      <c r="D1896" s="38"/>
      <c r="F1896" s="39"/>
      <c r="G1896" s="39"/>
      <c r="H1896" s="39"/>
      <c r="I1896" s="39"/>
      <c r="J1896" s="39"/>
      <c r="K1896" s="39"/>
      <c r="L1896" s="39"/>
      <c r="M1896" s="39"/>
      <c r="N1896" s="39"/>
      <c r="O1896" s="39"/>
      <c r="P1896" s="39"/>
      <c r="Q1896" s="39"/>
      <c r="R1896" s="39"/>
      <c r="T1896" s="39"/>
      <c r="U1896" s="39"/>
    </row>
    <row r="1897" spans="1:21" ht="14.25" x14ac:dyDescent="0.2">
      <c r="A1897" s="38"/>
      <c r="B1897" s="38"/>
      <c r="C1897" s="38"/>
      <c r="D1897" s="38"/>
      <c r="F1897" s="39"/>
      <c r="G1897" s="39"/>
      <c r="H1897" s="39"/>
      <c r="I1897" s="39"/>
      <c r="J1897" s="39"/>
      <c r="K1897" s="39"/>
      <c r="L1897" s="39"/>
      <c r="M1897" s="39"/>
      <c r="N1897" s="39"/>
      <c r="O1897" s="39"/>
      <c r="P1897" s="39"/>
      <c r="Q1897" s="39"/>
      <c r="R1897" s="39"/>
      <c r="T1897" s="39"/>
      <c r="U1897" s="39"/>
    </row>
    <row r="1898" spans="1:21" ht="14.25" x14ac:dyDescent="0.2">
      <c r="A1898" s="38"/>
      <c r="B1898" s="38"/>
      <c r="C1898" s="38"/>
      <c r="D1898" s="38"/>
      <c r="F1898" s="39"/>
      <c r="G1898" s="39"/>
      <c r="H1898" s="39"/>
      <c r="I1898" s="39"/>
      <c r="J1898" s="39"/>
      <c r="K1898" s="39"/>
      <c r="L1898" s="39"/>
      <c r="M1898" s="39"/>
      <c r="N1898" s="39"/>
      <c r="O1898" s="39"/>
      <c r="P1898" s="39"/>
      <c r="Q1898" s="39"/>
      <c r="R1898" s="39"/>
      <c r="T1898" s="39"/>
      <c r="U1898" s="39"/>
    </row>
    <row r="1899" spans="1:21" ht="14.25" x14ac:dyDescent="0.2">
      <c r="A1899" s="38"/>
      <c r="B1899" s="38"/>
      <c r="C1899" s="38"/>
      <c r="D1899" s="38"/>
      <c r="F1899" s="39"/>
      <c r="G1899" s="39"/>
      <c r="H1899" s="39"/>
      <c r="I1899" s="39"/>
      <c r="J1899" s="39"/>
      <c r="K1899" s="39"/>
      <c r="L1899" s="39"/>
      <c r="M1899" s="39"/>
      <c r="N1899" s="39"/>
      <c r="O1899" s="39"/>
      <c r="P1899" s="39"/>
      <c r="Q1899" s="39"/>
      <c r="R1899" s="39"/>
      <c r="T1899" s="39"/>
      <c r="U1899" s="39"/>
    </row>
    <row r="1900" spans="1:21" ht="14.25" x14ac:dyDescent="0.2">
      <c r="A1900" s="38"/>
      <c r="B1900" s="38"/>
      <c r="C1900" s="38"/>
      <c r="D1900" s="38"/>
      <c r="F1900" s="39"/>
      <c r="G1900" s="39"/>
      <c r="H1900" s="39"/>
      <c r="I1900" s="39"/>
      <c r="J1900" s="39"/>
      <c r="K1900" s="39"/>
      <c r="L1900" s="39"/>
      <c r="M1900" s="39"/>
      <c r="N1900" s="39"/>
      <c r="O1900" s="39"/>
      <c r="P1900" s="39"/>
      <c r="Q1900" s="39"/>
      <c r="R1900" s="39"/>
      <c r="T1900" s="39"/>
      <c r="U1900" s="39"/>
    </row>
    <row r="1901" spans="1:21" ht="14.25" x14ac:dyDescent="0.2">
      <c r="A1901" s="38"/>
      <c r="B1901" s="38"/>
      <c r="C1901" s="38"/>
      <c r="D1901" s="38"/>
      <c r="F1901" s="39"/>
      <c r="G1901" s="39"/>
      <c r="H1901" s="39"/>
      <c r="I1901" s="39"/>
      <c r="J1901" s="39"/>
      <c r="K1901" s="39"/>
      <c r="L1901" s="39"/>
      <c r="M1901" s="39"/>
      <c r="N1901" s="39"/>
      <c r="O1901" s="39"/>
      <c r="P1901" s="39"/>
      <c r="Q1901" s="39"/>
      <c r="R1901" s="39"/>
      <c r="T1901" s="39"/>
      <c r="U1901" s="39"/>
    </row>
    <row r="1902" spans="1:21" ht="14.25" x14ac:dyDescent="0.2">
      <c r="A1902" s="38"/>
      <c r="B1902" s="38"/>
      <c r="C1902" s="38"/>
      <c r="D1902" s="38"/>
      <c r="F1902" s="39"/>
      <c r="G1902" s="39"/>
      <c r="H1902" s="39"/>
      <c r="I1902" s="39"/>
      <c r="J1902" s="39"/>
      <c r="K1902" s="39"/>
      <c r="L1902" s="39"/>
      <c r="M1902" s="39"/>
      <c r="N1902" s="39"/>
      <c r="O1902" s="39"/>
      <c r="P1902" s="39"/>
      <c r="Q1902" s="39"/>
      <c r="R1902" s="39"/>
      <c r="T1902" s="39"/>
      <c r="U1902" s="39"/>
    </row>
    <row r="1903" spans="1:21" ht="14.25" x14ac:dyDescent="0.2">
      <c r="A1903" s="38"/>
      <c r="B1903" s="38"/>
      <c r="C1903" s="38"/>
      <c r="D1903" s="38"/>
      <c r="F1903" s="39"/>
      <c r="G1903" s="39"/>
      <c r="H1903" s="39"/>
      <c r="I1903" s="39"/>
      <c r="J1903" s="39"/>
      <c r="K1903" s="39"/>
      <c r="L1903" s="39"/>
      <c r="M1903" s="39"/>
      <c r="N1903" s="39"/>
      <c r="O1903" s="39"/>
      <c r="P1903" s="39"/>
      <c r="Q1903" s="39"/>
      <c r="R1903" s="39"/>
      <c r="T1903" s="39"/>
      <c r="U1903" s="39"/>
    </row>
    <row r="1904" spans="1:21" ht="14.25" x14ac:dyDescent="0.2">
      <c r="A1904" s="38"/>
      <c r="B1904" s="38"/>
      <c r="C1904" s="38"/>
      <c r="D1904" s="38"/>
      <c r="F1904" s="39"/>
      <c r="G1904" s="39"/>
      <c r="H1904" s="39"/>
      <c r="I1904" s="39"/>
      <c r="J1904" s="39"/>
      <c r="K1904" s="39"/>
      <c r="L1904" s="39"/>
      <c r="M1904" s="39"/>
      <c r="N1904" s="39"/>
      <c r="O1904" s="39"/>
      <c r="P1904" s="39"/>
      <c r="Q1904" s="39"/>
      <c r="R1904" s="39"/>
      <c r="T1904" s="39"/>
      <c r="U1904" s="39"/>
    </row>
    <row r="1905" spans="1:21" ht="14.25" x14ac:dyDescent="0.2">
      <c r="A1905" s="38"/>
      <c r="B1905" s="38"/>
      <c r="C1905" s="38"/>
      <c r="D1905" s="38"/>
      <c r="F1905" s="39"/>
      <c r="G1905" s="39"/>
      <c r="H1905" s="39"/>
      <c r="I1905" s="39"/>
      <c r="J1905" s="39"/>
      <c r="K1905" s="39"/>
      <c r="L1905" s="39"/>
      <c r="M1905" s="39"/>
      <c r="N1905" s="39"/>
      <c r="O1905" s="39"/>
      <c r="P1905" s="39"/>
      <c r="Q1905" s="39"/>
      <c r="R1905" s="39"/>
      <c r="T1905" s="39"/>
      <c r="U1905" s="39"/>
    </row>
    <row r="1906" spans="1:21" ht="14.25" x14ac:dyDescent="0.2">
      <c r="A1906" s="38"/>
      <c r="B1906" s="38"/>
      <c r="C1906" s="38"/>
      <c r="D1906" s="38"/>
      <c r="F1906" s="39"/>
      <c r="G1906" s="39"/>
      <c r="H1906" s="39"/>
      <c r="I1906" s="39"/>
      <c r="J1906" s="39"/>
      <c r="K1906" s="39"/>
      <c r="L1906" s="39"/>
      <c r="M1906" s="39"/>
      <c r="N1906" s="39"/>
      <c r="O1906" s="39"/>
      <c r="P1906" s="39"/>
      <c r="Q1906" s="39"/>
      <c r="R1906" s="39"/>
      <c r="T1906" s="39"/>
      <c r="U1906" s="39"/>
    </row>
    <row r="1907" spans="1:21" ht="14.25" x14ac:dyDescent="0.2">
      <c r="A1907" s="38"/>
      <c r="B1907" s="38"/>
      <c r="C1907" s="38"/>
      <c r="D1907" s="38"/>
      <c r="F1907" s="39"/>
      <c r="G1907" s="39"/>
      <c r="H1907" s="39"/>
      <c r="I1907" s="39"/>
      <c r="J1907" s="39"/>
      <c r="K1907" s="39"/>
      <c r="L1907" s="39"/>
      <c r="M1907" s="39"/>
      <c r="N1907" s="39"/>
      <c r="O1907" s="39"/>
      <c r="P1907" s="39"/>
      <c r="Q1907" s="39"/>
      <c r="R1907" s="39"/>
      <c r="T1907" s="39"/>
      <c r="U1907" s="39"/>
    </row>
    <row r="1908" spans="1:21" ht="14.25" x14ac:dyDescent="0.2">
      <c r="A1908" s="38"/>
      <c r="B1908" s="38"/>
      <c r="C1908" s="38"/>
      <c r="D1908" s="38"/>
      <c r="F1908" s="39"/>
      <c r="G1908" s="39"/>
      <c r="H1908" s="39"/>
      <c r="I1908" s="39"/>
      <c r="J1908" s="39"/>
      <c r="K1908" s="39"/>
      <c r="L1908" s="39"/>
      <c r="M1908" s="39"/>
      <c r="N1908" s="39"/>
      <c r="O1908" s="39"/>
      <c r="P1908" s="39"/>
      <c r="Q1908" s="39"/>
      <c r="R1908" s="39"/>
      <c r="T1908" s="39"/>
      <c r="U1908" s="39"/>
    </row>
    <row r="1909" spans="1:21" ht="14.25" x14ac:dyDescent="0.2">
      <c r="A1909" s="38"/>
      <c r="B1909" s="38"/>
      <c r="C1909" s="38"/>
      <c r="D1909" s="38"/>
      <c r="F1909" s="39"/>
      <c r="G1909" s="39"/>
      <c r="H1909" s="39"/>
      <c r="I1909" s="39"/>
      <c r="J1909" s="39"/>
      <c r="K1909" s="39"/>
      <c r="L1909" s="39"/>
      <c r="M1909" s="39"/>
      <c r="N1909" s="39"/>
      <c r="O1909" s="39"/>
      <c r="P1909" s="39"/>
      <c r="Q1909" s="39"/>
      <c r="R1909" s="39"/>
      <c r="T1909" s="39"/>
      <c r="U1909" s="39"/>
    </row>
    <row r="1910" spans="1:21" ht="14.25" x14ac:dyDescent="0.2">
      <c r="A1910" s="38"/>
      <c r="B1910" s="38"/>
      <c r="C1910" s="38"/>
      <c r="D1910" s="38"/>
      <c r="F1910" s="39"/>
      <c r="G1910" s="39"/>
      <c r="H1910" s="39"/>
      <c r="I1910" s="39"/>
      <c r="J1910" s="39"/>
      <c r="K1910" s="39"/>
      <c r="L1910" s="39"/>
      <c r="M1910" s="39"/>
      <c r="N1910" s="39"/>
      <c r="O1910" s="39"/>
      <c r="P1910" s="39"/>
      <c r="Q1910" s="39"/>
      <c r="R1910" s="39"/>
      <c r="T1910" s="39"/>
      <c r="U1910" s="39"/>
    </row>
    <row r="1911" spans="1:21" ht="14.25" x14ac:dyDescent="0.2">
      <c r="A1911" s="38"/>
      <c r="B1911" s="38"/>
      <c r="C1911" s="38"/>
      <c r="D1911" s="38"/>
      <c r="F1911" s="39"/>
      <c r="G1911" s="39"/>
      <c r="H1911" s="39"/>
      <c r="I1911" s="39"/>
      <c r="J1911" s="39"/>
      <c r="K1911" s="39"/>
      <c r="L1911" s="39"/>
      <c r="M1911" s="39"/>
      <c r="N1911" s="39"/>
      <c r="O1911" s="39"/>
      <c r="P1911" s="39"/>
      <c r="Q1911" s="39"/>
      <c r="R1911" s="39"/>
      <c r="T1911" s="39"/>
      <c r="U1911" s="39"/>
    </row>
    <row r="1912" spans="1:21" ht="14.25" x14ac:dyDescent="0.2">
      <c r="A1912" s="38"/>
      <c r="B1912" s="38"/>
      <c r="C1912" s="38"/>
      <c r="D1912" s="38"/>
      <c r="F1912" s="39"/>
      <c r="G1912" s="39"/>
      <c r="H1912" s="39"/>
      <c r="I1912" s="39"/>
      <c r="J1912" s="39"/>
      <c r="K1912" s="39"/>
      <c r="L1912" s="39"/>
      <c r="M1912" s="39"/>
      <c r="N1912" s="39"/>
      <c r="O1912" s="39"/>
      <c r="P1912" s="39"/>
      <c r="Q1912" s="39"/>
      <c r="R1912" s="39"/>
      <c r="T1912" s="39"/>
      <c r="U1912" s="39"/>
    </row>
    <row r="1913" spans="1:21" ht="14.25" x14ac:dyDescent="0.2">
      <c r="A1913" s="38"/>
      <c r="B1913" s="38"/>
      <c r="C1913" s="38"/>
      <c r="D1913" s="38"/>
      <c r="F1913" s="39"/>
      <c r="G1913" s="39"/>
      <c r="H1913" s="39"/>
      <c r="I1913" s="39"/>
      <c r="J1913" s="39"/>
      <c r="K1913" s="39"/>
      <c r="L1913" s="39"/>
      <c r="M1913" s="39"/>
      <c r="N1913" s="39"/>
      <c r="O1913" s="39"/>
      <c r="P1913" s="39"/>
      <c r="Q1913" s="39"/>
      <c r="R1913" s="39"/>
      <c r="T1913" s="39"/>
      <c r="U1913" s="39"/>
    </row>
    <row r="1914" spans="1:21" ht="14.25" x14ac:dyDescent="0.2">
      <c r="A1914" s="38"/>
      <c r="B1914" s="38"/>
      <c r="C1914" s="38"/>
      <c r="D1914" s="38"/>
      <c r="F1914" s="39"/>
      <c r="G1914" s="39"/>
      <c r="H1914" s="39"/>
      <c r="I1914" s="39"/>
      <c r="J1914" s="39"/>
      <c r="K1914" s="39"/>
      <c r="L1914" s="39"/>
      <c r="M1914" s="39"/>
      <c r="N1914" s="39"/>
      <c r="O1914" s="39"/>
      <c r="P1914" s="39"/>
      <c r="Q1914" s="39"/>
      <c r="R1914" s="39"/>
      <c r="T1914" s="39"/>
      <c r="U1914" s="39"/>
    </row>
    <row r="1915" spans="1:21" ht="14.25" x14ac:dyDescent="0.2">
      <c r="A1915" s="38"/>
      <c r="B1915" s="38"/>
      <c r="C1915" s="38"/>
      <c r="D1915" s="38"/>
      <c r="F1915" s="39"/>
      <c r="G1915" s="39"/>
      <c r="H1915" s="39"/>
      <c r="I1915" s="39"/>
      <c r="J1915" s="39"/>
      <c r="K1915" s="39"/>
      <c r="L1915" s="39"/>
      <c r="M1915" s="39"/>
      <c r="N1915" s="39"/>
      <c r="O1915" s="39"/>
      <c r="P1915" s="39"/>
      <c r="Q1915" s="39"/>
      <c r="R1915" s="39"/>
      <c r="T1915" s="39"/>
      <c r="U1915" s="39"/>
    </row>
    <row r="1916" spans="1:21" ht="14.25" x14ac:dyDescent="0.2">
      <c r="A1916" s="38"/>
      <c r="B1916" s="38"/>
      <c r="C1916" s="38"/>
      <c r="D1916" s="38"/>
      <c r="F1916" s="39"/>
      <c r="G1916" s="39"/>
      <c r="H1916" s="39"/>
      <c r="I1916" s="39"/>
      <c r="J1916" s="39"/>
      <c r="K1916" s="39"/>
      <c r="L1916" s="39"/>
      <c r="M1916" s="39"/>
      <c r="N1916" s="39"/>
      <c r="O1916" s="39"/>
      <c r="P1916" s="39"/>
      <c r="Q1916" s="39"/>
      <c r="R1916" s="39"/>
      <c r="T1916" s="39"/>
      <c r="U1916" s="39"/>
    </row>
    <row r="1917" spans="1:21" ht="14.25" x14ac:dyDescent="0.2">
      <c r="A1917" s="38"/>
      <c r="B1917" s="38"/>
      <c r="C1917" s="38"/>
      <c r="D1917" s="38"/>
      <c r="F1917" s="39"/>
      <c r="G1917" s="39"/>
      <c r="H1917" s="39"/>
      <c r="I1917" s="39"/>
      <c r="J1917" s="39"/>
      <c r="K1917" s="39"/>
      <c r="L1917" s="39"/>
      <c r="M1917" s="39"/>
      <c r="N1917" s="39"/>
      <c r="O1917" s="39"/>
      <c r="P1917" s="39"/>
      <c r="Q1917" s="39"/>
      <c r="R1917" s="39"/>
      <c r="T1917" s="39"/>
      <c r="U1917" s="39"/>
    </row>
    <row r="1918" spans="1:21" ht="14.25" x14ac:dyDescent="0.2">
      <c r="A1918" s="38"/>
      <c r="B1918" s="38"/>
      <c r="C1918" s="38"/>
      <c r="D1918" s="38"/>
      <c r="F1918" s="39"/>
      <c r="G1918" s="39"/>
      <c r="H1918" s="39"/>
      <c r="I1918" s="39"/>
      <c r="J1918" s="39"/>
      <c r="K1918" s="39"/>
      <c r="L1918" s="39"/>
      <c r="M1918" s="39"/>
      <c r="N1918" s="39"/>
      <c r="O1918" s="39"/>
      <c r="P1918" s="39"/>
      <c r="Q1918" s="39"/>
      <c r="R1918" s="39"/>
      <c r="T1918" s="39"/>
      <c r="U1918" s="39"/>
    </row>
    <row r="1919" spans="1:21" ht="14.25" x14ac:dyDescent="0.2">
      <c r="A1919" s="38"/>
      <c r="B1919" s="38"/>
      <c r="C1919" s="38"/>
      <c r="D1919" s="38"/>
      <c r="F1919" s="39"/>
      <c r="G1919" s="39"/>
      <c r="H1919" s="39"/>
      <c r="I1919" s="39"/>
      <c r="J1919" s="39"/>
      <c r="K1919" s="39"/>
      <c r="L1919" s="39"/>
      <c r="M1919" s="39"/>
      <c r="N1919" s="39"/>
      <c r="O1919" s="39"/>
      <c r="P1919" s="39"/>
      <c r="Q1919" s="39"/>
      <c r="R1919" s="39"/>
      <c r="T1919" s="39"/>
      <c r="U1919" s="39"/>
    </row>
    <row r="1920" spans="1:21" ht="14.25" x14ac:dyDescent="0.2">
      <c r="A1920" s="38"/>
      <c r="B1920" s="38"/>
      <c r="C1920" s="38"/>
      <c r="D1920" s="38"/>
      <c r="F1920" s="39"/>
      <c r="G1920" s="39"/>
      <c r="H1920" s="39"/>
      <c r="I1920" s="39"/>
      <c r="J1920" s="39"/>
      <c r="K1920" s="39"/>
      <c r="L1920" s="39"/>
      <c r="M1920" s="39"/>
      <c r="N1920" s="39"/>
      <c r="O1920" s="39"/>
      <c r="P1920" s="39"/>
      <c r="Q1920" s="39"/>
      <c r="R1920" s="39"/>
      <c r="T1920" s="39"/>
      <c r="U1920" s="39"/>
    </row>
    <row r="1921" spans="1:21" ht="14.25" x14ac:dyDescent="0.2">
      <c r="A1921" s="38"/>
      <c r="B1921" s="38"/>
      <c r="C1921" s="38"/>
      <c r="D1921" s="38"/>
      <c r="F1921" s="39"/>
      <c r="G1921" s="39"/>
      <c r="H1921" s="39"/>
      <c r="I1921" s="39"/>
      <c r="J1921" s="39"/>
      <c r="K1921" s="39"/>
      <c r="L1921" s="39"/>
      <c r="M1921" s="39"/>
      <c r="N1921" s="39"/>
      <c r="O1921" s="39"/>
      <c r="P1921" s="39"/>
      <c r="Q1921" s="39"/>
      <c r="R1921" s="39"/>
      <c r="T1921" s="39"/>
      <c r="U1921" s="39"/>
    </row>
    <row r="1922" spans="1:21" ht="14.25" x14ac:dyDescent="0.2">
      <c r="A1922" s="38"/>
      <c r="B1922" s="38"/>
      <c r="C1922" s="38"/>
      <c r="D1922" s="38"/>
      <c r="F1922" s="39"/>
      <c r="G1922" s="39"/>
      <c r="H1922" s="39"/>
      <c r="I1922" s="39"/>
      <c r="J1922" s="39"/>
      <c r="K1922" s="39"/>
      <c r="L1922" s="39"/>
      <c r="M1922" s="39"/>
      <c r="N1922" s="39"/>
      <c r="O1922" s="39"/>
      <c r="P1922" s="39"/>
      <c r="Q1922" s="39"/>
      <c r="R1922" s="39"/>
      <c r="T1922" s="39"/>
      <c r="U1922" s="39"/>
    </row>
    <row r="1923" spans="1:21" ht="14.25" x14ac:dyDescent="0.2">
      <c r="A1923" s="38"/>
      <c r="B1923" s="38"/>
      <c r="C1923" s="38"/>
      <c r="D1923" s="38"/>
      <c r="F1923" s="39"/>
      <c r="G1923" s="39"/>
      <c r="H1923" s="39"/>
      <c r="I1923" s="39"/>
      <c r="J1923" s="39"/>
      <c r="K1923" s="39"/>
      <c r="L1923" s="39"/>
      <c r="M1923" s="39"/>
      <c r="N1923" s="39"/>
      <c r="O1923" s="39"/>
      <c r="P1923" s="39"/>
      <c r="Q1923" s="39"/>
      <c r="R1923" s="39"/>
      <c r="T1923" s="39"/>
      <c r="U1923" s="39"/>
    </row>
    <row r="1924" spans="1:21" ht="14.25" x14ac:dyDescent="0.2">
      <c r="A1924" s="38"/>
      <c r="B1924" s="38"/>
      <c r="C1924" s="38"/>
      <c r="D1924" s="38"/>
      <c r="F1924" s="39"/>
      <c r="G1924" s="39"/>
      <c r="H1924" s="39"/>
      <c r="I1924" s="39"/>
      <c r="J1924" s="39"/>
      <c r="K1924" s="39"/>
      <c r="L1924" s="39"/>
      <c r="M1924" s="39"/>
      <c r="N1924" s="39"/>
      <c r="O1924" s="39"/>
      <c r="P1924" s="39"/>
      <c r="Q1924" s="39"/>
      <c r="R1924" s="39"/>
      <c r="T1924" s="39"/>
      <c r="U1924" s="39"/>
    </row>
    <row r="1925" spans="1:21" ht="14.25" x14ac:dyDescent="0.2">
      <c r="A1925" s="38"/>
      <c r="B1925" s="38"/>
      <c r="C1925" s="38"/>
      <c r="D1925" s="38"/>
      <c r="F1925" s="39"/>
      <c r="G1925" s="39"/>
      <c r="H1925" s="39"/>
      <c r="I1925" s="39"/>
      <c r="J1925" s="39"/>
      <c r="K1925" s="39"/>
      <c r="L1925" s="39"/>
      <c r="M1925" s="39"/>
      <c r="N1925" s="39"/>
      <c r="O1925" s="39"/>
      <c r="P1925" s="39"/>
      <c r="Q1925" s="39"/>
      <c r="R1925" s="39"/>
      <c r="T1925" s="39"/>
      <c r="U1925" s="39"/>
    </row>
    <row r="1926" spans="1:21" ht="14.25" x14ac:dyDescent="0.2">
      <c r="A1926" s="38"/>
      <c r="B1926" s="38"/>
      <c r="C1926" s="38"/>
      <c r="D1926" s="38"/>
      <c r="F1926" s="39"/>
      <c r="G1926" s="39"/>
      <c r="H1926" s="39"/>
      <c r="I1926" s="39"/>
      <c r="J1926" s="39"/>
      <c r="K1926" s="39"/>
      <c r="L1926" s="39"/>
      <c r="M1926" s="39"/>
      <c r="N1926" s="39"/>
      <c r="O1926" s="39"/>
      <c r="P1926" s="39"/>
      <c r="Q1926" s="39"/>
      <c r="R1926" s="39"/>
      <c r="T1926" s="39"/>
      <c r="U1926" s="39"/>
    </row>
    <row r="1927" spans="1:21" ht="14.25" x14ac:dyDescent="0.2">
      <c r="A1927" s="38"/>
      <c r="B1927" s="38"/>
      <c r="C1927" s="38"/>
      <c r="D1927" s="38"/>
      <c r="F1927" s="39"/>
      <c r="G1927" s="39"/>
      <c r="H1927" s="39"/>
      <c r="I1927" s="39"/>
      <c r="J1927" s="39"/>
      <c r="K1927" s="39"/>
      <c r="L1927" s="39"/>
      <c r="M1927" s="39"/>
      <c r="N1927" s="39"/>
      <c r="O1927" s="39"/>
      <c r="P1927" s="39"/>
      <c r="Q1927" s="39"/>
      <c r="R1927" s="39"/>
      <c r="T1927" s="39"/>
      <c r="U1927" s="39"/>
    </row>
    <row r="1928" spans="1:21" ht="14.25" x14ac:dyDescent="0.2">
      <c r="A1928" s="38"/>
      <c r="B1928" s="38"/>
      <c r="C1928" s="38"/>
      <c r="D1928" s="38"/>
      <c r="F1928" s="39"/>
      <c r="G1928" s="39"/>
      <c r="H1928" s="39"/>
      <c r="I1928" s="39"/>
      <c r="J1928" s="39"/>
      <c r="K1928" s="39"/>
      <c r="L1928" s="39"/>
      <c r="M1928" s="39"/>
      <c r="N1928" s="39"/>
      <c r="O1928" s="39"/>
      <c r="P1928" s="39"/>
      <c r="Q1928" s="39"/>
      <c r="R1928" s="39"/>
      <c r="T1928" s="39"/>
      <c r="U1928" s="39"/>
    </row>
    <row r="1929" spans="1:21" ht="14.25" x14ac:dyDescent="0.2">
      <c r="A1929" s="38"/>
      <c r="B1929" s="38"/>
      <c r="C1929" s="38"/>
      <c r="D1929" s="38"/>
      <c r="F1929" s="39"/>
      <c r="G1929" s="39"/>
      <c r="H1929" s="39"/>
      <c r="I1929" s="39"/>
      <c r="J1929" s="39"/>
      <c r="K1929" s="39"/>
      <c r="L1929" s="39"/>
      <c r="M1929" s="39"/>
      <c r="N1929" s="39"/>
      <c r="O1929" s="39"/>
      <c r="P1929" s="39"/>
      <c r="Q1929" s="39"/>
      <c r="R1929" s="39"/>
      <c r="T1929" s="39"/>
      <c r="U1929" s="39"/>
    </row>
    <row r="1930" spans="1:21" ht="14.25" x14ac:dyDescent="0.2">
      <c r="A1930" s="38"/>
      <c r="B1930" s="38"/>
      <c r="C1930" s="38"/>
      <c r="D1930" s="38"/>
      <c r="F1930" s="39"/>
      <c r="G1930" s="39"/>
      <c r="H1930" s="39"/>
      <c r="I1930" s="39"/>
      <c r="J1930" s="39"/>
      <c r="K1930" s="39"/>
      <c r="L1930" s="39"/>
      <c r="M1930" s="39"/>
      <c r="N1930" s="39"/>
      <c r="O1930" s="39"/>
      <c r="P1930" s="39"/>
      <c r="Q1930" s="39"/>
      <c r="R1930" s="39"/>
      <c r="T1930" s="39"/>
      <c r="U1930" s="39"/>
    </row>
    <row r="1931" spans="1:21" ht="14.25" x14ac:dyDescent="0.2">
      <c r="A1931" s="38"/>
      <c r="B1931" s="38"/>
      <c r="C1931" s="38"/>
      <c r="D1931" s="38"/>
      <c r="F1931" s="39"/>
      <c r="G1931" s="39"/>
      <c r="H1931" s="39"/>
      <c r="I1931" s="39"/>
      <c r="J1931" s="39"/>
      <c r="K1931" s="39"/>
      <c r="L1931" s="39"/>
      <c r="M1931" s="39"/>
      <c r="N1931" s="39"/>
      <c r="O1931" s="39"/>
      <c r="P1931" s="39"/>
      <c r="Q1931" s="39"/>
      <c r="R1931" s="39"/>
      <c r="T1931" s="39"/>
      <c r="U1931" s="39"/>
    </row>
    <row r="1932" spans="1:21" ht="14.25" x14ac:dyDescent="0.2">
      <c r="A1932" s="38"/>
      <c r="B1932" s="38"/>
      <c r="C1932" s="38"/>
      <c r="D1932" s="38"/>
      <c r="F1932" s="39"/>
      <c r="G1932" s="39"/>
      <c r="H1932" s="39"/>
      <c r="I1932" s="39"/>
      <c r="J1932" s="39"/>
      <c r="K1932" s="39"/>
      <c r="L1932" s="39"/>
      <c r="M1932" s="39"/>
      <c r="N1932" s="39"/>
      <c r="O1932" s="39"/>
      <c r="P1932" s="39"/>
      <c r="Q1932" s="39"/>
      <c r="R1932" s="39"/>
      <c r="T1932" s="39"/>
      <c r="U1932" s="39"/>
    </row>
    <row r="1933" spans="1:21" ht="14.25" x14ac:dyDescent="0.2">
      <c r="A1933" s="38"/>
      <c r="B1933" s="38"/>
      <c r="C1933" s="38"/>
      <c r="D1933" s="38"/>
      <c r="F1933" s="39"/>
      <c r="G1933" s="39"/>
      <c r="H1933" s="39"/>
      <c r="I1933" s="39"/>
      <c r="J1933" s="39"/>
      <c r="K1933" s="39"/>
      <c r="L1933" s="39"/>
      <c r="M1933" s="39"/>
      <c r="N1933" s="39"/>
      <c r="O1933" s="39"/>
      <c r="P1933" s="39"/>
      <c r="Q1933" s="39"/>
      <c r="R1933" s="39"/>
      <c r="T1933" s="39"/>
      <c r="U1933" s="39"/>
    </row>
    <row r="1934" spans="1:21" ht="14.25" x14ac:dyDescent="0.2">
      <c r="A1934" s="38"/>
      <c r="B1934" s="38"/>
      <c r="C1934" s="38"/>
      <c r="D1934" s="38"/>
      <c r="F1934" s="39"/>
      <c r="G1934" s="39"/>
      <c r="H1934" s="39"/>
      <c r="I1934" s="39"/>
      <c r="J1934" s="39"/>
      <c r="K1934" s="39"/>
      <c r="L1934" s="39"/>
      <c r="M1934" s="39"/>
      <c r="N1934" s="39"/>
      <c r="O1934" s="39"/>
      <c r="P1934" s="39"/>
      <c r="Q1934" s="39"/>
      <c r="R1934" s="39"/>
      <c r="T1934" s="39"/>
      <c r="U1934" s="39"/>
    </row>
    <row r="1935" spans="1:21" ht="14.25" x14ac:dyDescent="0.2">
      <c r="A1935" s="38"/>
      <c r="B1935" s="38"/>
      <c r="C1935" s="38"/>
      <c r="D1935" s="38"/>
      <c r="F1935" s="39"/>
      <c r="G1935" s="39"/>
      <c r="H1935" s="39"/>
      <c r="I1935" s="39"/>
      <c r="J1935" s="39"/>
      <c r="K1935" s="39"/>
      <c r="L1935" s="39"/>
      <c r="M1935" s="39"/>
      <c r="N1935" s="39"/>
      <c r="O1935" s="39"/>
      <c r="P1935" s="39"/>
      <c r="Q1935" s="39"/>
      <c r="R1935" s="39"/>
      <c r="T1935" s="39"/>
      <c r="U1935" s="39"/>
    </row>
    <row r="1936" spans="1:21" ht="14.25" x14ac:dyDescent="0.2">
      <c r="A1936" s="38"/>
      <c r="B1936" s="38"/>
      <c r="C1936" s="38"/>
      <c r="D1936" s="38"/>
      <c r="F1936" s="39"/>
      <c r="G1936" s="39"/>
      <c r="H1936" s="39"/>
      <c r="I1936" s="39"/>
      <c r="J1936" s="39"/>
      <c r="K1936" s="39"/>
      <c r="L1936" s="39"/>
      <c r="M1936" s="39"/>
      <c r="N1936" s="39"/>
      <c r="O1936" s="39"/>
      <c r="P1936" s="39"/>
      <c r="Q1936" s="39"/>
      <c r="R1936" s="39"/>
      <c r="T1936" s="39"/>
      <c r="U1936" s="39"/>
    </row>
    <row r="1937" spans="1:21" ht="14.25" x14ac:dyDescent="0.2">
      <c r="A1937" s="38"/>
      <c r="B1937" s="38"/>
      <c r="C1937" s="38"/>
      <c r="D1937" s="38"/>
      <c r="F1937" s="39"/>
      <c r="G1937" s="39"/>
      <c r="H1937" s="39"/>
      <c r="I1937" s="39"/>
      <c r="J1937" s="39"/>
      <c r="K1937" s="39"/>
      <c r="L1937" s="39"/>
      <c r="M1937" s="39"/>
      <c r="N1937" s="39"/>
      <c r="O1937" s="39"/>
      <c r="P1937" s="39"/>
      <c r="Q1937" s="39"/>
      <c r="R1937" s="39"/>
      <c r="T1937" s="39"/>
      <c r="U1937" s="39"/>
    </row>
    <row r="1938" spans="1:21" ht="14.25" x14ac:dyDescent="0.2">
      <c r="A1938" s="38"/>
      <c r="B1938" s="38"/>
      <c r="C1938" s="38"/>
      <c r="D1938" s="38"/>
      <c r="F1938" s="39"/>
      <c r="G1938" s="39"/>
      <c r="H1938" s="39"/>
      <c r="I1938" s="39"/>
      <c r="J1938" s="39"/>
      <c r="K1938" s="39"/>
      <c r="L1938" s="39"/>
      <c r="M1938" s="39"/>
      <c r="N1938" s="39"/>
      <c r="O1938" s="39"/>
      <c r="P1938" s="39"/>
      <c r="Q1938" s="39"/>
      <c r="R1938" s="39"/>
      <c r="T1938" s="39"/>
      <c r="U1938" s="39"/>
    </row>
    <row r="1939" spans="1:21" ht="14.25" x14ac:dyDescent="0.2">
      <c r="A1939" s="38"/>
      <c r="B1939" s="38"/>
      <c r="C1939" s="38"/>
      <c r="D1939" s="38"/>
      <c r="F1939" s="39"/>
      <c r="G1939" s="39"/>
      <c r="H1939" s="39"/>
      <c r="I1939" s="39"/>
      <c r="J1939" s="39"/>
      <c r="K1939" s="39"/>
      <c r="L1939" s="39"/>
      <c r="M1939" s="39"/>
      <c r="N1939" s="39"/>
      <c r="O1939" s="39"/>
      <c r="P1939" s="39"/>
      <c r="Q1939" s="39"/>
      <c r="R1939" s="39"/>
      <c r="T1939" s="39"/>
      <c r="U1939" s="39"/>
    </row>
    <row r="1940" spans="1:21" ht="14.25" x14ac:dyDescent="0.2">
      <c r="A1940" s="38"/>
      <c r="B1940" s="38"/>
      <c r="C1940" s="38"/>
      <c r="D1940" s="38"/>
      <c r="F1940" s="39"/>
      <c r="G1940" s="39"/>
      <c r="H1940" s="39"/>
      <c r="I1940" s="39"/>
      <c r="J1940" s="39"/>
      <c r="K1940" s="39"/>
      <c r="L1940" s="39"/>
      <c r="M1940" s="39"/>
      <c r="N1940" s="39"/>
      <c r="O1940" s="39"/>
      <c r="P1940" s="39"/>
      <c r="Q1940" s="39"/>
      <c r="R1940" s="39"/>
      <c r="T1940" s="39"/>
      <c r="U1940" s="39"/>
    </row>
    <row r="1941" spans="1:21" ht="14.25" x14ac:dyDescent="0.2">
      <c r="A1941" s="38"/>
      <c r="B1941" s="38"/>
      <c r="C1941" s="38"/>
      <c r="D1941" s="38"/>
      <c r="F1941" s="39"/>
      <c r="G1941" s="39"/>
      <c r="H1941" s="39"/>
      <c r="I1941" s="39"/>
      <c r="J1941" s="39"/>
      <c r="K1941" s="39"/>
      <c r="L1941" s="39"/>
      <c r="M1941" s="39"/>
      <c r="N1941" s="39"/>
      <c r="O1941" s="39"/>
      <c r="P1941" s="39"/>
      <c r="Q1941" s="39"/>
      <c r="R1941" s="39"/>
      <c r="T1941" s="39"/>
      <c r="U1941" s="39"/>
    </row>
    <row r="1942" spans="1:21" ht="14.25" x14ac:dyDescent="0.2">
      <c r="A1942" s="38"/>
      <c r="B1942" s="38"/>
      <c r="C1942" s="38"/>
      <c r="D1942" s="38"/>
      <c r="F1942" s="39"/>
      <c r="G1942" s="39"/>
      <c r="H1942" s="39"/>
      <c r="I1942" s="39"/>
      <c r="J1942" s="39"/>
      <c r="K1942" s="39"/>
      <c r="L1942" s="39"/>
      <c r="M1942" s="39"/>
      <c r="N1942" s="39"/>
      <c r="O1942" s="39"/>
      <c r="P1942" s="39"/>
      <c r="Q1942" s="39"/>
      <c r="R1942" s="39"/>
      <c r="T1942" s="39"/>
      <c r="U1942" s="39"/>
    </row>
    <row r="1943" spans="1:21" ht="14.25" x14ac:dyDescent="0.2">
      <c r="A1943" s="38"/>
      <c r="B1943" s="38"/>
      <c r="C1943" s="38"/>
      <c r="D1943" s="38"/>
      <c r="F1943" s="39"/>
      <c r="G1943" s="39"/>
      <c r="H1943" s="39"/>
      <c r="I1943" s="39"/>
      <c r="J1943" s="39"/>
      <c r="K1943" s="39"/>
      <c r="L1943" s="39"/>
      <c r="M1943" s="39"/>
      <c r="N1943" s="39"/>
      <c r="O1943" s="39"/>
      <c r="P1943" s="39"/>
      <c r="Q1943" s="39"/>
      <c r="R1943" s="39"/>
      <c r="T1943" s="39"/>
      <c r="U1943" s="39"/>
    </row>
    <row r="1944" spans="1:21" ht="14.25" x14ac:dyDescent="0.2">
      <c r="A1944" s="38"/>
      <c r="B1944" s="38"/>
      <c r="C1944" s="38"/>
      <c r="D1944" s="38"/>
      <c r="F1944" s="39"/>
      <c r="G1944" s="39"/>
      <c r="H1944" s="39"/>
      <c r="I1944" s="39"/>
      <c r="J1944" s="39"/>
      <c r="K1944" s="39"/>
      <c r="L1944" s="39"/>
      <c r="M1944" s="39"/>
      <c r="N1944" s="39"/>
      <c r="O1944" s="39"/>
      <c r="P1944" s="39"/>
      <c r="Q1944" s="39"/>
      <c r="R1944" s="39"/>
      <c r="T1944" s="39"/>
      <c r="U1944" s="39"/>
    </row>
    <row r="1945" spans="1:21" ht="14.25" x14ac:dyDescent="0.2">
      <c r="A1945" s="38"/>
      <c r="B1945" s="38"/>
      <c r="C1945" s="38"/>
      <c r="D1945" s="38"/>
      <c r="F1945" s="39"/>
      <c r="G1945" s="39"/>
      <c r="H1945" s="39"/>
      <c r="I1945" s="39"/>
      <c r="J1945" s="39"/>
      <c r="K1945" s="39"/>
      <c r="L1945" s="39"/>
      <c r="M1945" s="39"/>
      <c r="N1945" s="39"/>
      <c r="O1945" s="39"/>
      <c r="P1945" s="39"/>
      <c r="Q1945" s="39"/>
      <c r="R1945" s="39"/>
      <c r="T1945" s="39"/>
      <c r="U1945" s="39"/>
    </row>
    <row r="1946" spans="1:21" ht="14.25" x14ac:dyDescent="0.2">
      <c r="A1946" s="38"/>
      <c r="B1946" s="38"/>
      <c r="C1946" s="38"/>
      <c r="D1946" s="38"/>
      <c r="F1946" s="39"/>
      <c r="G1946" s="39"/>
      <c r="H1946" s="39"/>
      <c r="I1946" s="39"/>
      <c r="J1946" s="39"/>
      <c r="K1946" s="39"/>
      <c r="L1946" s="39"/>
      <c r="M1946" s="39"/>
      <c r="N1946" s="39"/>
      <c r="O1946" s="39"/>
      <c r="P1946" s="39"/>
      <c r="Q1946" s="39"/>
      <c r="R1946" s="39"/>
      <c r="T1946" s="39"/>
      <c r="U1946" s="39"/>
    </row>
    <row r="1947" spans="1:21" ht="14.25" x14ac:dyDescent="0.2">
      <c r="A1947" s="38"/>
      <c r="B1947" s="38"/>
      <c r="C1947" s="38"/>
      <c r="D1947" s="38"/>
      <c r="F1947" s="39"/>
      <c r="G1947" s="39"/>
      <c r="H1947" s="39"/>
      <c r="I1947" s="39"/>
      <c r="J1947" s="39"/>
      <c r="K1947" s="39"/>
      <c r="L1947" s="39"/>
      <c r="M1947" s="39"/>
      <c r="N1947" s="39"/>
      <c r="O1947" s="39"/>
      <c r="P1947" s="39"/>
      <c r="Q1947" s="39"/>
      <c r="R1947" s="39"/>
      <c r="T1947" s="39"/>
      <c r="U1947" s="39"/>
    </row>
    <row r="1948" spans="1:21" ht="14.25" x14ac:dyDescent="0.2">
      <c r="A1948" s="38"/>
      <c r="B1948" s="38"/>
      <c r="C1948" s="38"/>
      <c r="D1948" s="38"/>
      <c r="F1948" s="39"/>
      <c r="G1948" s="39"/>
      <c r="H1948" s="39"/>
      <c r="I1948" s="39"/>
      <c r="J1948" s="39"/>
      <c r="K1948" s="39"/>
      <c r="L1948" s="39"/>
      <c r="M1948" s="39"/>
      <c r="N1948" s="39"/>
      <c r="O1948" s="39"/>
      <c r="P1948" s="39"/>
      <c r="Q1948" s="39"/>
      <c r="R1948" s="39"/>
      <c r="T1948" s="39"/>
      <c r="U1948" s="39"/>
    </row>
    <row r="1949" spans="1:21" ht="14.25" x14ac:dyDescent="0.2">
      <c r="A1949" s="38"/>
      <c r="B1949" s="38"/>
      <c r="C1949" s="38"/>
      <c r="D1949" s="38"/>
      <c r="F1949" s="39"/>
      <c r="G1949" s="39"/>
      <c r="H1949" s="39"/>
      <c r="I1949" s="39"/>
      <c r="J1949" s="39"/>
      <c r="K1949" s="39"/>
      <c r="L1949" s="39"/>
      <c r="M1949" s="39"/>
      <c r="N1949" s="39"/>
      <c r="O1949" s="39"/>
      <c r="P1949" s="39"/>
      <c r="Q1949" s="39"/>
      <c r="R1949" s="39"/>
      <c r="T1949" s="39"/>
      <c r="U1949" s="39"/>
    </row>
    <row r="1950" spans="1:21" ht="14.25" x14ac:dyDescent="0.2">
      <c r="A1950" s="38"/>
      <c r="B1950" s="38"/>
      <c r="C1950" s="38"/>
      <c r="D1950" s="38"/>
      <c r="F1950" s="39"/>
      <c r="G1950" s="39"/>
      <c r="H1950" s="39"/>
      <c r="I1950" s="39"/>
      <c r="J1950" s="39"/>
      <c r="K1950" s="39"/>
      <c r="L1950" s="39"/>
      <c r="M1950" s="39"/>
      <c r="N1950" s="39"/>
      <c r="O1950" s="39"/>
      <c r="P1950" s="39"/>
      <c r="Q1950" s="39"/>
      <c r="R1950" s="39"/>
      <c r="T1950" s="39"/>
      <c r="U1950" s="39"/>
    </row>
    <row r="1951" spans="1:21" ht="14.25" x14ac:dyDescent="0.2">
      <c r="A1951" s="38"/>
      <c r="B1951" s="38"/>
      <c r="C1951" s="38"/>
      <c r="D1951" s="38"/>
      <c r="F1951" s="39"/>
      <c r="G1951" s="39"/>
      <c r="H1951" s="39"/>
      <c r="I1951" s="39"/>
      <c r="J1951" s="39"/>
      <c r="K1951" s="39"/>
      <c r="L1951" s="39"/>
      <c r="M1951" s="39"/>
      <c r="N1951" s="39"/>
      <c r="O1951" s="39"/>
      <c r="P1951" s="39"/>
      <c r="Q1951" s="39"/>
      <c r="R1951" s="39"/>
      <c r="T1951" s="39"/>
      <c r="U1951" s="39"/>
    </row>
    <row r="1952" spans="1:21" ht="14.25" x14ac:dyDescent="0.2">
      <c r="A1952" s="38"/>
      <c r="B1952" s="38"/>
      <c r="C1952" s="38"/>
      <c r="D1952" s="38"/>
      <c r="F1952" s="39"/>
      <c r="G1952" s="39"/>
      <c r="H1952" s="39"/>
      <c r="I1952" s="39"/>
      <c r="J1952" s="39"/>
      <c r="K1952" s="39"/>
      <c r="L1952" s="39"/>
      <c r="M1952" s="39"/>
      <c r="N1952" s="39"/>
      <c r="O1952" s="39"/>
      <c r="P1952" s="39"/>
      <c r="Q1952" s="39"/>
      <c r="R1952" s="39"/>
      <c r="T1952" s="39"/>
      <c r="U1952" s="39"/>
    </row>
    <row r="1953" spans="1:21" ht="14.25" x14ac:dyDescent="0.2">
      <c r="A1953" s="38"/>
      <c r="B1953" s="38"/>
      <c r="C1953" s="38"/>
      <c r="D1953" s="38"/>
      <c r="F1953" s="39"/>
      <c r="G1953" s="39"/>
      <c r="H1953" s="39"/>
      <c r="I1953" s="39"/>
      <c r="J1953" s="39"/>
      <c r="K1953" s="39"/>
      <c r="L1953" s="39"/>
      <c r="M1953" s="39"/>
      <c r="N1953" s="39"/>
      <c r="O1953" s="39"/>
      <c r="P1953" s="39"/>
      <c r="Q1953" s="39"/>
      <c r="R1953" s="39"/>
      <c r="T1953" s="39"/>
      <c r="U1953" s="39"/>
    </row>
    <row r="1954" spans="1:21" ht="14.25" x14ac:dyDescent="0.2">
      <c r="A1954" s="38"/>
      <c r="B1954" s="38"/>
      <c r="C1954" s="38"/>
      <c r="D1954" s="38"/>
      <c r="F1954" s="39"/>
      <c r="G1954" s="39"/>
      <c r="H1954" s="39"/>
      <c r="I1954" s="39"/>
      <c r="J1954" s="39"/>
      <c r="K1954" s="39"/>
      <c r="L1954" s="39"/>
      <c r="M1954" s="39"/>
      <c r="N1954" s="39"/>
      <c r="O1954" s="39"/>
      <c r="P1954" s="39"/>
      <c r="Q1954" s="39"/>
      <c r="R1954" s="39"/>
      <c r="T1954" s="39"/>
      <c r="U1954" s="39"/>
    </row>
    <row r="1955" spans="1:21" ht="14.25" x14ac:dyDescent="0.2">
      <c r="A1955" s="38"/>
      <c r="B1955" s="38"/>
      <c r="C1955" s="38"/>
      <c r="D1955" s="38"/>
      <c r="F1955" s="39"/>
      <c r="G1955" s="39"/>
      <c r="H1955" s="39"/>
      <c r="I1955" s="39"/>
      <c r="J1955" s="39"/>
      <c r="K1955" s="39"/>
      <c r="L1955" s="39"/>
      <c r="M1955" s="39"/>
      <c r="N1955" s="39"/>
      <c r="O1955" s="39"/>
      <c r="P1955" s="39"/>
      <c r="Q1955" s="39"/>
      <c r="R1955" s="39"/>
      <c r="T1955" s="39"/>
      <c r="U1955" s="39"/>
    </row>
    <row r="1956" spans="1:21" ht="14.25" x14ac:dyDescent="0.2">
      <c r="A1956" s="38"/>
      <c r="B1956" s="38"/>
      <c r="C1956" s="38"/>
      <c r="D1956" s="38"/>
      <c r="F1956" s="39"/>
      <c r="G1956" s="39"/>
      <c r="H1956" s="39"/>
      <c r="I1956" s="39"/>
      <c r="J1956" s="39"/>
      <c r="K1956" s="39"/>
      <c r="L1956" s="39"/>
      <c r="M1956" s="39"/>
      <c r="N1956" s="39"/>
      <c r="O1956" s="39"/>
      <c r="P1956" s="39"/>
      <c r="Q1956" s="39"/>
      <c r="R1956" s="39"/>
      <c r="T1956" s="39"/>
      <c r="U1956" s="39"/>
    </row>
    <row r="1957" spans="1:21" ht="14.25" x14ac:dyDescent="0.2">
      <c r="A1957" s="38"/>
      <c r="B1957" s="38"/>
      <c r="C1957" s="38"/>
      <c r="D1957" s="38"/>
      <c r="F1957" s="39"/>
      <c r="G1957" s="39"/>
      <c r="H1957" s="39"/>
      <c r="I1957" s="39"/>
      <c r="J1957" s="39"/>
      <c r="K1957" s="39"/>
      <c r="L1957" s="39"/>
      <c r="M1957" s="39"/>
      <c r="N1957" s="39"/>
      <c r="O1957" s="39"/>
      <c r="P1957" s="39"/>
      <c r="Q1957" s="39"/>
      <c r="R1957" s="39"/>
      <c r="T1957" s="39"/>
      <c r="U1957" s="39"/>
    </row>
    <row r="1958" spans="1:21" ht="14.25" x14ac:dyDescent="0.2">
      <c r="A1958" s="38"/>
      <c r="B1958" s="38"/>
      <c r="C1958" s="38"/>
      <c r="D1958" s="38"/>
      <c r="F1958" s="39"/>
      <c r="G1958" s="39"/>
      <c r="H1958" s="39"/>
      <c r="I1958" s="39"/>
      <c r="J1958" s="39"/>
      <c r="K1958" s="39"/>
      <c r="L1958" s="39"/>
      <c r="M1958" s="39"/>
      <c r="N1958" s="39"/>
      <c r="O1958" s="39"/>
      <c r="P1958" s="39"/>
      <c r="Q1958" s="39"/>
      <c r="R1958" s="39"/>
      <c r="T1958" s="39"/>
      <c r="U1958" s="39"/>
    </row>
    <row r="1959" spans="1:21" ht="14.25" x14ac:dyDescent="0.2">
      <c r="A1959" s="38"/>
      <c r="B1959" s="38"/>
      <c r="C1959" s="38"/>
      <c r="D1959" s="38"/>
      <c r="F1959" s="39"/>
      <c r="G1959" s="39"/>
      <c r="H1959" s="39"/>
      <c r="I1959" s="39"/>
      <c r="J1959" s="39"/>
      <c r="K1959" s="39"/>
      <c r="L1959" s="39"/>
      <c r="M1959" s="39"/>
      <c r="N1959" s="39"/>
      <c r="O1959" s="39"/>
      <c r="P1959" s="39"/>
      <c r="Q1959" s="39"/>
      <c r="R1959" s="39"/>
      <c r="T1959" s="39"/>
      <c r="U1959" s="39"/>
    </row>
    <row r="1960" spans="1:21" ht="14.25" x14ac:dyDescent="0.2">
      <c r="A1960" s="38"/>
      <c r="B1960" s="38"/>
      <c r="C1960" s="38"/>
      <c r="D1960" s="38"/>
      <c r="F1960" s="39"/>
      <c r="G1960" s="39"/>
      <c r="H1960" s="39"/>
      <c r="I1960" s="39"/>
      <c r="J1960" s="39"/>
      <c r="K1960" s="39"/>
      <c r="L1960" s="39"/>
      <c r="M1960" s="39"/>
      <c r="N1960" s="39"/>
      <c r="O1960" s="39"/>
      <c r="P1960" s="39"/>
      <c r="Q1960" s="39"/>
      <c r="R1960" s="39"/>
      <c r="T1960" s="39"/>
      <c r="U1960" s="39"/>
    </row>
    <row r="1961" spans="1:21" ht="14.25" x14ac:dyDescent="0.2">
      <c r="A1961" s="38"/>
      <c r="B1961" s="38"/>
      <c r="C1961" s="38"/>
      <c r="D1961" s="38"/>
      <c r="F1961" s="39"/>
      <c r="G1961" s="39"/>
      <c r="H1961" s="39"/>
      <c r="I1961" s="39"/>
      <c r="J1961" s="39"/>
      <c r="K1961" s="39"/>
      <c r="L1961" s="39"/>
      <c r="M1961" s="39"/>
      <c r="N1961" s="39"/>
      <c r="O1961" s="39"/>
      <c r="P1961" s="39"/>
      <c r="Q1961" s="39"/>
      <c r="R1961" s="39"/>
      <c r="T1961" s="39"/>
      <c r="U1961" s="39"/>
    </row>
    <row r="1962" spans="1:21" ht="14.25" x14ac:dyDescent="0.2">
      <c r="A1962" s="38"/>
      <c r="B1962" s="38"/>
      <c r="C1962" s="38"/>
      <c r="D1962" s="38"/>
      <c r="F1962" s="39"/>
      <c r="G1962" s="39"/>
      <c r="H1962" s="39"/>
      <c r="I1962" s="39"/>
      <c r="J1962" s="39"/>
      <c r="K1962" s="39"/>
      <c r="L1962" s="39"/>
      <c r="M1962" s="39"/>
      <c r="N1962" s="39"/>
      <c r="O1962" s="39"/>
      <c r="P1962" s="39"/>
      <c r="Q1962" s="39"/>
      <c r="R1962" s="39"/>
      <c r="T1962" s="39"/>
      <c r="U1962" s="39"/>
    </row>
    <row r="1963" spans="1:21" ht="14.25" x14ac:dyDescent="0.2">
      <c r="A1963" s="38"/>
      <c r="B1963" s="38"/>
      <c r="C1963" s="38"/>
      <c r="D1963" s="38"/>
      <c r="F1963" s="39"/>
      <c r="G1963" s="39"/>
      <c r="H1963" s="39"/>
      <c r="I1963" s="39"/>
      <c r="J1963" s="39"/>
      <c r="K1963" s="39"/>
      <c r="L1963" s="39"/>
      <c r="M1963" s="39"/>
      <c r="N1963" s="39"/>
      <c r="O1963" s="39"/>
      <c r="P1963" s="39"/>
      <c r="Q1963" s="39"/>
      <c r="R1963" s="39"/>
      <c r="T1963" s="39"/>
      <c r="U1963" s="39"/>
    </row>
    <row r="1964" spans="1:21" ht="14.25" x14ac:dyDescent="0.2">
      <c r="A1964" s="38"/>
      <c r="B1964" s="38"/>
      <c r="C1964" s="38"/>
      <c r="D1964" s="38"/>
      <c r="F1964" s="39"/>
      <c r="G1964" s="39"/>
      <c r="H1964" s="39"/>
      <c r="I1964" s="39"/>
      <c r="J1964" s="39"/>
      <c r="K1964" s="39"/>
      <c r="L1964" s="39"/>
      <c r="M1964" s="39"/>
      <c r="N1964" s="39"/>
      <c r="O1964" s="39"/>
      <c r="P1964" s="39"/>
      <c r="Q1964" s="39"/>
      <c r="R1964" s="39"/>
      <c r="T1964" s="39"/>
      <c r="U1964" s="39"/>
    </row>
    <row r="1965" spans="1:21" ht="14.25" x14ac:dyDescent="0.2">
      <c r="A1965" s="38"/>
      <c r="B1965" s="38"/>
      <c r="C1965" s="38"/>
      <c r="D1965" s="38"/>
      <c r="F1965" s="39"/>
      <c r="G1965" s="39"/>
      <c r="H1965" s="39"/>
      <c r="I1965" s="39"/>
      <c r="J1965" s="39"/>
      <c r="K1965" s="39"/>
      <c r="L1965" s="39"/>
      <c r="M1965" s="39"/>
      <c r="N1965" s="39"/>
      <c r="O1965" s="39"/>
      <c r="P1965" s="39"/>
      <c r="Q1965" s="39"/>
      <c r="R1965" s="39"/>
      <c r="T1965" s="39"/>
      <c r="U1965" s="39"/>
    </row>
    <row r="1966" spans="1:21" ht="14.25" x14ac:dyDescent="0.2">
      <c r="A1966" s="38"/>
      <c r="B1966" s="38"/>
      <c r="C1966" s="38"/>
      <c r="D1966" s="38"/>
      <c r="F1966" s="39"/>
      <c r="G1966" s="39"/>
      <c r="H1966" s="39"/>
      <c r="I1966" s="39"/>
      <c r="J1966" s="39"/>
      <c r="K1966" s="39"/>
      <c r="L1966" s="39"/>
      <c r="M1966" s="39"/>
      <c r="N1966" s="39"/>
      <c r="O1966" s="39"/>
      <c r="P1966" s="39"/>
      <c r="Q1966" s="39"/>
      <c r="R1966" s="39"/>
      <c r="T1966" s="39"/>
      <c r="U1966" s="39"/>
    </row>
    <row r="1967" spans="1:21" ht="14.25" x14ac:dyDescent="0.2">
      <c r="A1967" s="38"/>
      <c r="B1967" s="38"/>
      <c r="C1967" s="38"/>
      <c r="D1967" s="38"/>
      <c r="F1967" s="39"/>
      <c r="G1967" s="39"/>
      <c r="H1967" s="39"/>
      <c r="I1967" s="39"/>
      <c r="J1967" s="39"/>
      <c r="K1967" s="39"/>
      <c r="L1967" s="39"/>
      <c r="M1967" s="39"/>
      <c r="N1967" s="39"/>
      <c r="O1967" s="39"/>
      <c r="P1967" s="39"/>
      <c r="Q1967" s="39"/>
      <c r="R1967" s="39"/>
      <c r="T1967" s="39"/>
      <c r="U1967" s="39"/>
    </row>
    <row r="1968" spans="1:21" ht="14.25" x14ac:dyDescent="0.2">
      <c r="A1968" s="38"/>
      <c r="B1968" s="38"/>
      <c r="C1968" s="38"/>
      <c r="D1968" s="38"/>
      <c r="F1968" s="39"/>
      <c r="G1968" s="39"/>
      <c r="H1968" s="39"/>
      <c r="I1968" s="39"/>
      <c r="J1968" s="39"/>
      <c r="K1968" s="39"/>
      <c r="L1968" s="39"/>
      <c r="M1968" s="39"/>
      <c r="N1968" s="39"/>
      <c r="O1968" s="39"/>
      <c r="P1968" s="39"/>
      <c r="Q1968" s="39"/>
      <c r="R1968" s="39"/>
      <c r="T1968" s="39"/>
      <c r="U1968" s="39"/>
    </row>
    <row r="1969" spans="1:21" ht="14.25" x14ac:dyDescent="0.2">
      <c r="A1969" s="38"/>
      <c r="B1969" s="38"/>
      <c r="C1969" s="38"/>
      <c r="D1969" s="38"/>
      <c r="F1969" s="39"/>
      <c r="G1969" s="39"/>
      <c r="H1969" s="39"/>
      <c r="I1969" s="39"/>
      <c r="J1969" s="39"/>
      <c r="K1969" s="39"/>
      <c r="L1969" s="39"/>
      <c r="M1969" s="39"/>
      <c r="N1969" s="39"/>
      <c r="O1969" s="39"/>
      <c r="P1969" s="39"/>
      <c r="Q1969" s="39"/>
      <c r="R1969" s="39"/>
      <c r="T1969" s="39"/>
      <c r="U1969" s="39"/>
    </row>
    <row r="1970" spans="1:21" ht="14.25" x14ac:dyDescent="0.2">
      <c r="A1970" s="38"/>
      <c r="B1970" s="38"/>
      <c r="C1970" s="38"/>
      <c r="D1970" s="38"/>
      <c r="F1970" s="39"/>
      <c r="G1970" s="39"/>
      <c r="H1970" s="39"/>
      <c r="I1970" s="39"/>
      <c r="J1970" s="39"/>
      <c r="K1970" s="39"/>
      <c r="L1970" s="39"/>
      <c r="M1970" s="39"/>
      <c r="N1970" s="39"/>
      <c r="O1970" s="39"/>
      <c r="P1970" s="39"/>
      <c r="Q1970" s="39"/>
      <c r="R1970" s="39"/>
      <c r="T1970" s="39"/>
      <c r="U1970" s="39"/>
    </row>
    <row r="1971" spans="1:21" ht="14.25" x14ac:dyDescent="0.2">
      <c r="A1971" s="38"/>
      <c r="B1971" s="38"/>
      <c r="C1971" s="38"/>
      <c r="D1971" s="38"/>
      <c r="F1971" s="39"/>
      <c r="G1971" s="39"/>
      <c r="H1971" s="39"/>
      <c r="I1971" s="39"/>
      <c r="J1971" s="39"/>
      <c r="K1971" s="39"/>
      <c r="L1971" s="39"/>
      <c r="M1971" s="39"/>
      <c r="N1971" s="39"/>
      <c r="O1971" s="39"/>
      <c r="P1971" s="39"/>
      <c r="Q1971" s="39"/>
      <c r="R1971" s="39"/>
      <c r="T1971" s="39"/>
      <c r="U1971" s="39"/>
    </row>
    <row r="1972" spans="1:21" ht="14.25" x14ac:dyDescent="0.2">
      <c r="A1972" s="38"/>
      <c r="B1972" s="38"/>
      <c r="C1972" s="38"/>
      <c r="D1972" s="38"/>
      <c r="F1972" s="39"/>
      <c r="G1972" s="39"/>
      <c r="H1972" s="39"/>
      <c r="I1972" s="39"/>
      <c r="J1972" s="39"/>
      <c r="K1972" s="39"/>
      <c r="L1972" s="39"/>
      <c r="M1972" s="39"/>
      <c r="N1972" s="39"/>
      <c r="O1972" s="39"/>
      <c r="P1972" s="39"/>
      <c r="Q1972" s="39"/>
      <c r="R1972" s="39"/>
      <c r="T1972" s="39"/>
      <c r="U1972" s="39"/>
    </row>
    <row r="1973" spans="1:21" ht="14.25" x14ac:dyDescent="0.2">
      <c r="A1973" s="38"/>
      <c r="B1973" s="38"/>
      <c r="C1973" s="38"/>
      <c r="D1973" s="38"/>
      <c r="F1973" s="39"/>
      <c r="G1973" s="39"/>
      <c r="H1973" s="39"/>
      <c r="I1973" s="39"/>
      <c r="J1973" s="39"/>
      <c r="K1973" s="39"/>
      <c r="L1973" s="39"/>
      <c r="M1973" s="39"/>
      <c r="N1973" s="39"/>
      <c r="O1973" s="39"/>
      <c r="P1973" s="39"/>
      <c r="Q1973" s="39"/>
      <c r="R1973" s="39"/>
      <c r="T1973" s="39"/>
      <c r="U1973" s="39"/>
    </row>
    <row r="1974" spans="1:21" ht="14.25" x14ac:dyDescent="0.2">
      <c r="A1974" s="38"/>
      <c r="B1974" s="38"/>
      <c r="C1974" s="38"/>
      <c r="D1974" s="38"/>
      <c r="F1974" s="39"/>
      <c r="G1974" s="39"/>
      <c r="H1974" s="39"/>
      <c r="I1974" s="39"/>
      <c r="J1974" s="39"/>
      <c r="K1974" s="39"/>
      <c r="L1974" s="39"/>
      <c r="M1974" s="39"/>
      <c r="N1974" s="39"/>
      <c r="O1974" s="39"/>
      <c r="P1974" s="39"/>
      <c r="Q1974" s="39"/>
      <c r="R1974" s="39"/>
      <c r="T1974" s="39"/>
      <c r="U1974" s="39"/>
    </row>
    <row r="1975" spans="1:21" ht="14.25" x14ac:dyDescent="0.2">
      <c r="A1975" s="38"/>
      <c r="B1975" s="38"/>
      <c r="C1975" s="38"/>
      <c r="D1975" s="38"/>
      <c r="F1975" s="39"/>
      <c r="G1975" s="39"/>
      <c r="H1975" s="39"/>
      <c r="I1975" s="39"/>
      <c r="J1975" s="39"/>
      <c r="K1975" s="39"/>
      <c r="L1975" s="39"/>
      <c r="M1975" s="39"/>
      <c r="N1975" s="39"/>
      <c r="O1975" s="39"/>
      <c r="P1975" s="39"/>
      <c r="Q1975" s="39"/>
      <c r="R1975" s="39"/>
      <c r="T1975" s="39"/>
      <c r="U1975" s="39"/>
    </row>
    <row r="1976" spans="1:21" ht="14.25" x14ac:dyDescent="0.2">
      <c r="A1976" s="38"/>
      <c r="B1976" s="38"/>
      <c r="C1976" s="38"/>
      <c r="D1976" s="38"/>
      <c r="F1976" s="39"/>
      <c r="G1976" s="39"/>
      <c r="H1976" s="39"/>
      <c r="I1976" s="39"/>
      <c r="J1976" s="39"/>
      <c r="K1976" s="39"/>
      <c r="L1976" s="39"/>
      <c r="M1976" s="39"/>
      <c r="N1976" s="39"/>
      <c r="O1976" s="39"/>
      <c r="P1976" s="39"/>
      <c r="Q1976" s="39"/>
      <c r="R1976" s="39"/>
      <c r="T1976" s="39"/>
      <c r="U1976" s="39"/>
    </row>
    <row r="1977" spans="1:21" ht="14.25" x14ac:dyDescent="0.2">
      <c r="A1977" s="38"/>
      <c r="B1977" s="38"/>
      <c r="C1977" s="38"/>
      <c r="D1977" s="38"/>
      <c r="F1977" s="39"/>
      <c r="G1977" s="39"/>
      <c r="H1977" s="39"/>
      <c r="I1977" s="39"/>
      <c r="J1977" s="39"/>
      <c r="K1977" s="39"/>
      <c r="L1977" s="39"/>
      <c r="M1977" s="39"/>
      <c r="N1977" s="39"/>
      <c r="O1977" s="39"/>
      <c r="P1977" s="39"/>
      <c r="Q1977" s="39"/>
      <c r="R1977" s="39"/>
      <c r="T1977" s="39"/>
      <c r="U1977" s="39"/>
    </row>
    <row r="1978" spans="1:21" ht="14.25" x14ac:dyDescent="0.2">
      <c r="A1978" s="38"/>
      <c r="B1978" s="38"/>
      <c r="C1978" s="38"/>
      <c r="D1978" s="38"/>
      <c r="F1978" s="39"/>
      <c r="G1978" s="39"/>
      <c r="H1978" s="39"/>
      <c r="I1978" s="39"/>
      <c r="J1978" s="39"/>
      <c r="K1978" s="39"/>
      <c r="L1978" s="39"/>
      <c r="M1978" s="39"/>
      <c r="N1978" s="39"/>
      <c r="O1978" s="39"/>
      <c r="P1978" s="39"/>
      <c r="Q1978" s="39"/>
      <c r="R1978" s="39"/>
      <c r="T1978" s="39"/>
      <c r="U1978" s="39"/>
    </row>
    <row r="1979" spans="1:21" ht="14.25" x14ac:dyDescent="0.2">
      <c r="A1979" s="38"/>
      <c r="B1979" s="38"/>
      <c r="C1979" s="38"/>
      <c r="D1979" s="38"/>
      <c r="F1979" s="39"/>
      <c r="G1979" s="39"/>
      <c r="H1979" s="39"/>
      <c r="I1979" s="39"/>
      <c r="J1979" s="39"/>
      <c r="K1979" s="39"/>
      <c r="L1979" s="39"/>
      <c r="M1979" s="39"/>
      <c r="N1979" s="39"/>
      <c r="O1979" s="39"/>
      <c r="P1979" s="39"/>
      <c r="Q1979" s="39"/>
      <c r="R1979" s="39"/>
      <c r="T1979" s="39"/>
      <c r="U1979" s="39"/>
    </row>
    <row r="1980" spans="1:21" ht="14.25" x14ac:dyDescent="0.2">
      <c r="A1980" s="38"/>
      <c r="B1980" s="38"/>
      <c r="C1980" s="38"/>
      <c r="D1980" s="38"/>
      <c r="F1980" s="39"/>
      <c r="G1980" s="39"/>
      <c r="H1980" s="39"/>
      <c r="I1980" s="39"/>
      <c r="J1980" s="39"/>
      <c r="K1980" s="39"/>
      <c r="L1980" s="39"/>
      <c r="M1980" s="39"/>
      <c r="N1980" s="39"/>
      <c r="O1980" s="39"/>
      <c r="P1980" s="39"/>
      <c r="Q1980" s="39"/>
      <c r="R1980" s="39"/>
      <c r="T1980" s="39"/>
      <c r="U1980" s="39"/>
    </row>
    <row r="1981" spans="1:21" ht="14.25" x14ac:dyDescent="0.2">
      <c r="A1981" s="38"/>
      <c r="B1981" s="38"/>
      <c r="C1981" s="38"/>
      <c r="D1981" s="38"/>
      <c r="F1981" s="39"/>
      <c r="G1981" s="39"/>
      <c r="H1981" s="39"/>
      <c r="I1981" s="39"/>
      <c r="J1981" s="39"/>
      <c r="K1981" s="39"/>
      <c r="L1981" s="39"/>
      <c r="M1981" s="39"/>
      <c r="N1981" s="39"/>
      <c r="O1981" s="39"/>
      <c r="P1981" s="39"/>
      <c r="Q1981" s="39"/>
      <c r="R1981" s="39"/>
      <c r="T1981" s="39"/>
      <c r="U1981" s="39"/>
    </row>
    <row r="1982" spans="1:21" ht="14.25" x14ac:dyDescent="0.2">
      <c r="A1982" s="38"/>
      <c r="B1982" s="38"/>
      <c r="C1982" s="38"/>
      <c r="D1982" s="38"/>
      <c r="F1982" s="39"/>
      <c r="G1982" s="39"/>
      <c r="H1982" s="39"/>
      <c r="I1982" s="39"/>
      <c r="J1982" s="39"/>
      <c r="K1982" s="39"/>
      <c r="L1982" s="39"/>
      <c r="M1982" s="39"/>
      <c r="N1982" s="39"/>
      <c r="O1982" s="39"/>
      <c r="P1982" s="39"/>
      <c r="Q1982" s="39"/>
      <c r="R1982" s="39"/>
      <c r="T1982" s="39"/>
      <c r="U1982" s="39"/>
    </row>
    <row r="1983" spans="1:21" ht="14.25" x14ac:dyDescent="0.2">
      <c r="A1983" s="38"/>
      <c r="B1983" s="38"/>
      <c r="C1983" s="38"/>
      <c r="D1983" s="38"/>
      <c r="F1983" s="39"/>
      <c r="G1983" s="39"/>
      <c r="H1983" s="39"/>
      <c r="I1983" s="39"/>
      <c r="J1983" s="39"/>
      <c r="K1983" s="39"/>
      <c r="L1983" s="39"/>
      <c r="M1983" s="39"/>
      <c r="N1983" s="39"/>
      <c r="O1983" s="39"/>
      <c r="P1983" s="39"/>
      <c r="Q1983" s="39"/>
      <c r="R1983" s="39"/>
      <c r="T1983" s="39"/>
      <c r="U1983" s="39"/>
    </row>
    <row r="1984" spans="1:21" ht="14.25" x14ac:dyDescent="0.2">
      <c r="A1984" s="38"/>
      <c r="B1984" s="38"/>
      <c r="C1984" s="38"/>
      <c r="D1984" s="38"/>
      <c r="F1984" s="39"/>
      <c r="G1984" s="39"/>
      <c r="H1984" s="39"/>
      <c r="I1984" s="39"/>
      <c r="J1984" s="39"/>
      <c r="K1984" s="39"/>
      <c r="L1984" s="39"/>
      <c r="M1984" s="39"/>
      <c r="N1984" s="39"/>
      <c r="O1984" s="39"/>
      <c r="P1984" s="39"/>
      <c r="Q1984" s="39"/>
      <c r="R1984" s="39"/>
      <c r="T1984" s="39"/>
      <c r="U1984" s="39"/>
    </row>
    <row r="1985" spans="1:21" ht="14.25" x14ac:dyDescent="0.2">
      <c r="A1985" s="38"/>
      <c r="B1985" s="38"/>
      <c r="C1985" s="38"/>
      <c r="D1985" s="38"/>
      <c r="F1985" s="39"/>
      <c r="G1985" s="39"/>
      <c r="H1985" s="39"/>
      <c r="I1985" s="39"/>
      <c r="J1985" s="39"/>
      <c r="K1985" s="39"/>
      <c r="L1985" s="39"/>
      <c r="M1985" s="39"/>
      <c r="N1985" s="39"/>
      <c r="O1985" s="39"/>
      <c r="P1985" s="39"/>
      <c r="Q1985" s="39"/>
      <c r="R1985" s="39"/>
      <c r="T1985" s="39"/>
      <c r="U1985" s="39"/>
    </row>
    <row r="1986" spans="1:21" ht="14.25" x14ac:dyDescent="0.2">
      <c r="A1986" s="38"/>
      <c r="B1986" s="38"/>
      <c r="C1986" s="38"/>
      <c r="D1986" s="38"/>
      <c r="F1986" s="39"/>
      <c r="G1986" s="39"/>
      <c r="H1986" s="39"/>
      <c r="I1986" s="39"/>
      <c r="J1986" s="39"/>
      <c r="K1986" s="39"/>
      <c r="L1986" s="39"/>
      <c r="M1986" s="39"/>
      <c r="N1986" s="39"/>
      <c r="O1986" s="39"/>
      <c r="P1986" s="39"/>
      <c r="Q1986" s="39"/>
      <c r="R1986" s="39"/>
      <c r="T1986" s="39"/>
      <c r="U1986" s="39"/>
    </row>
    <row r="1987" spans="1:21" ht="14.25" x14ac:dyDescent="0.2">
      <c r="A1987" s="38"/>
      <c r="B1987" s="38"/>
      <c r="C1987" s="38"/>
      <c r="D1987" s="38"/>
      <c r="F1987" s="39"/>
      <c r="G1987" s="39"/>
      <c r="H1987" s="39"/>
      <c r="I1987" s="39"/>
      <c r="J1987" s="39"/>
      <c r="K1987" s="39"/>
      <c r="L1987" s="39"/>
      <c r="M1987" s="39"/>
      <c r="N1987" s="39"/>
      <c r="O1987" s="39"/>
      <c r="P1987" s="39"/>
      <c r="Q1987" s="39"/>
      <c r="R1987" s="39"/>
      <c r="T1987" s="39"/>
      <c r="U1987" s="39"/>
    </row>
    <row r="1988" spans="1:21" ht="14.25" x14ac:dyDescent="0.2">
      <c r="A1988" s="38"/>
      <c r="B1988" s="38"/>
      <c r="C1988" s="38"/>
      <c r="D1988" s="38"/>
      <c r="F1988" s="39"/>
      <c r="G1988" s="39"/>
      <c r="H1988" s="39"/>
      <c r="I1988" s="39"/>
      <c r="J1988" s="39"/>
      <c r="K1988" s="39"/>
      <c r="L1988" s="39"/>
      <c r="M1988" s="39"/>
      <c r="N1988" s="39"/>
      <c r="O1988" s="39"/>
      <c r="P1988" s="39"/>
      <c r="Q1988" s="39"/>
      <c r="R1988" s="39"/>
      <c r="T1988" s="39"/>
      <c r="U1988" s="39"/>
    </row>
    <row r="1989" spans="1:21" ht="14.25" x14ac:dyDescent="0.2">
      <c r="A1989" s="38"/>
      <c r="B1989" s="38"/>
      <c r="C1989" s="38"/>
      <c r="D1989" s="38"/>
      <c r="F1989" s="39"/>
      <c r="G1989" s="39"/>
      <c r="H1989" s="39"/>
      <c r="I1989" s="39"/>
      <c r="J1989" s="39"/>
      <c r="K1989" s="39"/>
      <c r="L1989" s="39"/>
      <c r="M1989" s="39"/>
      <c r="N1989" s="39"/>
      <c r="O1989" s="39"/>
      <c r="P1989" s="39"/>
      <c r="Q1989" s="39"/>
      <c r="R1989" s="39"/>
      <c r="T1989" s="39"/>
      <c r="U1989" s="39"/>
    </row>
    <row r="1990" spans="1:21" ht="14.25" x14ac:dyDescent="0.2">
      <c r="A1990" s="38"/>
      <c r="B1990" s="38"/>
      <c r="C1990" s="38"/>
      <c r="D1990" s="38"/>
      <c r="F1990" s="39"/>
      <c r="G1990" s="39"/>
      <c r="H1990" s="39"/>
      <c r="I1990" s="39"/>
      <c r="J1990" s="39"/>
      <c r="K1990" s="39"/>
      <c r="L1990" s="39"/>
      <c r="M1990" s="39"/>
      <c r="N1990" s="39"/>
      <c r="O1990" s="39"/>
      <c r="P1990" s="39"/>
      <c r="Q1990" s="39"/>
      <c r="R1990" s="39"/>
      <c r="T1990" s="39"/>
      <c r="U1990" s="39"/>
    </row>
    <row r="1991" spans="1:21" ht="14.25" x14ac:dyDescent="0.2">
      <c r="A1991" s="38"/>
      <c r="B1991" s="38"/>
      <c r="C1991" s="38"/>
      <c r="D1991" s="38"/>
      <c r="F1991" s="39"/>
      <c r="G1991" s="39"/>
      <c r="H1991" s="39"/>
      <c r="I1991" s="39"/>
      <c r="J1991" s="39"/>
      <c r="K1991" s="39"/>
      <c r="L1991" s="39"/>
      <c r="M1991" s="39"/>
      <c r="N1991" s="39"/>
      <c r="O1991" s="39"/>
      <c r="P1991" s="39"/>
      <c r="Q1991" s="39"/>
      <c r="R1991" s="39"/>
      <c r="T1991" s="39"/>
      <c r="U1991" s="39"/>
    </row>
    <row r="1992" spans="1:21" ht="14.25" x14ac:dyDescent="0.2">
      <c r="A1992" s="38"/>
      <c r="B1992" s="38"/>
      <c r="C1992" s="38"/>
      <c r="D1992" s="38"/>
      <c r="F1992" s="39"/>
      <c r="G1992" s="39"/>
      <c r="H1992" s="39"/>
      <c r="I1992" s="39"/>
      <c r="J1992" s="39"/>
      <c r="K1992" s="39"/>
      <c r="L1992" s="39"/>
      <c r="M1992" s="39"/>
      <c r="N1992" s="39"/>
      <c r="O1992" s="39"/>
      <c r="P1992" s="39"/>
      <c r="Q1992" s="39"/>
      <c r="R1992" s="39"/>
      <c r="T1992" s="39"/>
      <c r="U1992" s="39"/>
    </row>
    <row r="1993" spans="1:21" ht="14.25" x14ac:dyDescent="0.2">
      <c r="A1993" s="38"/>
      <c r="B1993" s="38"/>
      <c r="C1993" s="38"/>
      <c r="D1993" s="38"/>
      <c r="F1993" s="39"/>
      <c r="G1993" s="39"/>
      <c r="H1993" s="39"/>
      <c r="I1993" s="39"/>
      <c r="J1993" s="39"/>
      <c r="K1993" s="39"/>
      <c r="L1993" s="39"/>
      <c r="M1993" s="39"/>
      <c r="N1993" s="39"/>
      <c r="O1993" s="39"/>
      <c r="P1993" s="39"/>
      <c r="Q1993" s="39"/>
      <c r="R1993" s="39"/>
      <c r="T1993" s="39"/>
      <c r="U1993" s="39"/>
    </row>
    <row r="1994" spans="1:21" ht="14.25" x14ac:dyDescent="0.2">
      <c r="A1994" s="38"/>
      <c r="B1994" s="38"/>
      <c r="C1994" s="38"/>
      <c r="D1994" s="38"/>
      <c r="F1994" s="39"/>
      <c r="G1994" s="39"/>
      <c r="H1994" s="39"/>
      <c r="I1994" s="39"/>
      <c r="J1994" s="39"/>
      <c r="K1994" s="39"/>
      <c r="L1994" s="39"/>
      <c r="M1994" s="39"/>
      <c r="N1994" s="39"/>
      <c r="O1994" s="39"/>
      <c r="P1994" s="39"/>
      <c r="Q1994" s="39"/>
      <c r="R1994" s="39"/>
      <c r="T1994" s="39"/>
      <c r="U1994" s="39"/>
    </row>
    <row r="1995" spans="1:21" ht="14.25" x14ac:dyDescent="0.2">
      <c r="A1995" s="38"/>
      <c r="B1995" s="38"/>
      <c r="C1995" s="38"/>
      <c r="D1995" s="38"/>
      <c r="F1995" s="39"/>
      <c r="G1995" s="39"/>
      <c r="H1995" s="39"/>
      <c r="I1995" s="39"/>
      <c r="J1995" s="39"/>
      <c r="K1995" s="39"/>
      <c r="L1995" s="39"/>
      <c r="M1995" s="39"/>
      <c r="N1995" s="39"/>
      <c r="O1995" s="39"/>
      <c r="P1995" s="39"/>
      <c r="Q1995" s="39"/>
      <c r="R1995" s="39"/>
      <c r="T1995" s="39"/>
      <c r="U1995" s="39"/>
    </row>
    <row r="1996" spans="1:21" ht="14.25" x14ac:dyDescent="0.2">
      <c r="A1996" s="38"/>
      <c r="B1996" s="38"/>
      <c r="C1996" s="38"/>
      <c r="D1996" s="38"/>
      <c r="F1996" s="39"/>
      <c r="G1996" s="39"/>
      <c r="H1996" s="39"/>
      <c r="I1996" s="39"/>
      <c r="J1996" s="39"/>
      <c r="K1996" s="39"/>
      <c r="L1996" s="39"/>
      <c r="M1996" s="39"/>
      <c r="N1996" s="39"/>
      <c r="O1996" s="39"/>
      <c r="P1996" s="39"/>
      <c r="Q1996" s="39"/>
      <c r="R1996" s="39"/>
      <c r="T1996" s="39"/>
      <c r="U1996" s="39"/>
    </row>
    <row r="1997" spans="1:21" ht="14.25" x14ac:dyDescent="0.2">
      <c r="A1997" s="38"/>
      <c r="B1997" s="38"/>
      <c r="C1997" s="38"/>
      <c r="D1997" s="38"/>
      <c r="F1997" s="39"/>
      <c r="G1997" s="39"/>
      <c r="H1997" s="39"/>
      <c r="I1997" s="39"/>
      <c r="J1997" s="39"/>
      <c r="K1997" s="39"/>
      <c r="L1997" s="39"/>
      <c r="M1997" s="39"/>
      <c r="N1997" s="39"/>
      <c r="O1997" s="39"/>
      <c r="P1997" s="39"/>
      <c r="Q1997" s="39"/>
      <c r="R1997" s="39"/>
      <c r="T1997" s="39"/>
      <c r="U1997" s="39"/>
    </row>
    <row r="1998" spans="1:21" ht="14.25" x14ac:dyDescent="0.2">
      <c r="A1998" s="38"/>
      <c r="B1998" s="38"/>
      <c r="C1998" s="38"/>
      <c r="D1998" s="38"/>
      <c r="F1998" s="39"/>
      <c r="G1998" s="39"/>
      <c r="H1998" s="39"/>
      <c r="I1998" s="39"/>
      <c r="J1998" s="39"/>
      <c r="K1998" s="39"/>
      <c r="L1998" s="39"/>
      <c r="M1998" s="39"/>
      <c r="N1998" s="39"/>
      <c r="O1998" s="39"/>
      <c r="P1998" s="39"/>
      <c r="Q1998" s="39"/>
      <c r="R1998" s="39"/>
      <c r="T1998" s="39"/>
      <c r="U1998" s="39"/>
    </row>
    <row r="1999" spans="1:21" ht="14.25" x14ac:dyDescent="0.2">
      <c r="A1999" s="38"/>
      <c r="B1999" s="38"/>
      <c r="C1999" s="38"/>
      <c r="D1999" s="38"/>
      <c r="F1999" s="39"/>
      <c r="G1999" s="39"/>
      <c r="H1999" s="39"/>
      <c r="I1999" s="39"/>
      <c r="J1999" s="39"/>
      <c r="K1999" s="39"/>
      <c r="L1999" s="39"/>
      <c r="M1999" s="39"/>
      <c r="N1999" s="39"/>
      <c r="O1999" s="39"/>
      <c r="P1999" s="39"/>
      <c r="Q1999" s="39"/>
      <c r="R1999" s="39"/>
      <c r="T1999" s="39"/>
      <c r="U1999" s="39"/>
    </row>
    <row r="2000" spans="1:21" ht="14.25" x14ac:dyDescent="0.2">
      <c r="A2000" s="38"/>
      <c r="B2000" s="38"/>
      <c r="C2000" s="38"/>
      <c r="D2000" s="38"/>
      <c r="F2000" s="39"/>
      <c r="G2000" s="39"/>
      <c r="H2000" s="39"/>
      <c r="I2000" s="39"/>
      <c r="J2000" s="39"/>
      <c r="K2000" s="39"/>
      <c r="L2000" s="39"/>
      <c r="M2000" s="39"/>
      <c r="N2000" s="39"/>
      <c r="O2000" s="39"/>
      <c r="P2000" s="39"/>
      <c r="Q2000" s="39"/>
      <c r="R2000" s="39"/>
      <c r="T2000" s="39"/>
      <c r="U2000" s="39"/>
    </row>
    <row r="2001" spans="1:21" ht="14.25" x14ac:dyDescent="0.2">
      <c r="A2001" s="38"/>
      <c r="B2001" s="38"/>
      <c r="C2001" s="38"/>
      <c r="D2001" s="38"/>
      <c r="F2001" s="39"/>
      <c r="G2001" s="39"/>
      <c r="H2001" s="39"/>
      <c r="I2001" s="39"/>
      <c r="J2001" s="39"/>
      <c r="K2001" s="39"/>
      <c r="L2001" s="39"/>
      <c r="M2001" s="39"/>
      <c r="N2001" s="39"/>
      <c r="O2001" s="39"/>
      <c r="P2001" s="39"/>
      <c r="Q2001" s="39"/>
      <c r="R2001" s="39"/>
      <c r="T2001" s="39"/>
      <c r="U2001" s="39"/>
    </row>
    <row r="2002" spans="1:21" ht="14.25" x14ac:dyDescent="0.2">
      <c r="A2002" s="38"/>
      <c r="B2002" s="38"/>
      <c r="C2002" s="38"/>
      <c r="D2002" s="38"/>
      <c r="F2002" s="39"/>
      <c r="G2002" s="39"/>
      <c r="H2002" s="39"/>
      <c r="I2002" s="39"/>
      <c r="J2002" s="39"/>
      <c r="K2002" s="39"/>
      <c r="L2002" s="39"/>
      <c r="M2002" s="39"/>
      <c r="N2002" s="39"/>
      <c r="O2002" s="39"/>
      <c r="P2002" s="39"/>
      <c r="Q2002" s="39"/>
      <c r="R2002" s="39"/>
      <c r="T2002" s="39"/>
      <c r="U2002" s="39"/>
    </row>
    <row r="2003" spans="1:21" ht="14.25" x14ac:dyDescent="0.2">
      <c r="A2003" s="38"/>
      <c r="B2003" s="38"/>
      <c r="C2003" s="38"/>
      <c r="D2003" s="38"/>
      <c r="F2003" s="39"/>
      <c r="G2003" s="39"/>
      <c r="H2003" s="39"/>
      <c r="I2003" s="39"/>
      <c r="J2003" s="39"/>
      <c r="K2003" s="39"/>
      <c r="L2003" s="39"/>
      <c r="M2003" s="39"/>
      <c r="N2003" s="39"/>
      <c r="O2003" s="39"/>
      <c r="P2003" s="39"/>
      <c r="Q2003" s="39"/>
      <c r="R2003" s="39"/>
      <c r="T2003" s="39"/>
      <c r="U2003" s="39"/>
    </row>
    <row r="2004" spans="1:21" ht="14.25" x14ac:dyDescent="0.2">
      <c r="A2004" s="38"/>
      <c r="B2004" s="38"/>
      <c r="C2004" s="38"/>
      <c r="D2004" s="38"/>
      <c r="F2004" s="39"/>
      <c r="G2004" s="39"/>
      <c r="H2004" s="39"/>
      <c r="I2004" s="39"/>
      <c r="J2004" s="39"/>
      <c r="K2004" s="39"/>
      <c r="L2004" s="39"/>
      <c r="M2004" s="39"/>
      <c r="N2004" s="39"/>
      <c r="O2004" s="39"/>
      <c r="P2004" s="39"/>
      <c r="Q2004" s="39"/>
      <c r="R2004" s="39"/>
      <c r="T2004" s="39"/>
      <c r="U2004" s="39"/>
    </row>
    <row r="2005" spans="1:21" ht="14.25" x14ac:dyDescent="0.2">
      <c r="A2005" s="38"/>
      <c r="B2005" s="38"/>
      <c r="C2005" s="38"/>
      <c r="D2005" s="38"/>
      <c r="F2005" s="39"/>
      <c r="G2005" s="39"/>
      <c r="H2005" s="39"/>
      <c r="I2005" s="39"/>
      <c r="J2005" s="39"/>
      <c r="K2005" s="39"/>
      <c r="L2005" s="39"/>
      <c r="M2005" s="39"/>
      <c r="N2005" s="39"/>
      <c r="O2005" s="39"/>
      <c r="P2005" s="39"/>
      <c r="Q2005" s="39"/>
      <c r="R2005" s="39"/>
      <c r="T2005" s="39"/>
      <c r="U2005" s="39"/>
    </row>
    <row r="2006" spans="1:21" ht="14.25" x14ac:dyDescent="0.2">
      <c r="A2006" s="38"/>
      <c r="B2006" s="38"/>
      <c r="C2006" s="38"/>
      <c r="D2006" s="38"/>
      <c r="F2006" s="39"/>
      <c r="G2006" s="39"/>
      <c r="H2006" s="39"/>
      <c r="I2006" s="39"/>
      <c r="J2006" s="39"/>
      <c r="K2006" s="39"/>
      <c r="L2006" s="39"/>
      <c r="M2006" s="39"/>
      <c r="N2006" s="39"/>
      <c r="O2006" s="39"/>
      <c r="P2006" s="39"/>
      <c r="Q2006" s="39"/>
      <c r="R2006" s="39"/>
      <c r="T2006" s="39"/>
      <c r="U2006" s="39"/>
    </row>
    <row r="2007" spans="1:21" ht="14.25" x14ac:dyDescent="0.2">
      <c r="A2007" s="38"/>
      <c r="B2007" s="38"/>
      <c r="C2007" s="38"/>
      <c r="D2007" s="38"/>
      <c r="F2007" s="39"/>
      <c r="G2007" s="39"/>
      <c r="H2007" s="39"/>
      <c r="I2007" s="39"/>
      <c r="J2007" s="39"/>
      <c r="K2007" s="39"/>
      <c r="L2007" s="39"/>
      <c r="M2007" s="39"/>
      <c r="N2007" s="39"/>
      <c r="O2007" s="39"/>
      <c r="P2007" s="39"/>
      <c r="Q2007" s="39"/>
      <c r="R2007" s="39"/>
      <c r="T2007" s="39"/>
      <c r="U2007" s="39"/>
    </row>
    <row r="2008" spans="1:21" ht="14.25" x14ac:dyDescent="0.2">
      <c r="A2008" s="38"/>
      <c r="B2008" s="38"/>
      <c r="C2008" s="38"/>
      <c r="D2008" s="38"/>
      <c r="F2008" s="39"/>
      <c r="G2008" s="39"/>
      <c r="H2008" s="39"/>
      <c r="I2008" s="39"/>
      <c r="J2008" s="39"/>
      <c r="K2008" s="39"/>
      <c r="L2008" s="39"/>
      <c r="M2008" s="39"/>
      <c r="N2008" s="39"/>
      <c r="O2008" s="39"/>
      <c r="P2008" s="39"/>
      <c r="Q2008" s="39"/>
      <c r="R2008" s="39"/>
      <c r="T2008" s="39"/>
      <c r="U2008" s="39"/>
    </row>
    <row r="2009" spans="1:21" ht="14.25" x14ac:dyDescent="0.2">
      <c r="A2009" s="38"/>
      <c r="B2009" s="38"/>
      <c r="C2009" s="38"/>
      <c r="D2009" s="38"/>
      <c r="F2009" s="39"/>
      <c r="G2009" s="39"/>
      <c r="H2009" s="39"/>
      <c r="I2009" s="39"/>
      <c r="J2009" s="39"/>
      <c r="K2009" s="39"/>
      <c r="L2009" s="39"/>
      <c r="M2009" s="39"/>
      <c r="N2009" s="39"/>
      <c r="O2009" s="39"/>
      <c r="P2009" s="39"/>
      <c r="Q2009" s="39"/>
      <c r="R2009" s="39"/>
      <c r="T2009" s="39"/>
      <c r="U2009" s="39"/>
    </row>
    <row r="2010" spans="1:21" ht="14.25" x14ac:dyDescent="0.2">
      <c r="A2010" s="38"/>
      <c r="B2010" s="38"/>
      <c r="C2010" s="38"/>
      <c r="D2010" s="38"/>
      <c r="F2010" s="39"/>
      <c r="G2010" s="39"/>
      <c r="H2010" s="39"/>
      <c r="I2010" s="39"/>
      <c r="J2010" s="39"/>
      <c r="K2010" s="39"/>
      <c r="L2010" s="39"/>
      <c r="M2010" s="39"/>
      <c r="N2010" s="39"/>
      <c r="O2010" s="39"/>
      <c r="P2010" s="39"/>
      <c r="Q2010" s="39"/>
      <c r="R2010" s="39"/>
      <c r="T2010" s="39"/>
      <c r="U2010" s="39"/>
    </row>
    <row r="2011" spans="1:21" ht="14.25" x14ac:dyDescent="0.2">
      <c r="A2011" s="38"/>
      <c r="B2011" s="38"/>
      <c r="C2011" s="38"/>
      <c r="D2011" s="38"/>
      <c r="F2011" s="39"/>
      <c r="G2011" s="39"/>
      <c r="H2011" s="39"/>
      <c r="I2011" s="39"/>
      <c r="J2011" s="39"/>
      <c r="K2011" s="39"/>
      <c r="L2011" s="39"/>
      <c r="M2011" s="39"/>
      <c r="N2011" s="39"/>
      <c r="O2011" s="39"/>
      <c r="P2011" s="39"/>
      <c r="Q2011" s="39"/>
      <c r="R2011" s="39"/>
      <c r="T2011" s="39"/>
      <c r="U2011" s="39"/>
    </row>
    <row r="2012" spans="1:21" ht="14.25" x14ac:dyDescent="0.2">
      <c r="A2012" s="38"/>
      <c r="B2012" s="38"/>
      <c r="C2012" s="38"/>
      <c r="D2012" s="38"/>
      <c r="F2012" s="39"/>
      <c r="G2012" s="39"/>
      <c r="H2012" s="39"/>
      <c r="I2012" s="39"/>
      <c r="J2012" s="39"/>
      <c r="K2012" s="39"/>
      <c r="L2012" s="39"/>
      <c r="M2012" s="39"/>
      <c r="N2012" s="39"/>
      <c r="O2012" s="39"/>
      <c r="P2012" s="39"/>
      <c r="Q2012" s="39"/>
      <c r="R2012" s="39"/>
      <c r="T2012" s="39"/>
      <c r="U2012" s="39"/>
    </row>
    <row r="2013" spans="1:21" ht="14.25" x14ac:dyDescent="0.2">
      <c r="A2013" s="38"/>
      <c r="B2013" s="38"/>
      <c r="C2013" s="38"/>
      <c r="D2013" s="38"/>
      <c r="F2013" s="39"/>
      <c r="G2013" s="39"/>
      <c r="H2013" s="39"/>
      <c r="I2013" s="39"/>
      <c r="J2013" s="39"/>
      <c r="K2013" s="39"/>
      <c r="L2013" s="39"/>
      <c r="M2013" s="39"/>
      <c r="N2013" s="39"/>
      <c r="O2013" s="39"/>
      <c r="P2013" s="39"/>
      <c r="Q2013" s="39"/>
      <c r="R2013" s="39"/>
      <c r="T2013" s="39"/>
      <c r="U2013" s="39"/>
    </row>
    <row r="2014" spans="1:21" ht="14.25" x14ac:dyDescent="0.2">
      <c r="A2014" s="38"/>
      <c r="B2014" s="38"/>
      <c r="C2014" s="38"/>
      <c r="D2014" s="38"/>
      <c r="F2014" s="39"/>
      <c r="G2014" s="39"/>
      <c r="H2014" s="39"/>
      <c r="I2014" s="39"/>
      <c r="J2014" s="39"/>
      <c r="K2014" s="39"/>
      <c r="L2014" s="39"/>
      <c r="M2014" s="39"/>
      <c r="N2014" s="39"/>
      <c r="O2014" s="39"/>
      <c r="P2014" s="39"/>
      <c r="Q2014" s="39"/>
      <c r="R2014" s="39"/>
      <c r="T2014" s="39"/>
      <c r="U2014" s="39"/>
    </row>
    <row r="2015" spans="1:21" ht="14.25" x14ac:dyDescent="0.2">
      <c r="A2015" s="38"/>
      <c r="B2015" s="38"/>
      <c r="C2015" s="38"/>
      <c r="D2015" s="38"/>
      <c r="F2015" s="39"/>
      <c r="G2015" s="39"/>
      <c r="H2015" s="39"/>
      <c r="I2015" s="39"/>
      <c r="J2015" s="39"/>
      <c r="K2015" s="39"/>
      <c r="L2015" s="39"/>
      <c r="M2015" s="39"/>
      <c r="N2015" s="39"/>
      <c r="O2015" s="39"/>
      <c r="P2015" s="39"/>
      <c r="Q2015" s="39"/>
      <c r="R2015" s="39"/>
      <c r="T2015" s="39"/>
      <c r="U2015" s="39"/>
    </row>
    <row r="2016" spans="1:21" ht="14.25" x14ac:dyDescent="0.2">
      <c r="A2016" s="38"/>
      <c r="B2016" s="38"/>
      <c r="C2016" s="38"/>
      <c r="D2016" s="38"/>
      <c r="F2016" s="39"/>
      <c r="G2016" s="39"/>
      <c r="H2016" s="39"/>
      <c r="I2016" s="39"/>
      <c r="J2016" s="39"/>
      <c r="K2016" s="39"/>
      <c r="L2016" s="39"/>
      <c r="M2016" s="39"/>
      <c r="N2016" s="39"/>
      <c r="O2016" s="39"/>
      <c r="P2016" s="39"/>
      <c r="Q2016" s="39"/>
      <c r="R2016" s="39"/>
      <c r="T2016" s="39"/>
      <c r="U2016" s="39"/>
    </row>
    <row r="2017" spans="1:21" ht="14.25" x14ac:dyDescent="0.2">
      <c r="A2017" s="38"/>
      <c r="B2017" s="38"/>
      <c r="C2017" s="38"/>
      <c r="D2017" s="38"/>
      <c r="F2017" s="39"/>
      <c r="G2017" s="39"/>
      <c r="H2017" s="39"/>
      <c r="I2017" s="39"/>
      <c r="J2017" s="39"/>
      <c r="K2017" s="39"/>
      <c r="L2017" s="39"/>
      <c r="M2017" s="39"/>
      <c r="N2017" s="39"/>
      <c r="O2017" s="39"/>
      <c r="P2017" s="39"/>
      <c r="Q2017" s="39"/>
      <c r="R2017" s="39"/>
      <c r="T2017" s="39"/>
      <c r="U2017" s="39"/>
    </row>
    <row r="2018" spans="1:21" ht="14.25" x14ac:dyDescent="0.2">
      <c r="A2018" s="38"/>
      <c r="B2018" s="38"/>
      <c r="C2018" s="38"/>
      <c r="D2018" s="38"/>
      <c r="F2018" s="39"/>
      <c r="G2018" s="39"/>
      <c r="H2018" s="39"/>
      <c r="I2018" s="39"/>
      <c r="J2018" s="39"/>
      <c r="K2018" s="39"/>
      <c r="L2018" s="39"/>
      <c r="M2018" s="39"/>
      <c r="N2018" s="39"/>
      <c r="O2018" s="39"/>
      <c r="P2018" s="39"/>
      <c r="Q2018" s="39"/>
      <c r="R2018" s="39"/>
      <c r="T2018" s="39"/>
      <c r="U2018" s="39"/>
    </row>
    <row r="2019" spans="1:21" ht="14.25" x14ac:dyDescent="0.2">
      <c r="A2019" s="38"/>
      <c r="B2019" s="38"/>
      <c r="C2019" s="38"/>
      <c r="D2019" s="38"/>
      <c r="F2019" s="39"/>
      <c r="G2019" s="39"/>
      <c r="H2019" s="39"/>
      <c r="I2019" s="39"/>
      <c r="J2019" s="39"/>
      <c r="K2019" s="39"/>
      <c r="L2019" s="39"/>
      <c r="M2019" s="39"/>
      <c r="N2019" s="39"/>
      <c r="O2019" s="39"/>
      <c r="P2019" s="39"/>
      <c r="Q2019" s="39"/>
      <c r="R2019" s="39"/>
      <c r="T2019" s="39"/>
      <c r="U2019" s="39"/>
    </row>
    <row r="2020" spans="1:21" ht="14.25" x14ac:dyDescent="0.2">
      <c r="A2020" s="38"/>
      <c r="B2020" s="38"/>
      <c r="C2020" s="38"/>
      <c r="D2020" s="38"/>
      <c r="F2020" s="39"/>
      <c r="G2020" s="39"/>
      <c r="H2020" s="39"/>
      <c r="I2020" s="39"/>
      <c r="J2020" s="39"/>
      <c r="K2020" s="39"/>
      <c r="L2020" s="39"/>
      <c r="M2020" s="39"/>
      <c r="N2020" s="39"/>
      <c r="O2020" s="39"/>
      <c r="P2020" s="39"/>
      <c r="Q2020" s="39"/>
      <c r="R2020" s="39"/>
      <c r="T2020" s="39"/>
      <c r="U2020" s="39"/>
    </row>
    <row r="2021" spans="1:21" ht="14.25" x14ac:dyDescent="0.2">
      <c r="A2021" s="38"/>
      <c r="B2021" s="38"/>
      <c r="C2021" s="38"/>
      <c r="D2021" s="38"/>
      <c r="F2021" s="39"/>
      <c r="G2021" s="39"/>
      <c r="H2021" s="39"/>
      <c r="I2021" s="39"/>
      <c r="J2021" s="39"/>
      <c r="K2021" s="39"/>
      <c r="L2021" s="39"/>
      <c r="M2021" s="39"/>
      <c r="N2021" s="39"/>
      <c r="O2021" s="39"/>
      <c r="P2021" s="39"/>
      <c r="Q2021" s="39"/>
      <c r="R2021" s="39"/>
      <c r="T2021" s="39"/>
      <c r="U2021" s="39"/>
    </row>
    <row r="2022" spans="1:21" ht="14.25" x14ac:dyDescent="0.2">
      <c r="A2022" s="38"/>
      <c r="B2022" s="38"/>
      <c r="C2022" s="38"/>
      <c r="D2022" s="38"/>
      <c r="F2022" s="39"/>
      <c r="G2022" s="39"/>
      <c r="H2022" s="39"/>
      <c r="I2022" s="39"/>
      <c r="J2022" s="39"/>
      <c r="K2022" s="39"/>
      <c r="L2022" s="39"/>
      <c r="M2022" s="39"/>
      <c r="N2022" s="39"/>
      <c r="O2022" s="39"/>
      <c r="P2022" s="39"/>
      <c r="Q2022" s="39"/>
      <c r="R2022" s="39"/>
      <c r="T2022" s="39"/>
      <c r="U2022" s="39"/>
    </row>
    <row r="2023" spans="1:21" ht="14.25" x14ac:dyDescent="0.2">
      <c r="A2023" s="38"/>
      <c r="B2023" s="38"/>
      <c r="C2023" s="38"/>
      <c r="D2023" s="38"/>
      <c r="F2023" s="39"/>
      <c r="G2023" s="39"/>
      <c r="H2023" s="39"/>
      <c r="I2023" s="39"/>
      <c r="J2023" s="39"/>
      <c r="K2023" s="39"/>
      <c r="L2023" s="39"/>
      <c r="M2023" s="39"/>
      <c r="N2023" s="39"/>
      <c r="O2023" s="39"/>
      <c r="P2023" s="39"/>
      <c r="Q2023" s="39"/>
      <c r="R2023" s="39"/>
      <c r="T2023" s="39"/>
      <c r="U2023" s="39"/>
    </row>
    <row r="2024" spans="1:21" ht="14.25" x14ac:dyDescent="0.2">
      <c r="A2024" s="38"/>
      <c r="B2024" s="38"/>
      <c r="C2024" s="38"/>
      <c r="D2024" s="38"/>
      <c r="F2024" s="39"/>
      <c r="G2024" s="39"/>
      <c r="H2024" s="39"/>
      <c r="I2024" s="39"/>
      <c r="J2024" s="39"/>
      <c r="K2024" s="39"/>
      <c r="L2024" s="39"/>
      <c r="M2024" s="39"/>
      <c r="N2024" s="39"/>
      <c r="O2024" s="39"/>
      <c r="P2024" s="39"/>
      <c r="Q2024" s="39"/>
      <c r="R2024" s="39"/>
      <c r="T2024" s="39"/>
      <c r="U2024" s="39"/>
    </row>
    <row r="2025" spans="1:21" ht="14.25" x14ac:dyDescent="0.2">
      <c r="A2025" s="38"/>
      <c r="B2025" s="38"/>
      <c r="C2025" s="38"/>
      <c r="D2025" s="38"/>
      <c r="F2025" s="39"/>
      <c r="G2025" s="39"/>
      <c r="H2025" s="39"/>
      <c r="I2025" s="39"/>
      <c r="J2025" s="39"/>
      <c r="K2025" s="39"/>
      <c r="L2025" s="39"/>
      <c r="M2025" s="39"/>
      <c r="N2025" s="39"/>
      <c r="O2025" s="39"/>
      <c r="P2025" s="39"/>
      <c r="Q2025" s="39"/>
      <c r="R2025" s="39"/>
      <c r="T2025" s="39"/>
      <c r="U2025" s="39"/>
    </row>
    <row r="2026" spans="1:21" ht="14.25" x14ac:dyDescent="0.2">
      <c r="A2026" s="38"/>
      <c r="B2026" s="38"/>
      <c r="C2026" s="38"/>
      <c r="D2026" s="38"/>
      <c r="F2026" s="39"/>
      <c r="G2026" s="39"/>
      <c r="H2026" s="39"/>
      <c r="I2026" s="39"/>
      <c r="J2026" s="39"/>
      <c r="K2026" s="39"/>
      <c r="L2026" s="39"/>
      <c r="M2026" s="39"/>
      <c r="N2026" s="39"/>
      <c r="O2026" s="39"/>
      <c r="P2026" s="39"/>
      <c r="Q2026" s="39"/>
      <c r="R2026" s="39"/>
      <c r="T2026" s="39"/>
      <c r="U2026" s="39"/>
    </row>
    <row r="2027" spans="1:21" ht="14.25" x14ac:dyDescent="0.2">
      <c r="A2027" s="38"/>
      <c r="B2027" s="38"/>
      <c r="C2027" s="38"/>
      <c r="D2027" s="38"/>
      <c r="F2027" s="39"/>
      <c r="G2027" s="39"/>
      <c r="H2027" s="39"/>
      <c r="I2027" s="39"/>
      <c r="J2027" s="39"/>
      <c r="K2027" s="39"/>
      <c r="L2027" s="39"/>
      <c r="M2027" s="39"/>
      <c r="N2027" s="39"/>
      <c r="O2027" s="39"/>
      <c r="P2027" s="39"/>
      <c r="Q2027" s="39"/>
      <c r="R2027" s="39"/>
      <c r="T2027" s="39"/>
      <c r="U2027" s="39"/>
    </row>
    <row r="2028" spans="1:21" ht="14.25" x14ac:dyDescent="0.2">
      <c r="A2028" s="38"/>
      <c r="B2028" s="38"/>
      <c r="C2028" s="38"/>
      <c r="D2028" s="38"/>
      <c r="F2028" s="39"/>
      <c r="G2028" s="39"/>
      <c r="H2028" s="39"/>
      <c r="I2028" s="39"/>
      <c r="J2028" s="39"/>
      <c r="K2028" s="39"/>
      <c r="L2028" s="39"/>
      <c r="M2028" s="39"/>
      <c r="N2028" s="39"/>
      <c r="O2028" s="39"/>
      <c r="P2028" s="39"/>
      <c r="Q2028" s="39"/>
      <c r="R2028" s="39"/>
      <c r="T2028" s="39"/>
      <c r="U2028" s="39"/>
    </row>
    <row r="2029" spans="1:21" ht="14.25" x14ac:dyDescent="0.2">
      <c r="A2029" s="38"/>
      <c r="B2029" s="38"/>
      <c r="C2029" s="38"/>
      <c r="D2029" s="38"/>
      <c r="F2029" s="39"/>
      <c r="G2029" s="39"/>
      <c r="H2029" s="39"/>
      <c r="I2029" s="39"/>
      <c r="J2029" s="39"/>
      <c r="K2029" s="39"/>
      <c r="L2029" s="39"/>
      <c r="M2029" s="39"/>
      <c r="N2029" s="39"/>
      <c r="O2029" s="39"/>
      <c r="P2029" s="39"/>
      <c r="Q2029" s="39"/>
      <c r="R2029" s="39"/>
      <c r="T2029" s="39"/>
      <c r="U2029" s="39"/>
    </row>
    <row r="2030" spans="1:21" ht="14.25" x14ac:dyDescent="0.2">
      <c r="A2030" s="38"/>
      <c r="B2030" s="38"/>
      <c r="C2030" s="38"/>
      <c r="D2030" s="38"/>
      <c r="F2030" s="39"/>
      <c r="G2030" s="39"/>
      <c r="H2030" s="39"/>
      <c r="I2030" s="39"/>
      <c r="J2030" s="39"/>
      <c r="K2030" s="39"/>
      <c r="L2030" s="39"/>
      <c r="M2030" s="39"/>
      <c r="N2030" s="39"/>
      <c r="O2030" s="39"/>
      <c r="P2030" s="39"/>
      <c r="Q2030" s="39"/>
      <c r="R2030" s="39"/>
      <c r="T2030" s="39"/>
      <c r="U2030" s="39"/>
    </row>
    <row r="2031" spans="1:21" ht="14.25" x14ac:dyDescent="0.2">
      <c r="A2031" s="38"/>
      <c r="B2031" s="38"/>
      <c r="C2031" s="38"/>
      <c r="D2031" s="38"/>
      <c r="F2031" s="39"/>
      <c r="G2031" s="39"/>
      <c r="H2031" s="39"/>
      <c r="I2031" s="39"/>
      <c r="J2031" s="39"/>
      <c r="K2031" s="39"/>
      <c r="L2031" s="39"/>
      <c r="M2031" s="39"/>
      <c r="N2031" s="39"/>
      <c r="O2031" s="39"/>
      <c r="P2031" s="39"/>
      <c r="Q2031" s="39"/>
      <c r="R2031" s="39"/>
      <c r="T2031" s="39"/>
      <c r="U2031" s="39"/>
    </row>
    <row r="2032" spans="1:21" ht="14.25" x14ac:dyDescent="0.2">
      <c r="A2032" s="38"/>
      <c r="B2032" s="38"/>
      <c r="C2032" s="38"/>
      <c r="D2032" s="38"/>
      <c r="F2032" s="39"/>
      <c r="G2032" s="39"/>
      <c r="H2032" s="39"/>
      <c r="I2032" s="39"/>
      <c r="J2032" s="39"/>
      <c r="K2032" s="39"/>
      <c r="L2032" s="39"/>
      <c r="M2032" s="39"/>
      <c r="N2032" s="39"/>
      <c r="O2032" s="39"/>
      <c r="P2032" s="39"/>
      <c r="Q2032" s="39"/>
      <c r="R2032" s="39"/>
      <c r="T2032" s="39"/>
      <c r="U2032" s="39"/>
    </row>
    <row r="2033" spans="1:21" ht="14.25" x14ac:dyDescent="0.2">
      <c r="A2033" s="38"/>
      <c r="B2033" s="38"/>
      <c r="C2033" s="38"/>
      <c r="D2033" s="38"/>
      <c r="F2033" s="39"/>
      <c r="G2033" s="39"/>
      <c r="H2033" s="39"/>
      <c r="I2033" s="39"/>
      <c r="J2033" s="39"/>
      <c r="K2033" s="39"/>
      <c r="L2033" s="39"/>
      <c r="M2033" s="39"/>
      <c r="N2033" s="39"/>
      <c r="O2033" s="39"/>
      <c r="P2033" s="39"/>
      <c r="Q2033" s="39"/>
      <c r="R2033" s="39"/>
      <c r="T2033" s="39"/>
      <c r="U2033" s="39"/>
    </row>
    <row r="2034" spans="1:21" ht="14.25" x14ac:dyDescent="0.2">
      <c r="A2034" s="38"/>
      <c r="B2034" s="38"/>
      <c r="C2034" s="38"/>
      <c r="D2034" s="38"/>
      <c r="F2034" s="39"/>
      <c r="G2034" s="39"/>
      <c r="H2034" s="39"/>
      <c r="I2034" s="39"/>
      <c r="J2034" s="39"/>
      <c r="K2034" s="39"/>
      <c r="L2034" s="39"/>
      <c r="M2034" s="39"/>
      <c r="N2034" s="39"/>
      <c r="O2034" s="39"/>
      <c r="P2034" s="39"/>
      <c r="Q2034" s="39"/>
      <c r="R2034" s="39"/>
      <c r="T2034" s="39"/>
      <c r="U2034" s="39"/>
    </row>
    <row r="2035" spans="1:21" ht="14.25" x14ac:dyDescent="0.2">
      <c r="A2035" s="38"/>
      <c r="B2035" s="38"/>
      <c r="C2035" s="38"/>
      <c r="D2035" s="38"/>
      <c r="F2035" s="39"/>
      <c r="G2035" s="39"/>
      <c r="H2035" s="39"/>
      <c r="I2035" s="39"/>
      <c r="J2035" s="39"/>
      <c r="K2035" s="39"/>
      <c r="L2035" s="39"/>
      <c r="M2035" s="39"/>
      <c r="N2035" s="39"/>
      <c r="O2035" s="39"/>
      <c r="P2035" s="39"/>
      <c r="Q2035" s="39"/>
      <c r="R2035" s="39"/>
      <c r="T2035" s="39"/>
      <c r="U2035" s="39"/>
    </row>
    <row r="2036" spans="1:21" ht="14.25" x14ac:dyDescent="0.2">
      <c r="A2036" s="38"/>
      <c r="B2036" s="38"/>
      <c r="C2036" s="38"/>
      <c r="D2036" s="38"/>
      <c r="F2036" s="39"/>
      <c r="G2036" s="39"/>
      <c r="H2036" s="39"/>
      <c r="I2036" s="39"/>
      <c r="J2036" s="39"/>
      <c r="K2036" s="39"/>
      <c r="L2036" s="39"/>
      <c r="M2036" s="39"/>
      <c r="N2036" s="39"/>
      <c r="O2036" s="39"/>
      <c r="P2036" s="39"/>
      <c r="Q2036" s="39"/>
      <c r="R2036" s="39"/>
      <c r="T2036" s="39"/>
      <c r="U2036" s="39"/>
    </row>
    <row r="2037" spans="1:21" ht="14.25" x14ac:dyDescent="0.2">
      <c r="A2037" s="38"/>
      <c r="B2037" s="38"/>
      <c r="C2037" s="38"/>
      <c r="D2037" s="38"/>
      <c r="F2037" s="39"/>
      <c r="G2037" s="39"/>
      <c r="H2037" s="39"/>
      <c r="I2037" s="39"/>
      <c r="J2037" s="39"/>
      <c r="K2037" s="39"/>
      <c r="L2037" s="39"/>
      <c r="M2037" s="39"/>
      <c r="N2037" s="39"/>
      <c r="O2037" s="39"/>
      <c r="P2037" s="39"/>
      <c r="Q2037" s="39"/>
      <c r="R2037" s="39"/>
      <c r="T2037" s="39"/>
      <c r="U2037" s="39"/>
    </row>
    <row r="2038" spans="1:21" ht="14.25" x14ac:dyDescent="0.2">
      <c r="A2038" s="38"/>
      <c r="B2038" s="38"/>
      <c r="C2038" s="38"/>
      <c r="D2038" s="38"/>
      <c r="F2038" s="39"/>
      <c r="G2038" s="39"/>
      <c r="H2038" s="39"/>
      <c r="I2038" s="39"/>
      <c r="J2038" s="39"/>
      <c r="K2038" s="39"/>
      <c r="L2038" s="39"/>
      <c r="M2038" s="39"/>
      <c r="N2038" s="39"/>
      <c r="O2038" s="39"/>
      <c r="P2038" s="39"/>
      <c r="Q2038" s="39"/>
      <c r="R2038" s="39"/>
      <c r="T2038" s="39"/>
      <c r="U2038" s="39"/>
    </row>
    <row r="2039" spans="1:21" ht="14.25" x14ac:dyDescent="0.2">
      <c r="A2039" s="38"/>
      <c r="B2039" s="38"/>
      <c r="C2039" s="38"/>
      <c r="D2039" s="38"/>
      <c r="F2039" s="39"/>
      <c r="G2039" s="39"/>
      <c r="H2039" s="39"/>
      <c r="I2039" s="39"/>
      <c r="J2039" s="39"/>
      <c r="K2039" s="39"/>
      <c r="L2039" s="39"/>
      <c r="M2039" s="39"/>
      <c r="N2039" s="39"/>
      <c r="O2039" s="39"/>
      <c r="P2039" s="39"/>
      <c r="Q2039" s="39"/>
      <c r="R2039" s="39"/>
      <c r="T2039" s="39"/>
      <c r="U2039" s="39"/>
    </row>
    <row r="2040" spans="1:21" ht="14.25" x14ac:dyDescent="0.2">
      <c r="A2040" s="38"/>
      <c r="B2040" s="38"/>
      <c r="C2040" s="38"/>
      <c r="D2040" s="38"/>
      <c r="F2040" s="39"/>
      <c r="G2040" s="39"/>
      <c r="H2040" s="39"/>
      <c r="I2040" s="39"/>
      <c r="J2040" s="39"/>
      <c r="K2040" s="39"/>
      <c r="L2040" s="39"/>
      <c r="M2040" s="39"/>
      <c r="N2040" s="39"/>
      <c r="O2040" s="39"/>
      <c r="P2040" s="39"/>
      <c r="Q2040" s="39"/>
      <c r="R2040" s="39"/>
      <c r="T2040" s="39"/>
      <c r="U2040" s="39"/>
    </row>
    <row r="2041" spans="1:21" ht="14.25" x14ac:dyDescent="0.2">
      <c r="A2041" s="38"/>
      <c r="B2041" s="38"/>
      <c r="C2041" s="38"/>
      <c r="D2041" s="38"/>
      <c r="F2041" s="39"/>
      <c r="G2041" s="39"/>
      <c r="H2041" s="39"/>
      <c r="I2041" s="39"/>
      <c r="J2041" s="39"/>
      <c r="K2041" s="39"/>
      <c r="L2041" s="39"/>
      <c r="M2041" s="39"/>
      <c r="N2041" s="39"/>
      <c r="O2041" s="39"/>
      <c r="P2041" s="39"/>
      <c r="Q2041" s="39"/>
      <c r="R2041" s="39"/>
      <c r="T2041" s="39"/>
      <c r="U2041" s="39"/>
    </row>
    <row r="2042" spans="1:21" ht="14.25" x14ac:dyDescent="0.2">
      <c r="A2042" s="38"/>
      <c r="B2042" s="38"/>
      <c r="C2042" s="38"/>
      <c r="D2042" s="38"/>
      <c r="F2042" s="39"/>
      <c r="G2042" s="39"/>
      <c r="H2042" s="39"/>
      <c r="I2042" s="39"/>
      <c r="J2042" s="39"/>
      <c r="K2042" s="39"/>
      <c r="L2042" s="39"/>
      <c r="M2042" s="39"/>
      <c r="N2042" s="39"/>
      <c r="O2042" s="39"/>
      <c r="P2042" s="39"/>
      <c r="Q2042" s="39"/>
      <c r="R2042" s="39"/>
      <c r="T2042" s="39"/>
      <c r="U2042" s="39"/>
    </row>
    <row r="2043" spans="1:21" ht="14.25" x14ac:dyDescent="0.2">
      <c r="A2043" s="38"/>
      <c r="B2043" s="38"/>
      <c r="C2043" s="38"/>
      <c r="D2043" s="38"/>
      <c r="F2043" s="39"/>
      <c r="G2043" s="39"/>
      <c r="H2043" s="39"/>
      <c r="I2043" s="39"/>
      <c r="J2043" s="39"/>
      <c r="K2043" s="39"/>
      <c r="L2043" s="39"/>
      <c r="M2043" s="39"/>
      <c r="N2043" s="39"/>
      <c r="O2043" s="39"/>
      <c r="P2043" s="39"/>
      <c r="Q2043" s="39"/>
      <c r="R2043" s="39"/>
      <c r="T2043" s="39"/>
      <c r="U2043" s="39"/>
    </row>
    <row r="2044" spans="1:21" ht="14.25" x14ac:dyDescent="0.2">
      <c r="A2044" s="38"/>
      <c r="B2044" s="38"/>
      <c r="C2044" s="38"/>
      <c r="D2044" s="38"/>
      <c r="F2044" s="39"/>
      <c r="G2044" s="39"/>
      <c r="H2044" s="39"/>
      <c r="I2044" s="39"/>
      <c r="J2044" s="39"/>
      <c r="K2044" s="39"/>
      <c r="L2044" s="39"/>
      <c r="M2044" s="39"/>
      <c r="N2044" s="39"/>
      <c r="O2044" s="39"/>
      <c r="P2044" s="39"/>
      <c r="Q2044" s="39"/>
      <c r="R2044" s="39"/>
      <c r="T2044" s="39"/>
      <c r="U2044" s="39"/>
    </row>
    <row r="2045" spans="1:21" ht="14.25" x14ac:dyDescent="0.2">
      <c r="A2045" s="38"/>
      <c r="B2045" s="38"/>
      <c r="C2045" s="38"/>
      <c r="D2045" s="38"/>
      <c r="F2045" s="39"/>
      <c r="G2045" s="39"/>
      <c r="H2045" s="39"/>
      <c r="I2045" s="39"/>
      <c r="J2045" s="39"/>
      <c r="K2045" s="39"/>
      <c r="L2045" s="39"/>
      <c r="M2045" s="39"/>
      <c r="N2045" s="39"/>
      <c r="O2045" s="39"/>
      <c r="P2045" s="39"/>
      <c r="Q2045" s="39"/>
      <c r="R2045" s="39"/>
      <c r="T2045" s="39"/>
      <c r="U2045" s="39"/>
    </row>
    <row r="2046" spans="1:21" ht="14.25" x14ac:dyDescent="0.2">
      <c r="A2046" s="38"/>
      <c r="B2046" s="38"/>
      <c r="C2046" s="38"/>
      <c r="D2046" s="38"/>
      <c r="F2046" s="39"/>
      <c r="G2046" s="39"/>
      <c r="H2046" s="39"/>
      <c r="I2046" s="39"/>
      <c r="J2046" s="39"/>
      <c r="K2046" s="39"/>
      <c r="L2046" s="39"/>
      <c r="M2046" s="39"/>
      <c r="N2046" s="39"/>
      <c r="O2046" s="39"/>
      <c r="P2046" s="39"/>
      <c r="Q2046" s="39"/>
      <c r="R2046" s="39"/>
      <c r="T2046" s="39"/>
      <c r="U2046" s="39"/>
    </row>
    <row r="2047" spans="1:21" ht="14.25" x14ac:dyDescent="0.2">
      <c r="A2047" s="38"/>
      <c r="B2047" s="38"/>
      <c r="C2047" s="38"/>
      <c r="D2047" s="38"/>
      <c r="F2047" s="39"/>
      <c r="G2047" s="39"/>
      <c r="H2047" s="39"/>
      <c r="I2047" s="39"/>
      <c r="J2047" s="39"/>
      <c r="K2047" s="39"/>
      <c r="L2047" s="39"/>
      <c r="M2047" s="39"/>
      <c r="N2047" s="39"/>
      <c r="O2047" s="39"/>
      <c r="P2047" s="39"/>
      <c r="Q2047" s="39"/>
      <c r="R2047" s="39"/>
      <c r="T2047" s="39"/>
      <c r="U2047" s="39"/>
    </row>
    <row r="2048" spans="1:21" ht="14.25" x14ac:dyDescent="0.2">
      <c r="A2048" s="38"/>
      <c r="B2048" s="38"/>
      <c r="C2048" s="38"/>
      <c r="D2048" s="38"/>
      <c r="F2048" s="39"/>
      <c r="G2048" s="39"/>
      <c r="H2048" s="39"/>
      <c r="I2048" s="39"/>
      <c r="J2048" s="39"/>
      <c r="K2048" s="39"/>
      <c r="L2048" s="39"/>
      <c r="M2048" s="39"/>
      <c r="N2048" s="39"/>
      <c r="O2048" s="39"/>
      <c r="P2048" s="39"/>
      <c r="Q2048" s="39"/>
      <c r="R2048" s="39"/>
      <c r="T2048" s="39"/>
      <c r="U2048" s="39"/>
    </row>
    <row r="2049" spans="1:21" ht="14.25" x14ac:dyDescent="0.2">
      <c r="A2049" s="38"/>
      <c r="B2049" s="38"/>
      <c r="C2049" s="38"/>
      <c r="D2049" s="38"/>
      <c r="F2049" s="39"/>
      <c r="G2049" s="39"/>
      <c r="H2049" s="39"/>
      <c r="I2049" s="39"/>
      <c r="J2049" s="39"/>
      <c r="K2049" s="39"/>
      <c r="L2049" s="39"/>
      <c r="M2049" s="39"/>
      <c r="N2049" s="39"/>
      <c r="O2049" s="39"/>
      <c r="P2049" s="39"/>
      <c r="Q2049" s="39"/>
      <c r="R2049" s="39"/>
      <c r="T2049" s="39"/>
      <c r="U2049" s="39"/>
    </row>
    <row r="2050" spans="1:21" ht="14.25" x14ac:dyDescent="0.2">
      <c r="A2050" s="38"/>
      <c r="B2050" s="38"/>
      <c r="C2050" s="38"/>
      <c r="D2050" s="38"/>
      <c r="F2050" s="39"/>
      <c r="G2050" s="39"/>
      <c r="H2050" s="39"/>
      <c r="I2050" s="39"/>
      <c r="J2050" s="39"/>
      <c r="K2050" s="39"/>
      <c r="L2050" s="39"/>
      <c r="M2050" s="39"/>
      <c r="N2050" s="39"/>
      <c r="O2050" s="39"/>
      <c r="P2050" s="39"/>
      <c r="Q2050" s="39"/>
      <c r="R2050" s="39"/>
      <c r="T2050" s="39"/>
      <c r="U2050" s="39"/>
    </row>
    <row r="2051" spans="1:21" ht="14.25" x14ac:dyDescent="0.2">
      <c r="A2051" s="38"/>
      <c r="B2051" s="38"/>
      <c r="C2051" s="38"/>
      <c r="D2051" s="38"/>
      <c r="F2051" s="39"/>
      <c r="G2051" s="39"/>
      <c r="H2051" s="39"/>
      <c r="I2051" s="39"/>
      <c r="J2051" s="39"/>
      <c r="K2051" s="39"/>
      <c r="L2051" s="39"/>
      <c r="M2051" s="39"/>
      <c r="N2051" s="39"/>
      <c r="O2051" s="39"/>
      <c r="P2051" s="39"/>
      <c r="Q2051" s="39"/>
      <c r="R2051" s="39"/>
      <c r="T2051" s="39"/>
      <c r="U2051" s="39"/>
    </row>
    <row r="2052" spans="1:21" ht="14.25" x14ac:dyDescent="0.2">
      <c r="A2052" s="38"/>
      <c r="B2052" s="38"/>
      <c r="C2052" s="38"/>
      <c r="D2052" s="38"/>
      <c r="F2052" s="39"/>
      <c r="G2052" s="39"/>
      <c r="H2052" s="39"/>
      <c r="I2052" s="39"/>
      <c r="J2052" s="39"/>
      <c r="K2052" s="39"/>
      <c r="L2052" s="39"/>
      <c r="M2052" s="39"/>
      <c r="N2052" s="39"/>
      <c r="O2052" s="39"/>
      <c r="P2052" s="39"/>
      <c r="Q2052" s="39"/>
      <c r="R2052" s="39"/>
      <c r="T2052" s="39"/>
      <c r="U2052" s="39"/>
    </row>
    <row r="2053" spans="1:21" ht="14.25" x14ac:dyDescent="0.2">
      <c r="A2053" s="38"/>
      <c r="B2053" s="38"/>
      <c r="C2053" s="38"/>
      <c r="D2053" s="38"/>
      <c r="F2053" s="39"/>
      <c r="G2053" s="39"/>
      <c r="H2053" s="39"/>
      <c r="I2053" s="39"/>
      <c r="J2053" s="39"/>
      <c r="K2053" s="39"/>
      <c r="L2053" s="39"/>
      <c r="M2053" s="39"/>
      <c r="N2053" s="39"/>
      <c r="O2053" s="39"/>
      <c r="P2053" s="39"/>
      <c r="Q2053" s="39"/>
      <c r="R2053" s="39"/>
      <c r="T2053" s="39"/>
      <c r="U2053" s="39"/>
    </row>
    <row r="2054" spans="1:21" ht="14.25" x14ac:dyDescent="0.2">
      <c r="A2054" s="38"/>
      <c r="B2054" s="38"/>
      <c r="C2054" s="38"/>
      <c r="D2054" s="38"/>
      <c r="F2054" s="39"/>
      <c r="G2054" s="39"/>
      <c r="H2054" s="39"/>
      <c r="I2054" s="39"/>
      <c r="J2054" s="39"/>
      <c r="K2054" s="39"/>
      <c r="L2054" s="39"/>
      <c r="M2054" s="39"/>
      <c r="N2054" s="39"/>
      <c r="O2054" s="39"/>
      <c r="P2054" s="39"/>
      <c r="Q2054" s="39"/>
      <c r="R2054" s="39"/>
      <c r="T2054" s="39"/>
      <c r="U2054" s="39"/>
    </row>
    <row r="2055" spans="1:21" ht="14.25" x14ac:dyDescent="0.2">
      <c r="A2055" s="38"/>
      <c r="B2055" s="38"/>
      <c r="C2055" s="38"/>
      <c r="D2055" s="38"/>
      <c r="F2055" s="39"/>
      <c r="G2055" s="39"/>
      <c r="H2055" s="39"/>
      <c r="I2055" s="39"/>
      <c r="J2055" s="39"/>
      <c r="K2055" s="39"/>
      <c r="L2055" s="39"/>
      <c r="M2055" s="39"/>
      <c r="N2055" s="39"/>
      <c r="O2055" s="39"/>
      <c r="P2055" s="39"/>
      <c r="Q2055" s="39"/>
      <c r="R2055" s="39"/>
      <c r="T2055" s="39"/>
      <c r="U2055" s="39"/>
    </row>
    <row r="2056" spans="1:21" ht="14.25" x14ac:dyDescent="0.2">
      <c r="A2056" s="38"/>
      <c r="B2056" s="38"/>
      <c r="C2056" s="38"/>
      <c r="D2056" s="38"/>
      <c r="F2056" s="39"/>
      <c r="G2056" s="39"/>
      <c r="H2056" s="39"/>
      <c r="I2056" s="39"/>
      <c r="J2056" s="39"/>
      <c r="K2056" s="39"/>
      <c r="L2056" s="39"/>
      <c r="M2056" s="39"/>
      <c r="N2056" s="39"/>
      <c r="O2056" s="39"/>
      <c r="P2056" s="39"/>
      <c r="Q2056" s="39"/>
      <c r="R2056" s="39"/>
      <c r="T2056" s="39"/>
      <c r="U2056" s="39"/>
    </row>
    <row r="2057" spans="1:21" ht="14.25" x14ac:dyDescent="0.2">
      <c r="A2057" s="38"/>
      <c r="B2057" s="38"/>
      <c r="C2057" s="38"/>
      <c r="D2057" s="38"/>
      <c r="F2057" s="39"/>
      <c r="G2057" s="39"/>
      <c r="H2057" s="39"/>
      <c r="I2057" s="39"/>
      <c r="J2057" s="39"/>
      <c r="K2057" s="39"/>
      <c r="L2057" s="39"/>
      <c r="M2057" s="39"/>
      <c r="N2057" s="39"/>
      <c r="O2057" s="39"/>
      <c r="P2057" s="39"/>
      <c r="Q2057" s="39"/>
      <c r="R2057" s="39"/>
      <c r="T2057" s="39"/>
      <c r="U2057" s="39"/>
    </row>
    <row r="2058" spans="1:21" ht="14.25" x14ac:dyDescent="0.2">
      <c r="A2058" s="38"/>
      <c r="B2058" s="38"/>
      <c r="C2058" s="38"/>
      <c r="D2058" s="38"/>
      <c r="F2058" s="39"/>
      <c r="G2058" s="39"/>
      <c r="H2058" s="39"/>
      <c r="I2058" s="39"/>
      <c r="J2058" s="39"/>
      <c r="K2058" s="39"/>
      <c r="L2058" s="39"/>
      <c r="M2058" s="39"/>
      <c r="N2058" s="39"/>
      <c r="O2058" s="39"/>
      <c r="P2058" s="39"/>
      <c r="Q2058" s="39"/>
      <c r="R2058" s="39"/>
      <c r="T2058" s="39"/>
      <c r="U2058" s="39"/>
    </row>
    <row r="2059" spans="1:21" ht="14.25" x14ac:dyDescent="0.2">
      <c r="A2059" s="38"/>
      <c r="B2059" s="38"/>
      <c r="C2059" s="38"/>
      <c r="D2059" s="38"/>
      <c r="F2059" s="39"/>
      <c r="G2059" s="39"/>
      <c r="H2059" s="39"/>
      <c r="I2059" s="39"/>
      <c r="J2059" s="39"/>
      <c r="K2059" s="39"/>
      <c r="L2059" s="39"/>
      <c r="M2059" s="39"/>
      <c r="N2059" s="39"/>
      <c r="O2059" s="39"/>
      <c r="P2059" s="39"/>
      <c r="Q2059" s="39"/>
      <c r="R2059" s="39"/>
      <c r="T2059" s="39"/>
      <c r="U2059" s="39"/>
    </row>
    <row r="2060" spans="1:21" ht="14.25" x14ac:dyDescent="0.2">
      <c r="A2060" s="38"/>
      <c r="B2060" s="38"/>
      <c r="C2060" s="38"/>
      <c r="D2060" s="38"/>
      <c r="F2060" s="39"/>
      <c r="G2060" s="39"/>
      <c r="H2060" s="39"/>
      <c r="I2060" s="39"/>
      <c r="J2060" s="39"/>
      <c r="K2060" s="39"/>
      <c r="L2060" s="39"/>
      <c r="M2060" s="39"/>
      <c r="N2060" s="39"/>
      <c r="O2060" s="39"/>
      <c r="P2060" s="39"/>
      <c r="Q2060" s="39"/>
      <c r="R2060" s="39"/>
      <c r="T2060" s="39"/>
      <c r="U2060" s="39"/>
    </row>
    <row r="2061" spans="1:21" ht="14.25" x14ac:dyDescent="0.2">
      <c r="A2061" s="38"/>
      <c r="B2061" s="38"/>
      <c r="C2061" s="38"/>
      <c r="D2061" s="38"/>
      <c r="F2061" s="39"/>
      <c r="G2061" s="39"/>
      <c r="H2061" s="39"/>
      <c r="I2061" s="39"/>
      <c r="J2061" s="39"/>
      <c r="K2061" s="39"/>
      <c r="L2061" s="39"/>
      <c r="M2061" s="39"/>
      <c r="N2061" s="39"/>
      <c r="O2061" s="39"/>
      <c r="P2061" s="39"/>
      <c r="Q2061" s="39"/>
      <c r="R2061" s="39"/>
      <c r="T2061" s="39"/>
      <c r="U2061" s="39"/>
    </row>
    <row r="2062" spans="1:21" ht="14.25" x14ac:dyDescent="0.2">
      <c r="A2062" s="38"/>
      <c r="B2062" s="38"/>
      <c r="C2062" s="38"/>
      <c r="D2062" s="38"/>
      <c r="F2062" s="39"/>
      <c r="G2062" s="39"/>
      <c r="H2062" s="39"/>
      <c r="I2062" s="39"/>
      <c r="J2062" s="39"/>
      <c r="K2062" s="39"/>
      <c r="L2062" s="39"/>
      <c r="M2062" s="39"/>
      <c r="N2062" s="39"/>
      <c r="O2062" s="39"/>
      <c r="P2062" s="39"/>
      <c r="Q2062" s="39"/>
      <c r="R2062" s="39"/>
      <c r="T2062" s="39"/>
      <c r="U2062" s="39"/>
    </row>
    <row r="2063" spans="1:21" ht="14.25" x14ac:dyDescent="0.2">
      <c r="A2063" s="38"/>
      <c r="B2063" s="38"/>
      <c r="C2063" s="38"/>
      <c r="D2063" s="38"/>
      <c r="F2063" s="39"/>
      <c r="G2063" s="39"/>
      <c r="H2063" s="39"/>
      <c r="I2063" s="39"/>
      <c r="J2063" s="39"/>
      <c r="K2063" s="39"/>
      <c r="L2063" s="39"/>
      <c r="M2063" s="39"/>
      <c r="N2063" s="39"/>
      <c r="O2063" s="39"/>
      <c r="P2063" s="39"/>
      <c r="Q2063" s="39"/>
      <c r="R2063" s="39"/>
      <c r="T2063" s="39"/>
      <c r="U2063" s="39"/>
    </row>
    <row r="2064" spans="1:21" ht="14.25" x14ac:dyDescent="0.2">
      <c r="A2064" s="38"/>
      <c r="B2064" s="38"/>
      <c r="C2064" s="38"/>
      <c r="D2064" s="38"/>
      <c r="F2064" s="39"/>
      <c r="G2064" s="39"/>
      <c r="H2064" s="39"/>
      <c r="I2064" s="39"/>
      <c r="J2064" s="39"/>
      <c r="K2064" s="39"/>
      <c r="L2064" s="39"/>
      <c r="M2064" s="39"/>
      <c r="N2064" s="39"/>
      <c r="O2064" s="39"/>
      <c r="P2064" s="39"/>
      <c r="Q2064" s="39"/>
      <c r="R2064" s="39"/>
      <c r="T2064" s="39"/>
      <c r="U2064" s="39"/>
    </row>
    <row r="2065" spans="1:21" ht="14.25" x14ac:dyDescent="0.2">
      <c r="A2065" s="38"/>
      <c r="B2065" s="38"/>
      <c r="C2065" s="38"/>
      <c r="D2065" s="38"/>
      <c r="F2065" s="39"/>
      <c r="G2065" s="39"/>
      <c r="H2065" s="39"/>
      <c r="I2065" s="39"/>
      <c r="J2065" s="39"/>
      <c r="K2065" s="39"/>
      <c r="L2065" s="39"/>
      <c r="M2065" s="39"/>
      <c r="N2065" s="39"/>
      <c r="O2065" s="39"/>
      <c r="P2065" s="39"/>
      <c r="Q2065" s="39"/>
      <c r="R2065" s="39"/>
      <c r="T2065" s="39"/>
      <c r="U2065" s="39"/>
    </row>
    <row r="2066" spans="1:21" ht="14.25" x14ac:dyDescent="0.2">
      <c r="A2066" s="38"/>
      <c r="B2066" s="38"/>
      <c r="C2066" s="38"/>
      <c r="D2066" s="38"/>
      <c r="F2066" s="39"/>
      <c r="G2066" s="39"/>
      <c r="H2066" s="39"/>
      <c r="I2066" s="39"/>
      <c r="J2066" s="39"/>
      <c r="K2066" s="39"/>
      <c r="L2066" s="39"/>
      <c r="M2066" s="39"/>
      <c r="N2066" s="39"/>
      <c r="O2066" s="39"/>
      <c r="P2066" s="39"/>
      <c r="Q2066" s="39"/>
      <c r="R2066" s="39"/>
      <c r="T2066" s="39"/>
      <c r="U2066" s="39"/>
    </row>
    <row r="2067" spans="1:21" ht="14.25" x14ac:dyDescent="0.2">
      <c r="A2067" s="38"/>
      <c r="B2067" s="38"/>
      <c r="C2067" s="38"/>
      <c r="D2067" s="38"/>
      <c r="F2067" s="39"/>
      <c r="G2067" s="39"/>
      <c r="H2067" s="39"/>
      <c r="I2067" s="39"/>
      <c r="J2067" s="39"/>
      <c r="K2067" s="39"/>
      <c r="L2067" s="39"/>
      <c r="M2067" s="39"/>
      <c r="N2067" s="39"/>
      <c r="O2067" s="39"/>
      <c r="P2067" s="39"/>
      <c r="Q2067" s="39"/>
      <c r="R2067" s="39"/>
      <c r="T2067" s="39"/>
      <c r="U2067" s="39"/>
    </row>
    <row r="2068" spans="1:21" ht="14.25" x14ac:dyDescent="0.2">
      <c r="A2068" s="38"/>
      <c r="B2068" s="38"/>
      <c r="C2068" s="38"/>
      <c r="D2068" s="38"/>
      <c r="F2068" s="39"/>
      <c r="G2068" s="39"/>
      <c r="H2068" s="39"/>
      <c r="I2068" s="39"/>
      <c r="J2068" s="39"/>
      <c r="K2068" s="39"/>
      <c r="L2068" s="39"/>
      <c r="M2068" s="39"/>
      <c r="N2068" s="39"/>
      <c r="O2068" s="39"/>
      <c r="P2068" s="39"/>
      <c r="Q2068" s="39"/>
      <c r="R2068" s="39"/>
      <c r="T2068" s="39"/>
      <c r="U2068" s="39"/>
    </row>
    <row r="2069" spans="1:21" ht="14.25" x14ac:dyDescent="0.2">
      <c r="A2069" s="38"/>
      <c r="B2069" s="38"/>
      <c r="C2069" s="38"/>
      <c r="D2069" s="38"/>
      <c r="F2069" s="39"/>
      <c r="G2069" s="39"/>
      <c r="H2069" s="39"/>
      <c r="I2069" s="39"/>
      <c r="J2069" s="39"/>
      <c r="K2069" s="39"/>
      <c r="L2069" s="39"/>
      <c r="M2069" s="39"/>
      <c r="N2069" s="39"/>
      <c r="O2069" s="39"/>
      <c r="P2069" s="39"/>
      <c r="Q2069" s="39"/>
      <c r="R2069" s="39"/>
      <c r="T2069" s="39"/>
      <c r="U2069" s="39"/>
    </row>
    <row r="2070" spans="1:21" ht="14.25" x14ac:dyDescent="0.2">
      <c r="A2070" s="38"/>
      <c r="B2070" s="38"/>
      <c r="C2070" s="38"/>
      <c r="D2070" s="38"/>
      <c r="F2070" s="39"/>
      <c r="G2070" s="39"/>
      <c r="H2070" s="39"/>
      <c r="I2070" s="39"/>
      <c r="J2070" s="39"/>
      <c r="K2070" s="39"/>
      <c r="L2070" s="39"/>
      <c r="M2070" s="39"/>
      <c r="N2070" s="39"/>
      <c r="O2070" s="39"/>
      <c r="P2070" s="39"/>
      <c r="Q2070" s="39"/>
      <c r="R2070" s="39"/>
      <c r="T2070" s="39"/>
      <c r="U2070" s="39"/>
    </row>
    <row r="2071" spans="1:21" ht="14.25" x14ac:dyDescent="0.2">
      <c r="A2071" s="38"/>
      <c r="B2071" s="38"/>
      <c r="C2071" s="38"/>
      <c r="D2071" s="38"/>
      <c r="F2071" s="39"/>
      <c r="G2071" s="39"/>
      <c r="H2071" s="39"/>
      <c r="I2071" s="39"/>
      <c r="J2071" s="39"/>
      <c r="K2071" s="39"/>
      <c r="L2071" s="39"/>
      <c r="M2071" s="39"/>
      <c r="N2071" s="39"/>
      <c r="O2071" s="39"/>
      <c r="P2071" s="39"/>
      <c r="Q2071" s="39"/>
      <c r="R2071" s="39"/>
      <c r="T2071" s="39"/>
      <c r="U2071" s="39"/>
    </row>
    <row r="2072" spans="1:21" ht="14.25" x14ac:dyDescent="0.2">
      <c r="A2072" s="38"/>
      <c r="B2072" s="38"/>
      <c r="C2072" s="38"/>
      <c r="D2072" s="38"/>
      <c r="F2072" s="39"/>
      <c r="G2072" s="39"/>
      <c r="H2072" s="39"/>
      <c r="I2072" s="39"/>
      <c r="J2072" s="39"/>
      <c r="K2072" s="39"/>
      <c r="L2072" s="39"/>
      <c r="M2072" s="39"/>
      <c r="N2072" s="39"/>
      <c r="O2072" s="39"/>
      <c r="P2072" s="39"/>
      <c r="Q2072" s="39"/>
      <c r="R2072" s="39"/>
      <c r="T2072" s="39"/>
      <c r="U2072" s="39"/>
    </row>
    <row r="2073" spans="1:21" ht="14.25" x14ac:dyDescent="0.2">
      <c r="A2073" s="38"/>
      <c r="B2073" s="38"/>
      <c r="C2073" s="38"/>
      <c r="D2073" s="38"/>
      <c r="F2073" s="39"/>
      <c r="G2073" s="39"/>
      <c r="H2073" s="39"/>
      <c r="I2073" s="39"/>
      <c r="J2073" s="39"/>
      <c r="K2073" s="39"/>
      <c r="L2073" s="39"/>
      <c r="M2073" s="39"/>
      <c r="N2073" s="39"/>
      <c r="O2073" s="39"/>
      <c r="P2073" s="39"/>
      <c r="Q2073" s="39"/>
      <c r="R2073" s="39"/>
      <c r="T2073" s="39"/>
      <c r="U2073" s="39"/>
    </row>
    <row r="2074" spans="1:21" ht="14.25" x14ac:dyDescent="0.2">
      <c r="A2074" s="38"/>
      <c r="B2074" s="38"/>
      <c r="C2074" s="38"/>
      <c r="D2074" s="38"/>
      <c r="F2074" s="39"/>
      <c r="G2074" s="39"/>
      <c r="H2074" s="39"/>
      <c r="I2074" s="39"/>
      <c r="J2074" s="39"/>
      <c r="K2074" s="39"/>
      <c r="L2074" s="39"/>
      <c r="M2074" s="39"/>
      <c r="N2074" s="39"/>
      <c r="O2074" s="39"/>
      <c r="P2074" s="39"/>
      <c r="Q2074" s="39"/>
      <c r="R2074" s="39"/>
      <c r="T2074" s="39"/>
      <c r="U2074" s="39"/>
    </row>
    <row r="2075" spans="1:21" ht="14.25" x14ac:dyDescent="0.2">
      <c r="A2075" s="38"/>
      <c r="B2075" s="38"/>
      <c r="C2075" s="38"/>
      <c r="D2075" s="38"/>
      <c r="F2075" s="39"/>
      <c r="G2075" s="39"/>
      <c r="H2075" s="39"/>
      <c r="I2075" s="39"/>
      <c r="J2075" s="39"/>
      <c r="K2075" s="39"/>
      <c r="L2075" s="39"/>
      <c r="M2075" s="39"/>
      <c r="N2075" s="39"/>
      <c r="O2075" s="39"/>
      <c r="P2075" s="39"/>
      <c r="Q2075" s="39"/>
      <c r="R2075" s="39"/>
      <c r="T2075" s="39"/>
      <c r="U2075" s="39"/>
    </row>
    <row r="2076" spans="1:21" ht="14.25" x14ac:dyDescent="0.2">
      <c r="A2076" s="38"/>
      <c r="B2076" s="38"/>
      <c r="C2076" s="38"/>
      <c r="D2076" s="38"/>
      <c r="F2076" s="39"/>
      <c r="G2076" s="39"/>
      <c r="H2076" s="39"/>
      <c r="I2076" s="39"/>
      <c r="J2076" s="39"/>
      <c r="K2076" s="39"/>
      <c r="L2076" s="39"/>
      <c r="M2076" s="39"/>
      <c r="N2076" s="39"/>
      <c r="O2076" s="39"/>
      <c r="P2076" s="39"/>
      <c r="Q2076" s="39"/>
      <c r="R2076" s="39"/>
      <c r="T2076" s="39"/>
      <c r="U2076" s="39"/>
    </row>
    <row r="2077" spans="1:21" ht="14.25" x14ac:dyDescent="0.2">
      <c r="A2077" s="38"/>
      <c r="B2077" s="38"/>
      <c r="C2077" s="38"/>
      <c r="D2077" s="38"/>
      <c r="F2077" s="39"/>
      <c r="G2077" s="39"/>
      <c r="H2077" s="39"/>
      <c r="I2077" s="39"/>
      <c r="J2077" s="39"/>
      <c r="K2077" s="39"/>
      <c r="L2077" s="39"/>
      <c r="M2077" s="39"/>
      <c r="N2077" s="39"/>
      <c r="O2077" s="39"/>
      <c r="P2077" s="39"/>
      <c r="Q2077" s="39"/>
      <c r="R2077" s="39"/>
      <c r="T2077" s="39"/>
      <c r="U2077" s="39"/>
    </row>
    <row r="2078" spans="1:21" ht="14.25" x14ac:dyDescent="0.2">
      <c r="A2078" s="38"/>
      <c r="B2078" s="38"/>
      <c r="C2078" s="38"/>
      <c r="D2078" s="38"/>
      <c r="F2078" s="39"/>
      <c r="G2078" s="39"/>
      <c r="H2078" s="39"/>
      <c r="I2078" s="39"/>
      <c r="J2078" s="39"/>
      <c r="K2078" s="39"/>
      <c r="L2078" s="39"/>
      <c r="M2078" s="39"/>
      <c r="N2078" s="39"/>
      <c r="O2078" s="39"/>
      <c r="P2078" s="39"/>
      <c r="Q2078" s="39"/>
      <c r="R2078" s="39"/>
      <c r="T2078" s="39"/>
      <c r="U2078" s="39"/>
    </row>
    <row r="2079" spans="1:21" ht="14.25" x14ac:dyDescent="0.2">
      <c r="A2079" s="38"/>
      <c r="B2079" s="38"/>
      <c r="C2079" s="38"/>
      <c r="D2079" s="38"/>
      <c r="F2079" s="39"/>
      <c r="G2079" s="39"/>
      <c r="H2079" s="39"/>
      <c r="I2079" s="39"/>
      <c r="J2079" s="39"/>
      <c r="K2079" s="39"/>
      <c r="L2079" s="39"/>
      <c r="M2079" s="39"/>
      <c r="N2079" s="39"/>
      <c r="O2079" s="39"/>
      <c r="P2079" s="39"/>
      <c r="Q2079" s="39"/>
      <c r="R2079" s="39"/>
      <c r="T2079" s="39"/>
      <c r="U2079" s="39"/>
    </row>
    <row r="2080" spans="1:21" ht="14.25" x14ac:dyDescent="0.2">
      <c r="A2080" s="38"/>
      <c r="B2080" s="38"/>
      <c r="C2080" s="38"/>
      <c r="D2080" s="38"/>
      <c r="F2080" s="39"/>
      <c r="G2080" s="39"/>
      <c r="H2080" s="39"/>
      <c r="I2080" s="39"/>
      <c r="J2080" s="39"/>
      <c r="K2080" s="39"/>
      <c r="L2080" s="39"/>
      <c r="M2080" s="39"/>
      <c r="N2080" s="39"/>
      <c r="O2080" s="39"/>
      <c r="P2080" s="39"/>
      <c r="Q2080" s="39"/>
      <c r="R2080" s="39"/>
      <c r="T2080" s="39"/>
      <c r="U2080" s="39"/>
    </row>
    <row r="2081" spans="1:21" ht="14.25" x14ac:dyDescent="0.2">
      <c r="A2081" s="38"/>
      <c r="B2081" s="38"/>
      <c r="C2081" s="38"/>
      <c r="D2081" s="38"/>
      <c r="F2081" s="39"/>
      <c r="G2081" s="39"/>
      <c r="H2081" s="39"/>
      <c r="I2081" s="39"/>
      <c r="J2081" s="39"/>
      <c r="K2081" s="39"/>
      <c r="L2081" s="39"/>
      <c r="M2081" s="39"/>
      <c r="N2081" s="39"/>
      <c r="O2081" s="39"/>
      <c r="P2081" s="39"/>
      <c r="Q2081" s="39"/>
      <c r="R2081" s="39"/>
      <c r="T2081" s="39"/>
      <c r="U2081" s="39"/>
    </row>
    <row r="2082" spans="1:21" ht="14.25" x14ac:dyDescent="0.2">
      <c r="A2082" s="38"/>
      <c r="B2082" s="38"/>
      <c r="C2082" s="38"/>
      <c r="D2082" s="38"/>
      <c r="F2082" s="39"/>
      <c r="G2082" s="39"/>
      <c r="H2082" s="39"/>
      <c r="I2082" s="39"/>
      <c r="J2082" s="39"/>
      <c r="K2082" s="39"/>
      <c r="L2082" s="39"/>
      <c r="M2082" s="39"/>
      <c r="N2082" s="39"/>
      <c r="O2082" s="39"/>
      <c r="P2082" s="39"/>
      <c r="Q2082" s="39"/>
      <c r="R2082" s="39"/>
      <c r="T2082" s="39"/>
      <c r="U2082" s="39"/>
    </row>
    <row r="2083" spans="1:21" ht="14.25" x14ac:dyDescent="0.2">
      <c r="A2083" s="38"/>
      <c r="B2083" s="38"/>
      <c r="C2083" s="38"/>
      <c r="D2083" s="38"/>
      <c r="F2083" s="39"/>
      <c r="G2083" s="39"/>
      <c r="H2083" s="39"/>
      <c r="I2083" s="39"/>
      <c r="J2083" s="39"/>
      <c r="K2083" s="39"/>
      <c r="L2083" s="39"/>
      <c r="M2083" s="39"/>
      <c r="N2083" s="39"/>
      <c r="O2083" s="39"/>
      <c r="P2083" s="39"/>
      <c r="Q2083" s="39"/>
      <c r="R2083" s="39"/>
      <c r="T2083" s="39"/>
      <c r="U2083" s="39"/>
    </row>
    <row r="2084" spans="1:21" ht="14.25" x14ac:dyDescent="0.2">
      <c r="A2084" s="38"/>
      <c r="B2084" s="38"/>
      <c r="C2084" s="38"/>
      <c r="D2084" s="38"/>
      <c r="F2084" s="39"/>
      <c r="G2084" s="39"/>
      <c r="H2084" s="39"/>
      <c r="I2084" s="39"/>
      <c r="J2084" s="39"/>
      <c r="K2084" s="39"/>
      <c r="L2084" s="39"/>
      <c r="M2084" s="39"/>
      <c r="N2084" s="39"/>
      <c r="O2084" s="39"/>
      <c r="P2084" s="39"/>
      <c r="Q2084" s="39"/>
      <c r="R2084" s="39"/>
      <c r="T2084" s="39"/>
      <c r="U2084" s="39"/>
    </row>
    <row r="2085" spans="1:21" ht="14.25" x14ac:dyDescent="0.2">
      <c r="A2085" s="38"/>
      <c r="B2085" s="38"/>
      <c r="C2085" s="38"/>
      <c r="D2085" s="38"/>
      <c r="F2085" s="39"/>
      <c r="G2085" s="39"/>
      <c r="H2085" s="39"/>
      <c r="I2085" s="39"/>
      <c r="J2085" s="39"/>
      <c r="K2085" s="39"/>
      <c r="L2085" s="39"/>
      <c r="M2085" s="39"/>
      <c r="N2085" s="39"/>
      <c r="O2085" s="39"/>
      <c r="P2085" s="39"/>
      <c r="Q2085" s="39"/>
      <c r="R2085" s="39"/>
      <c r="T2085" s="39"/>
      <c r="U2085" s="39"/>
    </row>
    <row r="2086" spans="1:21" ht="14.25" x14ac:dyDescent="0.2">
      <c r="A2086" s="38"/>
      <c r="B2086" s="38"/>
      <c r="C2086" s="38"/>
      <c r="D2086" s="38"/>
      <c r="F2086" s="39"/>
      <c r="G2086" s="39"/>
      <c r="H2086" s="39"/>
      <c r="I2086" s="39"/>
      <c r="J2086" s="39"/>
      <c r="K2086" s="39"/>
      <c r="L2086" s="39"/>
      <c r="M2086" s="39"/>
      <c r="N2086" s="39"/>
      <c r="O2086" s="39"/>
      <c r="P2086" s="39"/>
      <c r="Q2086" s="39"/>
      <c r="R2086" s="39"/>
      <c r="T2086" s="39"/>
      <c r="U2086" s="39"/>
    </row>
    <row r="2087" spans="1:21" ht="14.25" x14ac:dyDescent="0.2">
      <c r="A2087" s="38"/>
      <c r="B2087" s="38"/>
      <c r="C2087" s="38"/>
      <c r="D2087" s="38"/>
      <c r="F2087" s="39"/>
      <c r="G2087" s="39"/>
      <c r="H2087" s="39"/>
      <c r="I2087" s="39"/>
      <c r="J2087" s="39"/>
      <c r="K2087" s="39"/>
      <c r="L2087" s="39"/>
      <c r="M2087" s="39"/>
      <c r="N2087" s="39"/>
      <c r="O2087" s="39"/>
      <c r="P2087" s="39"/>
      <c r="Q2087" s="39"/>
      <c r="R2087" s="39"/>
      <c r="T2087" s="39"/>
      <c r="U2087" s="39"/>
    </row>
    <row r="2088" spans="1:21" ht="14.25" x14ac:dyDescent="0.2">
      <c r="A2088" s="38"/>
      <c r="B2088" s="38"/>
      <c r="C2088" s="38"/>
      <c r="D2088" s="38"/>
      <c r="F2088" s="39"/>
      <c r="G2088" s="39"/>
      <c r="H2088" s="39"/>
      <c r="I2088" s="39"/>
      <c r="J2088" s="39"/>
      <c r="K2088" s="39"/>
      <c r="L2088" s="39"/>
      <c r="M2088" s="39"/>
      <c r="N2088" s="39"/>
      <c r="O2088" s="39"/>
      <c r="P2088" s="39"/>
      <c r="Q2088" s="39"/>
      <c r="R2088" s="39"/>
      <c r="T2088" s="39"/>
      <c r="U2088" s="39"/>
    </row>
    <row r="2089" spans="1:21" ht="14.25" x14ac:dyDescent="0.2">
      <c r="A2089" s="38"/>
      <c r="B2089" s="38"/>
      <c r="C2089" s="38"/>
      <c r="D2089" s="38"/>
      <c r="F2089" s="39"/>
      <c r="G2089" s="39"/>
      <c r="H2089" s="39"/>
      <c r="I2089" s="39"/>
      <c r="J2089" s="39"/>
      <c r="K2089" s="39"/>
      <c r="L2089" s="39"/>
      <c r="M2089" s="39"/>
      <c r="N2089" s="39"/>
      <c r="O2089" s="39"/>
      <c r="P2089" s="39"/>
      <c r="Q2089" s="39"/>
      <c r="R2089" s="39"/>
      <c r="T2089" s="39"/>
      <c r="U2089" s="39"/>
    </row>
    <row r="2090" spans="1:21" ht="14.25" x14ac:dyDescent="0.2">
      <c r="A2090" s="38"/>
      <c r="B2090" s="38"/>
      <c r="C2090" s="38"/>
      <c r="D2090" s="38"/>
      <c r="F2090" s="39"/>
      <c r="G2090" s="39"/>
      <c r="H2090" s="39"/>
      <c r="I2090" s="39"/>
      <c r="J2090" s="39"/>
      <c r="K2090" s="39"/>
      <c r="L2090" s="39"/>
      <c r="M2090" s="39"/>
      <c r="N2090" s="39"/>
      <c r="O2090" s="39"/>
      <c r="P2090" s="39"/>
      <c r="Q2090" s="39"/>
      <c r="R2090" s="39"/>
      <c r="T2090" s="39"/>
      <c r="U2090" s="39"/>
    </row>
    <row r="2091" spans="1:21" ht="14.25" x14ac:dyDescent="0.2">
      <c r="A2091" s="38"/>
      <c r="B2091" s="38"/>
      <c r="C2091" s="38"/>
      <c r="D2091" s="38"/>
      <c r="F2091" s="39"/>
      <c r="G2091" s="39"/>
      <c r="H2091" s="39"/>
      <c r="I2091" s="39"/>
      <c r="J2091" s="39"/>
      <c r="K2091" s="39"/>
      <c r="L2091" s="39"/>
      <c r="M2091" s="39"/>
      <c r="N2091" s="39"/>
      <c r="O2091" s="39"/>
      <c r="P2091" s="39"/>
      <c r="Q2091" s="39"/>
      <c r="R2091" s="39"/>
      <c r="T2091" s="39"/>
      <c r="U2091" s="39"/>
    </row>
    <row r="2092" spans="1:21" ht="14.25" x14ac:dyDescent="0.2">
      <c r="A2092" s="38"/>
      <c r="B2092" s="38"/>
      <c r="C2092" s="38"/>
      <c r="D2092" s="38"/>
      <c r="F2092" s="39"/>
      <c r="G2092" s="39"/>
      <c r="H2092" s="39"/>
      <c r="I2092" s="39"/>
      <c r="J2092" s="39"/>
      <c r="K2092" s="39"/>
      <c r="L2092" s="39"/>
      <c r="M2092" s="39"/>
      <c r="N2092" s="39"/>
      <c r="O2092" s="39"/>
      <c r="P2092" s="39"/>
      <c r="Q2092" s="39"/>
      <c r="R2092" s="39"/>
      <c r="T2092" s="39"/>
      <c r="U2092" s="39"/>
    </row>
    <row r="2093" spans="1:21" ht="14.25" x14ac:dyDescent="0.2">
      <c r="A2093" s="38"/>
      <c r="B2093" s="38"/>
      <c r="C2093" s="38"/>
      <c r="D2093" s="38"/>
      <c r="F2093" s="39"/>
      <c r="G2093" s="39"/>
      <c r="H2093" s="39"/>
      <c r="I2093" s="39"/>
      <c r="J2093" s="39"/>
      <c r="K2093" s="39"/>
      <c r="L2093" s="39"/>
      <c r="M2093" s="39"/>
      <c r="N2093" s="39"/>
      <c r="O2093" s="39"/>
      <c r="P2093" s="39"/>
      <c r="Q2093" s="39"/>
      <c r="R2093" s="39"/>
      <c r="T2093" s="39"/>
      <c r="U2093" s="39"/>
    </row>
    <row r="2094" spans="1:21" ht="14.25" x14ac:dyDescent="0.2">
      <c r="A2094" s="38"/>
      <c r="B2094" s="38"/>
      <c r="C2094" s="38"/>
      <c r="D2094" s="38"/>
      <c r="F2094" s="39"/>
      <c r="G2094" s="39"/>
      <c r="H2094" s="39"/>
      <c r="I2094" s="39"/>
      <c r="J2094" s="39"/>
      <c r="K2094" s="39"/>
      <c r="L2094" s="39"/>
      <c r="M2094" s="39"/>
      <c r="N2094" s="39"/>
      <c r="O2094" s="39"/>
      <c r="P2094" s="39"/>
      <c r="Q2094" s="39"/>
      <c r="R2094" s="39"/>
      <c r="T2094" s="39"/>
      <c r="U2094" s="39"/>
    </row>
    <row r="2095" spans="1:21" ht="14.25" x14ac:dyDescent="0.2">
      <c r="A2095" s="38"/>
      <c r="B2095" s="38"/>
      <c r="C2095" s="38"/>
      <c r="D2095" s="38"/>
      <c r="F2095" s="39"/>
      <c r="G2095" s="39"/>
      <c r="H2095" s="39"/>
      <c r="I2095" s="39"/>
      <c r="J2095" s="39"/>
      <c r="K2095" s="39"/>
      <c r="L2095" s="39"/>
      <c r="M2095" s="39"/>
      <c r="N2095" s="39"/>
      <c r="O2095" s="39"/>
      <c r="P2095" s="39"/>
      <c r="Q2095" s="39"/>
      <c r="R2095" s="39"/>
      <c r="T2095" s="39"/>
      <c r="U2095" s="39"/>
    </row>
    <row r="2096" spans="1:21" ht="14.25" x14ac:dyDescent="0.2">
      <c r="A2096" s="38"/>
      <c r="B2096" s="38"/>
      <c r="C2096" s="38"/>
      <c r="D2096" s="38"/>
      <c r="F2096" s="39"/>
      <c r="G2096" s="39"/>
      <c r="H2096" s="39"/>
      <c r="I2096" s="39"/>
      <c r="J2096" s="39"/>
      <c r="K2096" s="39"/>
      <c r="L2096" s="39"/>
      <c r="M2096" s="39"/>
      <c r="N2096" s="39"/>
      <c r="O2096" s="39"/>
      <c r="P2096" s="39"/>
      <c r="Q2096" s="39"/>
      <c r="R2096" s="39"/>
      <c r="T2096" s="39"/>
      <c r="U2096" s="39"/>
    </row>
    <row r="2097" spans="1:21" ht="14.25" x14ac:dyDescent="0.2">
      <c r="A2097" s="38"/>
      <c r="B2097" s="38"/>
      <c r="C2097" s="38"/>
      <c r="D2097" s="38"/>
      <c r="F2097" s="39"/>
      <c r="G2097" s="39"/>
      <c r="H2097" s="39"/>
      <c r="I2097" s="39"/>
      <c r="J2097" s="39"/>
      <c r="K2097" s="39"/>
      <c r="L2097" s="39"/>
      <c r="M2097" s="39"/>
      <c r="N2097" s="39"/>
      <c r="O2097" s="39"/>
      <c r="P2097" s="39"/>
      <c r="Q2097" s="39"/>
      <c r="R2097" s="39"/>
      <c r="T2097" s="39"/>
      <c r="U2097" s="39"/>
    </row>
    <row r="2098" spans="1:21" ht="14.25" x14ac:dyDescent="0.2">
      <c r="A2098" s="38"/>
      <c r="B2098" s="38"/>
      <c r="C2098" s="38"/>
      <c r="D2098" s="38"/>
      <c r="F2098" s="39"/>
      <c r="G2098" s="39"/>
      <c r="H2098" s="39"/>
      <c r="I2098" s="39"/>
      <c r="J2098" s="39"/>
      <c r="K2098" s="39"/>
      <c r="L2098" s="39"/>
      <c r="M2098" s="39"/>
      <c r="N2098" s="39"/>
      <c r="O2098" s="39"/>
      <c r="P2098" s="39"/>
      <c r="Q2098" s="39"/>
      <c r="R2098" s="39"/>
      <c r="T2098" s="39"/>
      <c r="U2098" s="39"/>
    </row>
    <row r="2099" spans="1:21" ht="14.25" x14ac:dyDescent="0.2">
      <c r="A2099" s="38"/>
      <c r="B2099" s="38"/>
      <c r="C2099" s="38"/>
      <c r="D2099" s="38"/>
      <c r="F2099" s="39"/>
      <c r="G2099" s="39"/>
      <c r="H2099" s="39"/>
      <c r="I2099" s="39"/>
      <c r="J2099" s="39"/>
      <c r="K2099" s="39"/>
      <c r="L2099" s="39"/>
      <c r="M2099" s="39"/>
      <c r="N2099" s="39"/>
      <c r="O2099" s="39"/>
      <c r="P2099" s="39"/>
      <c r="Q2099" s="39"/>
      <c r="R2099" s="39"/>
      <c r="T2099" s="39"/>
      <c r="U2099" s="39"/>
    </row>
    <row r="2100" spans="1:21" ht="14.25" x14ac:dyDescent="0.2">
      <c r="A2100" s="38"/>
      <c r="B2100" s="38"/>
      <c r="C2100" s="38"/>
      <c r="D2100" s="38"/>
      <c r="F2100" s="39"/>
      <c r="G2100" s="39"/>
      <c r="H2100" s="39"/>
      <c r="I2100" s="39"/>
      <c r="J2100" s="39"/>
      <c r="K2100" s="39"/>
      <c r="L2100" s="39"/>
      <c r="M2100" s="39"/>
      <c r="N2100" s="39"/>
      <c r="O2100" s="39"/>
      <c r="P2100" s="39"/>
      <c r="Q2100" s="39"/>
      <c r="R2100" s="39"/>
      <c r="T2100" s="39"/>
      <c r="U2100" s="39"/>
    </row>
    <row r="2101" spans="1:21" ht="14.25" x14ac:dyDescent="0.2">
      <c r="A2101" s="38"/>
      <c r="B2101" s="38"/>
      <c r="C2101" s="38"/>
      <c r="D2101" s="38"/>
      <c r="F2101" s="39"/>
      <c r="G2101" s="39"/>
      <c r="H2101" s="39"/>
      <c r="I2101" s="39"/>
      <c r="J2101" s="39"/>
      <c r="K2101" s="39"/>
      <c r="L2101" s="39"/>
      <c r="M2101" s="39"/>
      <c r="N2101" s="39"/>
      <c r="O2101" s="39"/>
      <c r="P2101" s="39"/>
      <c r="Q2101" s="39"/>
      <c r="R2101" s="39"/>
      <c r="T2101" s="39"/>
      <c r="U2101" s="39"/>
    </row>
    <row r="2102" spans="1:21" ht="14.25" x14ac:dyDescent="0.2">
      <c r="A2102" s="38"/>
      <c r="B2102" s="38"/>
      <c r="C2102" s="38"/>
      <c r="D2102" s="38"/>
      <c r="F2102" s="39"/>
      <c r="G2102" s="39"/>
      <c r="H2102" s="39"/>
      <c r="I2102" s="39"/>
      <c r="J2102" s="39"/>
      <c r="K2102" s="39"/>
      <c r="L2102" s="39"/>
      <c r="M2102" s="39"/>
      <c r="N2102" s="39"/>
      <c r="O2102" s="39"/>
      <c r="P2102" s="39"/>
      <c r="Q2102" s="39"/>
      <c r="R2102" s="39"/>
      <c r="T2102" s="39"/>
      <c r="U2102" s="39"/>
    </row>
    <row r="2103" spans="1:21" ht="14.25" x14ac:dyDescent="0.2">
      <c r="A2103" s="38"/>
      <c r="B2103" s="38"/>
      <c r="C2103" s="38"/>
      <c r="D2103" s="38"/>
      <c r="F2103" s="39"/>
      <c r="G2103" s="39"/>
      <c r="H2103" s="39"/>
      <c r="I2103" s="39"/>
      <c r="J2103" s="39"/>
      <c r="K2103" s="39"/>
      <c r="L2103" s="39"/>
      <c r="M2103" s="39"/>
      <c r="N2103" s="39"/>
      <c r="O2103" s="39"/>
      <c r="P2103" s="39"/>
      <c r="Q2103" s="39"/>
      <c r="R2103" s="39"/>
      <c r="T2103" s="39"/>
      <c r="U2103" s="39"/>
    </row>
    <row r="2104" spans="1:21" ht="14.25" x14ac:dyDescent="0.2">
      <c r="A2104" s="38"/>
      <c r="B2104" s="38"/>
      <c r="C2104" s="38"/>
      <c r="D2104" s="38"/>
      <c r="F2104" s="39"/>
      <c r="G2104" s="39"/>
      <c r="H2104" s="39"/>
      <c r="I2104" s="39"/>
      <c r="J2104" s="39"/>
      <c r="K2104" s="39"/>
      <c r="L2104" s="39"/>
      <c r="M2104" s="39"/>
      <c r="N2104" s="39"/>
      <c r="O2104" s="39"/>
      <c r="P2104" s="39"/>
      <c r="Q2104" s="39"/>
      <c r="R2104" s="39"/>
      <c r="T2104" s="39"/>
      <c r="U2104" s="39"/>
    </row>
    <row r="2105" spans="1:21" ht="14.25" x14ac:dyDescent="0.2">
      <c r="A2105" s="38"/>
      <c r="B2105" s="38"/>
      <c r="C2105" s="38"/>
      <c r="D2105" s="38"/>
      <c r="F2105" s="39"/>
      <c r="G2105" s="39"/>
      <c r="H2105" s="39"/>
      <c r="I2105" s="39"/>
      <c r="J2105" s="39"/>
      <c r="K2105" s="39"/>
      <c r="L2105" s="39"/>
      <c r="M2105" s="39"/>
      <c r="N2105" s="39"/>
      <c r="O2105" s="39"/>
      <c r="P2105" s="39"/>
      <c r="Q2105" s="39"/>
      <c r="R2105" s="39"/>
      <c r="T2105" s="39"/>
      <c r="U2105" s="39"/>
    </row>
    <row r="2106" spans="1:21" ht="14.25" x14ac:dyDescent="0.2">
      <c r="A2106" s="38"/>
      <c r="B2106" s="38"/>
      <c r="C2106" s="38"/>
      <c r="D2106" s="38"/>
      <c r="F2106" s="39"/>
      <c r="G2106" s="39"/>
      <c r="H2106" s="39"/>
      <c r="I2106" s="39"/>
      <c r="J2106" s="39"/>
      <c r="K2106" s="39"/>
      <c r="L2106" s="39"/>
      <c r="M2106" s="39"/>
      <c r="N2106" s="39"/>
      <c r="O2106" s="39"/>
      <c r="P2106" s="39"/>
      <c r="Q2106" s="39"/>
      <c r="R2106" s="39"/>
      <c r="T2106" s="39"/>
      <c r="U2106" s="39"/>
    </row>
    <row r="2107" spans="1:21" ht="14.25" x14ac:dyDescent="0.2">
      <c r="A2107" s="38"/>
      <c r="B2107" s="38"/>
      <c r="C2107" s="38"/>
      <c r="D2107" s="38"/>
      <c r="F2107" s="39"/>
      <c r="G2107" s="39"/>
      <c r="H2107" s="39"/>
      <c r="I2107" s="39"/>
      <c r="J2107" s="39"/>
      <c r="K2107" s="39"/>
      <c r="L2107" s="39"/>
      <c r="M2107" s="39"/>
      <c r="N2107" s="39"/>
      <c r="O2107" s="39"/>
      <c r="P2107" s="39"/>
      <c r="Q2107" s="39"/>
      <c r="R2107" s="39"/>
      <c r="T2107" s="39"/>
      <c r="U2107" s="39"/>
    </row>
    <row r="2108" spans="1:21" ht="14.25" x14ac:dyDescent="0.2">
      <c r="A2108" s="38"/>
      <c r="B2108" s="38"/>
      <c r="C2108" s="38"/>
      <c r="D2108" s="38"/>
      <c r="F2108" s="39"/>
      <c r="G2108" s="39"/>
      <c r="H2108" s="39"/>
      <c r="I2108" s="39"/>
      <c r="J2108" s="39"/>
      <c r="K2108" s="39"/>
      <c r="L2108" s="39"/>
      <c r="M2108" s="39"/>
      <c r="N2108" s="39"/>
      <c r="O2108" s="39"/>
      <c r="P2108" s="39"/>
      <c r="Q2108" s="39"/>
      <c r="R2108" s="39"/>
      <c r="T2108" s="39"/>
      <c r="U2108" s="39"/>
    </row>
    <row r="2109" spans="1:21" ht="14.25" x14ac:dyDescent="0.2">
      <c r="A2109" s="38"/>
      <c r="B2109" s="38"/>
      <c r="C2109" s="38"/>
      <c r="D2109" s="38"/>
      <c r="F2109" s="39"/>
      <c r="G2109" s="39"/>
      <c r="H2109" s="39"/>
      <c r="I2109" s="39"/>
      <c r="J2109" s="39"/>
      <c r="K2109" s="39"/>
      <c r="L2109" s="39"/>
      <c r="M2109" s="39"/>
      <c r="N2109" s="39"/>
      <c r="O2109" s="39"/>
      <c r="P2109" s="39"/>
      <c r="Q2109" s="39"/>
      <c r="R2109" s="39"/>
      <c r="T2109" s="39"/>
      <c r="U2109" s="39"/>
    </row>
    <row r="2110" spans="1:21" ht="14.25" x14ac:dyDescent="0.2">
      <c r="A2110" s="38"/>
      <c r="B2110" s="38"/>
      <c r="C2110" s="38"/>
      <c r="D2110" s="38"/>
      <c r="F2110" s="39"/>
      <c r="G2110" s="39"/>
      <c r="H2110" s="39"/>
      <c r="I2110" s="39"/>
      <c r="J2110" s="39"/>
      <c r="K2110" s="39"/>
      <c r="L2110" s="39"/>
      <c r="M2110" s="39"/>
      <c r="N2110" s="39"/>
      <c r="O2110" s="39"/>
      <c r="P2110" s="39"/>
      <c r="Q2110" s="39"/>
      <c r="R2110" s="39"/>
      <c r="T2110" s="39"/>
      <c r="U2110" s="39"/>
    </row>
    <row r="2111" spans="1:21" ht="14.25" x14ac:dyDescent="0.2">
      <c r="A2111" s="38"/>
      <c r="B2111" s="38"/>
      <c r="C2111" s="38"/>
      <c r="D2111" s="38"/>
      <c r="F2111" s="39"/>
      <c r="G2111" s="39"/>
      <c r="H2111" s="39"/>
      <c r="I2111" s="39"/>
      <c r="J2111" s="39"/>
      <c r="K2111" s="39"/>
      <c r="L2111" s="39"/>
      <c r="M2111" s="39"/>
      <c r="N2111" s="39"/>
      <c r="O2111" s="39"/>
      <c r="P2111" s="39"/>
      <c r="Q2111" s="39"/>
      <c r="R2111" s="39"/>
      <c r="T2111" s="39"/>
      <c r="U2111" s="39"/>
    </row>
    <row r="2112" spans="1:21" ht="14.25" x14ac:dyDescent="0.2">
      <c r="A2112" s="38"/>
      <c r="B2112" s="38"/>
      <c r="C2112" s="38"/>
      <c r="D2112" s="38"/>
      <c r="F2112" s="39"/>
      <c r="G2112" s="39"/>
      <c r="H2112" s="39"/>
      <c r="I2112" s="39"/>
      <c r="J2112" s="39"/>
      <c r="K2112" s="39"/>
      <c r="L2112" s="39"/>
      <c r="M2112" s="39"/>
      <c r="N2112" s="39"/>
      <c r="O2112" s="39"/>
      <c r="P2112" s="39"/>
      <c r="Q2112" s="39"/>
      <c r="R2112" s="39"/>
      <c r="T2112" s="39"/>
      <c r="U2112" s="39"/>
    </row>
    <row r="2113" spans="1:21" ht="14.25" x14ac:dyDescent="0.2">
      <c r="A2113" s="38"/>
      <c r="B2113" s="38"/>
      <c r="C2113" s="38"/>
      <c r="D2113" s="38"/>
      <c r="F2113" s="39"/>
      <c r="G2113" s="39"/>
      <c r="H2113" s="39"/>
      <c r="I2113" s="39"/>
      <c r="J2113" s="39"/>
      <c r="K2113" s="39"/>
      <c r="L2113" s="39"/>
      <c r="M2113" s="39"/>
      <c r="N2113" s="39"/>
      <c r="O2113" s="39"/>
      <c r="P2113" s="39"/>
      <c r="Q2113" s="39"/>
      <c r="R2113" s="39"/>
      <c r="T2113" s="39"/>
      <c r="U2113" s="39"/>
    </row>
    <row r="2114" spans="1:21" ht="14.25" x14ac:dyDescent="0.2">
      <c r="A2114" s="38"/>
      <c r="B2114" s="38"/>
      <c r="C2114" s="38"/>
      <c r="D2114" s="38"/>
      <c r="F2114" s="39"/>
      <c r="G2114" s="39"/>
      <c r="H2114" s="39"/>
      <c r="I2114" s="39"/>
      <c r="J2114" s="39"/>
      <c r="K2114" s="39"/>
      <c r="L2114" s="39"/>
      <c r="M2114" s="39"/>
      <c r="N2114" s="39"/>
      <c r="O2114" s="39"/>
      <c r="P2114" s="39"/>
      <c r="Q2114" s="39"/>
      <c r="R2114" s="39"/>
      <c r="T2114" s="39"/>
      <c r="U2114" s="39"/>
    </row>
    <row r="2115" spans="1:21" ht="14.25" x14ac:dyDescent="0.2">
      <c r="A2115" s="38"/>
      <c r="B2115" s="38"/>
      <c r="C2115" s="38"/>
      <c r="D2115" s="38"/>
      <c r="F2115" s="39"/>
      <c r="G2115" s="39"/>
      <c r="H2115" s="39"/>
      <c r="I2115" s="39"/>
      <c r="J2115" s="39"/>
      <c r="K2115" s="39"/>
      <c r="L2115" s="39"/>
      <c r="M2115" s="39"/>
      <c r="N2115" s="39"/>
      <c r="O2115" s="39"/>
      <c r="P2115" s="39"/>
      <c r="Q2115" s="39"/>
      <c r="R2115" s="39"/>
      <c r="T2115" s="39"/>
      <c r="U2115" s="39"/>
    </row>
    <row r="2116" spans="1:21" ht="14.25" x14ac:dyDescent="0.2">
      <c r="A2116" s="38"/>
      <c r="B2116" s="38"/>
      <c r="C2116" s="38"/>
      <c r="D2116" s="38"/>
      <c r="F2116" s="39"/>
      <c r="G2116" s="39"/>
      <c r="H2116" s="39"/>
      <c r="I2116" s="39"/>
      <c r="J2116" s="39"/>
      <c r="K2116" s="39"/>
      <c r="L2116" s="39"/>
      <c r="M2116" s="39"/>
      <c r="N2116" s="39"/>
      <c r="O2116" s="39"/>
      <c r="P2116" s="39"/>
      <c r="Q2116" s="39"/>
      <c r="R2116" s="39"/>
      <c r="T2116" s="39"/>
      <c r="U2116" s="39"/>
    </row>
    <row r="2117" spans="1:21" ht="14.25" x14ac:dyDescent="0.2">
      <c r="A2117" s="38"/>
      <c r="B2117" s="38"/>
      <c r="C2117" s="38"/>
      <c r="D2117" s="38"/>
      <c r="F2117" s="39"/>
      <c r="G2117" s="39"/>
      <c r="H2117" s="39"/>
      <c r="I2117" s="39"/>
      <c r="J2117" s="39"/>
      <c r="K2117" s="39"/>
      <c r="L2117" s="39"/>
      <c r="M2117" s="39"/>
      <c r="N2117" s="39"/>
      <c r="O2117" s="39"/>
      <c r="P2117" s="39"/>
      <c r="Q2117" s="39"/>
      <c r="R2117" s="39"/>
      <c r="T2117" s="39"/>
      <c r="U2117" s="39"/>
    </row>
    <row r="2118" spans="1:21" ht="14.25" x14ac:dyDescent="0.2">
      <c r="A2118" s="38"/>
      <c r="B2118" s="38"/>
      <c r="C2118" s="38"/>
      <c r="D2118" s="38"/>
      <c r="F2118" s="39"/>
      <c r="G2118" s="39"/>
      <c r="H2118" s="39"/>
      <c r="I2118" s="39"/>
      <c r="J2118" s="39"/>
      <c r="K2118" s="39"/>
      <c r="L2118" s="39"/>
      <c r="M2118" s="39"/>
      <c r="N2118" s="39"/>
      <c r="O2118" s="39"/>
      <c r="P2118" s="39"/>
      <c r="Q2118" s="39"/>
      <c r="R2118" s="39"/>
      <c r="T2118" s="39"/>
      <c r="U2118" s="39"/>
    </row>
    <row r="2119" spans="1:21" ht="14.25" x14ac:dyDescent="0.2">
      <c r="A2119" s="38"/>
      <c r="B2119" s="38"/>
      <c r="C2119" s="38"/>
      <c r="D2119" s="38"/>
      <c r="F2119" s="39"/>
      <c r="G2119" s="39"/>
      <c r="H2119" s="39"/>
      <c r="I2119" s="39"/>
      <c r="J2119" s="39"/>
      <c r="K2119" s="39"/>
      <c r="L2119" s="39"/>
      <c r="M2119" s="39"/>
      <c r="N2119" s="39"/>
      <c r="O2119" s="39"/>
      <c r="P2119" s="39"/>
      <c r="Q2119" s="39"/>
      <c r="R2119" s="39"/>
      <c r="T2119" s="39"/>
      <c r="U2119" s="39"/>
    </row>
    <row r="2120" spans="1:21" ht="14.25" x14ac:dyDescent="0.2">
      <c r="A2120" s="38"/>
      <c r="B2120" s="38"/>
      <c r="C2120" s="38"/>
      <c r="D2120" s="38"/>
      <c r="F2120" s="39"/>
      <c r="G2120" s="39"/>
      <c r="H2120" s="39"/>
      <c r="I2120" s="39"/>
      <c r="J2120" s="39"/>
      <c r="K2120" s="39"/>
      <c r="L2120" s="39"/>
      <c r="M2120" s="39"/>
      <c r="N2120" s="39"/>
      <c r="O2120" s="39"/>
      <c r="P2120" s="39"/>
      <c r="Q2120" s="39"/>
      <c r="R2120" s="39"/>
      <c r="T2120" s="39"/>
      <c r="U2120" s="39"/>
    </row>
    <row r="2121" spans="1:21" ht="14.25" x14ac:dyDescent="0.2">
      <c r="A2121" s="38"/>
      <c r="B2121" s="38"/>
      <c r="C2121" s="38"/>
      <c r="D2121" s="38"/>
      <c r="F2121" s="39"/>
      <c r="G2121" s="39"/>
      <c r="H2121" s="39"/>
      <c r="I2121" s="39"/>
      <c r="J2121" s="39"/>
      <c r="K2121" s="39"/>
      <c r="L2121" s="39"/>
      <c r="M2121" s="39"/>
      <c r="N2121" s="39"/>
      <c r="O2121" s="39"/>
      <c r="P2121" s="39"/>
      <c r="Q2121" s="39"/>
      <c r="R2121" s="39"/>
      <c r="T2121" s="39"/>
      <c r="U2121" s="39"/>
    </row>
    <row r="2122" spans="1:21" ht="14.25" x14ac:dyDescent="0.2">
      <c r="A2122" s="38"/>
      <c r="B2122" s="38"/>
      <c r="C2122" s="38"/>
      <c r="D2122" s="38"/>
      <c r="F2122" s="39"/>
      <c r="G2122" s="39"/>
      <c r="H2122" s="39"/>
      <c r="I2122" s="39"/>
      <c r="J2122" s="39"/>
      <c r="K2122" s="39"/>
      <c r="L2122" s="39"/>
      <c r="M2122" s="39"/>
      <c r="N2122" s="39"/>
      <c r="O2122" s="39"/>
      <c r="P2122" s="39"/>
      <c r="Q2122" s="39"/>
      <c r="R2122" s="39"/>
      <c r="T2122" s="39"/>
      <c r="U2122" s="39"/>
    </row>
    <row r="2123" spans="1:21" ht="14.25" x14ac:dyDescent="0.2">
      <c r="A2123" s="38"/>
      <c r="B2123" s="38"/>
      <c r="C2123" s="38"/>
      <c r="D2123" s="38"/>
      <c r="F2123" s="39"/>
      <c r="G2123" s="39"/>
      <c r="H2123" s="39"/>
      <c r="I2123" s="39"/>
      <c r="J2123" s="39"/>
      <c r="K2123" s="39"/>
      <c r="L2123" s="39"/>
      <c r="M2123" s="39"/>
      <c r="N2123" s="39"/>
      <c r="O2123" s="39"/>
      <c r="P2123" s="39"/>
      <c r="Q2123" s="39"/>
      <c r="R2123" s="39"/>
      <c r="T2123" s="39"/>
      <c r="U2123" s="39"/>
    </row>
    <row r="2124" spans="1:21" ht="14.25" x14ac:dyDescent="0.2">
      <c r="A2124" s="38"/>
      <c r="B2124" s="38"/>
      <c r="C2124" s="38"/>
      <c r="D2124" s="38"/>
      <c r="F2124" s="39"/>
      <c r="G2124" s="39"/>
      <c r="H2124" s="39"/>
      <c r="I2124" s="39"/>
      <c r="J2124" s="39"/>
      <c r="K2124" s="39"/>
      <c r="L2124" s="39"/>
      <c r="M2124" s="39"/>
      <c r="N2124" s="39"/>
      <c r="O2124" s="39"/>
      <c r="P2124" s="39"/>
      <c r="Q2124" s="39"/>
      <c r="R2124" s="39"/>
      <c r="T2124" s="39"/>
      <c r="U2124" s="39"/>
    </row>
    <row r="2125" spans="1:21" ht="14.25" x14ac:dyDescent="0.2">
      <c r="A2125" s="38"/>
      <c r="B2125" s="38"/>
      <c r="C2125" s="38"/>
      <c r="D2125" s="38"/>
      <c r="F2125" s="39"/>
      <c r="G2125" s="39"/>
      <c r="H2125" s="39"/>
      <c r="I2125" s="39"/>
      <c r="J2125" s="39"/>
      <c r="K2125" s="39"/>
      <c r="L2125" s="39"/>
      <c r="M2125" s="39"/>
      <c r="N2125" s="39"/>
      <c r="O2125" s="39"/>
      <c r="P2125" s="39"/>
      <c r="Q2125" s="39"/>
      <c r="R2125" s="39"/>
      <c r="T2125" s="39"/>
      <c r="U2125" s="39"/>
    </row>
    <row r="2126" spans="1:21" ht="14.25" x14ac:dyDescent="0.2">
      <c r="A2126" s="38"/>
      <c r="B2126" s="38"/>
      <c r="C2126" s="38"/>
      <c r="D2126" s="38"/>
      <c r="F2126" s="39"/>
      <c r="G2126" s="39"/>
      <c r="H2126" s="39"/>
      <c r="I2126" s="39"/>
      <c r="J2126" s="39"/>
      <c r="K2126" s="39"/>
      <c r="L2126" s="39"/>
      <c r="M2126" s="39"/>
      <c r="N2126" s="39"/>
      <c r="O2126" s="39"/>
      <c r="P2126" s="39"/>
      <c r="Q2126" s="39"/>
      <c r="R2126" s="39"/>
      <c r="T2126" s="39"/>
      <c r="U2126" s="39"/>
    </row>
    <row r="2127" spans="1:21" ht="14.25" x14ac:dyDescent="0.2">
      <c r="A2127" s="38"/>
      <c r="B2127" s="38"/>
      <c r="C2127" s="38"/>
      <c r="D2127" s="38"/>
      <c r="F2127" s="39"/>
      <c r="G2127" s="39"/>
      <c r="H2127" s="39"/>
      <c r="I2127" s="39"/>
      <c r="J2127" s="39"/>
      <c r="K2127" s="39"/>
      <c r="L2127" s="39"/>
      <c r="M2127" s="39"/>
      <c r="N2127" s="39"/>
      <c r="O2127" s="39"/>
      <c r="P2127" s="39"/>
      <c r="Q2127" s="39"/>
      <c r="R2127" s="39"/>
      <c r="T2127" s="39"/>
      <c r="U2127" s="39"/>
    </row>
    <row r="2128" spans="1:21" ht="14.25" x14ac:dyDescent="0.2">
      <c r="A2128" s="38"/>
      <c r="B2128" s="38"/>
      <c r="C2128" s="38"/>
      <c r="D2128" s="38"/>
      <c r="F2128" s="39"/>
      <c r="G2128" s="39"/>
      <c r="H2128" s="39"/>
      <c r="I2128" s="39"/>
      <c r="J2128" s="39"/>
      <c r="K2128" s="39"/>
      <c r="L2128" s="39"/>
      <c r="M2128" s="39"/>
      <c r="N2128" s="39"/>
      <c r="O2128" s="39"/>
      <c r="P2128" s="39"/>
      <c r="Q2128" s="39"/>
      <c r="R2128" s="39"/>
      <c r="T2128" s="39"/>
      <c r="U2128" s="39"/>
    </row>
    <row r="2129" spans="1:21" ht="14.25" x14ac:dyDescent="0.2">
      <c r="A2129" s="38"/>
      <c r="B2129" s="38"/>
      <c r="C2129" s="38"/>
      <c r="D2129" s="38"/>
      <c r="F2129" s="39"/>
      <c r="G2129" s="39"/>
      <c r="H2129" s="39"/>
      <c r="I2129" s="39"/>
      <c r="J2129" s="39"/>
      <c r="K2129" s="39"/>
      <c r="L2129" s="39"/>
      <c r="M2129" s="39"/>
      <c r="N2129" s="39"/>
      <c r="O2129" s="39"/>
      <c r="P2129" s="39"/>
      <c r="Q2129" s="39"/>
      <c r="R2129" s="39"/>
      <c r="T2129" s="39"/>
      <c r="U2129" s="39"/>
    </row>
    <row r="2130" spans="1:21" ht="14.25" x14ac:dyDescent="0.2">
      <c r="A2130" s="38"/>
      <c r="B2130" s="38"/>
      <c r="C2130" s="38"/>
      <c r="D2130" s="38"/>
      <c r="F2130" s="39"/>
      <c r="G2130" s="39"/>
      <c r="H2130" s="39"/>
      <c r="I2130" s="39"/>
      <c r="J2130" s="39"/>
      <c r="K2130" s="39"/>
      <c r="L2130" s="39"/>
      <c r="M2130" s="39"/>
      <c r="N2130" s="39"/>
      <c r="O2130" s="39"/>
      <c r="P2130" s="39"/>
      <c r="Q2130" s="39"/>
      <c r="R2130" s="39"/>
      <c r="T2130" s="39"/>
      <c r="U2130" s="39"/>
    </row>
    <row r="2131" spans="1:21" ht="14.25" x14ac:dyDescent="0.2">
      <c r="A2131" s="38"/>
      <c r="B2131" s="38"/>
      <c r="C2131" s="38"/>
      <c r="D2131" s="38"/>
      <c r="F2131" s="39"/>
      <c r="G2131" s="39"/>
      <c r="H2131" s="39"/>
      <c r="I2131" s="39"/>
      <c r="J2131" s="39"/>
      <c r="K2131" s="39"/>
      <c r="L2131" s="39"/>
      <c r="M2131" s="39"/>
      <c r="N2131" s="39"/>
      <c r="O2131" s="39"/>
      <c r="P2131" s="39"/>
      <c r="Q2131" s="39"/>
      <c r="R2131" s="39"/>
      <c r="T2131" s="39"/>
      <c r="U2131" s="39"/>
    </row>
    <row r="2132" spans="1:21" ht="14.25" x14ac:dyDescent="0.2">
      <c r="A2132" s="38"/>
      <c r="B2132" s="38"/>
      <c r="C2132" s="38"/>
      <c r="D2132" s="38"/>
      <c r="F2132" s="39"/>
      <c r="G2132" s="39"/>
      <c r="H2132" s="39"/>
      <c r="I2132" s="39"/>
      <c r="J2132" s="39"/>
      <c r="K2132" s="39"/>
      <c r="L2132" s="39"/>
      <c r="M2132" s="39"/>
      <c r="N2132" s="39"/>
      <c r="O2132" s="39"/>
      <c r="P2132" s="39"/>
      <c r="Q2132" s="39"/>
      <c r="R2132" s="39"/>
      <c r="T2132" s="39"/>
      <c r="U2132" s="39"/>
    </row>
    <row r="2133" spans="1:21" ht="14.25" x14ac:dyDescent="0.2">
      <c r="A2133" s="38"/>
      <c r="B2133" s="38"/>
      <c r="C2133" s="38"/>
      <c r="D2133" s="38"/>
      <c r="F2133" s="39"/>
      <c r="G2133" s="39"/>
      <c r="H2133" s="39"/>
      <c r="I2133" s="39"/>
      <c r="J2133" s="39"/>
      <c r="K2133" s="39"/>
      <c r="L2133" s="39"/>
      <c r="M2133" s="39"/>
      <c r="N2133" s="39"/>
      <c r="O2133" s="39"/>
      <c r="P2133" s="39"/>
      <c r="Q2133" s="39"/>
      <c r="R2133" s="39"/>
      <c r="T2133" s="39"/>
      <c r="U2133" s="39"/>
    </row>
    <row r="2134" spans="1:21" ht="14.25" x14ac:dyDescent="0.2">
      <c r="A2134" s="38"/>
      <c r="B2134" s="38"/>
      <c r="C2134" s="38"/>
      <c r="D2134" s="38"/>
      <c r="F2134" s="39"/>
      <c r="G2134" s="39"/>
      <c r="H2134" s="39"/>
      <c r="I2134" s="39"/>
      <c r="J2134" s="39"/>
      <c r="K2134" s="39"/>
      <c r="L2134" s="39"/>
      <c r="M2134" s="39"/>
      <c r="N2134" s="39"/>
      <c r="O2134" s="39"/>
      <c r="P2134" s="39"/>
      <c r="Q2134" s="39"/>
      <c r="R2134" s="39"/>
      <c r="T2134" s="39"/>
      <c r="U2134" s="39"/>
    </row>
    <row r="2135" spans="1:21" ht="14.25" x14ac:dyDescent="0.2">
      <c r="A2135" s="38"/>
      <c r="B2135" s="38"/>
      <c r="C2135" s="38"/>
      <c r="D2135" s="38"/>
      <c r="F2135" s="39"/>
      <c r="G2135" s="39"/>
      <c r="H2135" s="39"/>
      <c r="I2135" s="39"/>
      <c r="J2135" s="39"/>
      <c r="K2135" s="39"/>
      <c r="L2135" s="39"/>
      <c r="M2135" s="39"/>
      <c r="N2135" s="39"/>
      <c r="O2135" s="39"/>
      <c r="P2135" s="39"/>
      <c r="Q2135" s="39"/>
      <c r="R2135" s="39"/>
      <c r="T2135" s="39"/>
      <c r="U2135" s="39"/>
    </row>
    <row r="2136" spans="1:21" ht="14.25" x14ac:dyDescent="0.2">
      <c r="A2136" s="38"/>
      <c r="B2136" s="38"/>
      <c r="C2136" s="38"/>
      <c r="D2136" s="38"/>
      <c r="F2136" s="39"/>
      <c r="G2136" s="39"/>
      <c r="H2136" s="39"/>
      <c r="I2136" s="39"/>
      <c r="J2136" s="39"/>
      <c r="K2136" s="39"/>
      <c r="L2136" s="39"/>
      <c r="M2136" s="39"/>
      <c r="N2136" s="39"/>
      <c r="O2136" s="39"/>
      <c r="P2136" s="39"/>
      <c r="Q2136" s="39"/>
      <c r="R2136" s="39"/>
      <c r="T2136" s="39"/>
      <c r="U2136" s="39"/>
    </row>
    <row r="2137" spans="1:21" ht="14.25" x14ac:dyDescent="0.2">
      <c r="A2137" s="38"/>
      <c r="B2137" s="38"/>
      <c r="C2137" s="38"/>
      <c r="D2137" s="38"/>
      <c r="F2137" s="39"/>
      <c r="G2137" s="39"/>
      <c r="H2137" s="39"/>
      <c r="I2137" s="39"/>
      <c r="J2137" s="39"/>
      <c r="K2137" s="39"/>
      <c r="L2137" s="39"/>
      <c r="M2137" s="39"/>
      <c r="N2137" s="39"/>
      <c r="O2137" s="39"/>
      <c r="P2137" s="39"/>
      <c r="Q2137" s="39"/>
      <c r="R2137" s="39"/>
      <c r="T2137" s="39"/>
      <c r="U2137" s="39"/>
    </row>
    <row r="2138" spans="1:21" ht="14.25" x14ac:dyDescent="0.2">
      <c r="A2138" s="38"/>
      <c r="B2138" s="38"/>
      <c r="C2138" s="38"/>
      <c r="D2138" s="38"/>
      <c r="F2138" s="39"/>
      <c r="G2138" s="39"/>
      <c r="H2138" s="39"/>
      <c r="I2138" s="39"/>
      <c r="J2138" s="39"/>
      <c r="K2138" s="39"/>
      <c r="L2138" s="39"/>
      <c r="M2138" s="39"/>
      <c r="N2138" s="39"/>
      <c r="O2138" s="39"/>
      <c r="P2138" s="39"/>
      <c r="Q2138" s="39"/>
      <c r="R2138" s="39"/>
      <c r="T2138" s="39"/>
      <c r="U2138" s="39"/>
    </row>
    <row r="2139" spans="1:21" ht="14.25" x14ac:dyDescent="0.2">
      <c r="A2139" s="38"/>
      <c r="B2139" s="38"/>
      <c r="C2139" s="38"/>
      <c r="D2139" s="38"/>
      <c r="F2139" s="39"/>
      <c r="G2139" s="39"/>
      <c r="H2139" s="39"/>
      <c r="I2139" s="39"/>
      <c r="J2139" s="39"/>
      <c r="K2139" s="39"/>
      <c r="L2139" s="39"/>
      <c r="M2139" s="39"/>
      <c r="N2139" s="39"/>
      <c r="O2139" s="39"/>
      <c r="P2139" s="39"/>
      <c r="Q2139" s="39"/>
      <c r="R2139" s="39"/>
      <c r="T2139" s="39"/>
      <c r="U2139" s="39"/>
    </row>
    <row r="2140" spans="1:21" ht="14.25" x14ac:dyDescent="0.2">
      <c r="A2140" s="38"/>
      <c r="B2140" s="38"/>
      <c r="C2140" s="38"/>
      <c r="D2140" s="38"/>
      <c r="F2140" s="39"/>
      <c r="G2140" s="39"/>
      <c r="H2140" s="39"/>
      <c r="I2140" s="39"/>
      <c r="J2140" s="39"/>
      <c r="K2140" s="39"/>
      <c r="L2140" s="39"/>
      <c r="M2140" s="39"/>
      <c r="N2140" s="39"/>
      <c r="O2140" s="39"/>
      <c r="P2140" s="39"/>
      <c r="Q2140" s="39"/>
      <c r="R2140" s="39"/>
      <c r="T2140" s="39"/>
      <c r="U2140" s="39"/>
    </row>
    <row r="2141" spans="1:21" ht="14.25" x14ac:dyDescent="0.2">
      <c r="A2141" s="38"/>
      <c r="B2141" s="38"/>
      <c r="C2141" s="38"/>
      <c r="D2141" s="38"/>
      <c r="F2141" s="39"/>
      <c r="G2141" s="39"/>
      <c r="H2141" s="39"/>
      <c r="I2141" s="39"/>
      <c r="J2141" s="39"/>
      <c r="K2141" s="39"/>
      <c r="L2141" s="39"/>
      <c r="M2141" s="39"/>
      <c r="N2141" s="39"/>
      <c r="O2141" s="39"/>
      <c r="P2141" s="39"/>
      <c r="Q2141" s="39"/>
      <c r="R2141" s="39"/>
      <c r="T2141" s="39"/>
      <c r="U2141" s="39"/>
    </row>
    <row r="2142" spans="1:21" ht="14.25" x14ac:dyDescent="0.2">
      <c r="A2142" s="38"/>
      <c r="B2142" s="38"/>
      <c r="C2142" s="38"/>
      <c r="D2142" s="38"/>
      <c r="F2142" s="39"/>
      <c r="G2142" s="39"/>
      <c r="H2142" s="39"/>
      <c r="I2142" s="39"/>
      <c r="J2142" s="39"/>
      <c r="K2142" s="39"/>
      <c r="L2142" s="39"/>
      <c r="M2142" s="39"/>
      <c r="N2142" s="39"/>
      <c r="O2142" s="39"/>
      <c r="P2142" s="39"/>
      <c r="Q2142" s="39"/>
      <c r="R2142" s="39"/>
      <c r="T2142" s="39"/>
      <c r="U2142" s="39"/>
    </row>
    <row r="2143" spans="1:21" ht="14.25" x14ac:dyDescent="0.2">
      <c r="A2143" s="38"/>
      <c r="B2143" s="38"/>
      <c r="C2143" s="38"/>
      <c r="D2143" s="38"/>
      <c r="F2143" s="39"/>
      <c r="G2143" s="39"/>
      <c r="H2143" s="39"/>
      <c r="I2143" s="39"/>
      <c r="J2143" s="39"/>
      <c r="K2143" s="39"/>
      <c r="L2143" s="39"/>
      <c r="M2143" s="39"/>
      <c r="N2143" s="39"/>
      <c r="O2143" s="39"/>
      <c r="P2143" s="39"/>
      <c r="Q2143" s="39"/>
      <c r="R2143" s="39"/>
      <c r="T2143" s="39"/>
      <c r="U2143" s="39"/>
    </row>
    <row r="2144" spans="1:21" ht="14.25" x14ac:dyDescent="0.2">
      <c r="A2144" s="38"/>
      <c r="B2144" s="38"/>
      <c r="C2144" s="38"/>
      <c r="D2144" s="38"/>
      <c r="F2144" s="39"/>
      <c r="G2144" s="39"/>
      <c r="H2144" s="39"/>
      <c r="I2144" s="39"/>
      <c r="J2144" s="39"/>
      <c r="K2144" s="39"/>
      <c r="L2144" s="39"/>
      <c r="M2144" s="39"/>
      <c r="N2144" s="39"/>
      <c r="O2144" s="39"/>
      <c r="P2144" s="39"/>
      <c r="Q2144" s="39"/>
      <c r="R2144" s="39"/>
      <c r="T2144" s="39"/>
      <c r="U2144" s="39"/>
    </row>
    <row r="2145" spans="1:21" ht="14.25" x14ac:dyDescent="0.2">
      <c r="A2145" s="38"/>
      <c r="B2145" s="38"/>
      <c r="C2145" s="38"/>
      <c r="D2145" s="38"/>
      <c r="F2145" s="39"/>
      <c r="G2145" s="39"/>
      <c r="H2145" s="39"/>
      <c r="I2145" s="39"/>
      <c r="J2145" s="39"/>
      <c r="K2145" s="39"/>
      <c r="L2145" s="39"/>
      <c r="M2145" s="39"/>
      <c r="N2145" s="39"/>
      <c r="O2145" s="39"/>
      <c r="P2145" s="39"/>
      <c r="Q2145" s="39"/>
      <c r="R2145" s="39"/>
      <c r="T2145" s="39"/>
      <c r="U2145" s="39"/>
    </row>
    <row r="2146" spans="1:21" ht="14.25" x14ac:dyDescent="0.2">
      <c r="A2146" s="38"/>
      <c r="B2146" s="38"/>
      <c r="C2146" s="38"/>
      <c r="D2146" s="38"/>
      <c r="F2146" s="39"/>
      <c r="G2146" s="39"/>
      <c r="H2146" s="39"/>
      <c r="I2146" s="39"/>
      <c r="J2146" s="39"/>
      <c r="K2146" s="39"/>
      <c r="L2146" s="39"/>
      <c r="M2146" s="39"/>
      <c r="N2146" s="39"/>
      <c r="O2146" s="39"/>
      <c r="P2146" s="39"/>
      <c r="Q2146" s="39"/>
      <c r="R2146" s="39"/>
      <c r="T2146" s="39"/>
      <c r="U2146" s="39"/>
    </row>
    <row r="2147" spans="1:21" ht="14.25" x14ac:dyDescent="0.2">
      <c r="A2147" s="38"/>
      <c r="B2147" s="38"/>
      <c r="C2147" s="38"/>
      <c r="D2147" s="38"/>
      <c r="F2147" s="39"/>
      <c r="G2147" s="39"/>
      <c r="H2147" s="39"/>
      <c r="I2147" s="39"/>
      <c r="J2147" s="39"/>
      <c r="K2147" s="39"/>
      <c r="L2147" s="39"/>
      <c r="M2147" s="39"/>
      <c r="N2147" s="39"/>
      <c r="O2147" s="39"/>
      <c r="P2147" s="39"/>
      <c r="Q2147" s="39"/>
      <c r="R2147" s="39"/>
      <c r="T2147" s="39"/>
      <c r="U2147" s="39"/>
    </row>
    <row r="2148" spans="1:21" ht="14.25" x14ac:dyDescent="0.2">
      <c r="A2148" s="38"/>
      <c r="B2148" s="38"/>
      <c r="C2148" s="38"/>
      <c r="D2148" s="38"/>
      <c r="F2148" s="39"/>
      <c r="G2148" s="39"/>
      <c r="H2148" s="39"/>
      <c r="I2148" s="39"/>
      <c r="J2148" s="39"/>
      <c r="K2148" s="39"/>
      <c r="L2148" s="39"/>
      <c r="M2148" s="39"/>
      <c r="N2148" s="39"/>
      <c r="O2148" s="39"/>
      <c r="P2148" s="39"/>
      <c r="Q2148" s="39"/>
      <c r="R2148" s="39"/>
      <c r="T2148" s="39"/>
      <c r="U2148" s="39"/>
    </row>
    <row r="2149" spans="1:21" ht="14.25" x14ac:dyDescent="0.2">
      <c r="A2149" s="38"/>
      <c r="B2149" s="38"/>
      <c r="C2149" s="38"/>
      <c r="D2149" s="38"/>
      <c r="F2149" s="39"/>
      <c r="G2149" s="39"/>
      <c r="H2149" s="39"/>
      <c r="I2149" s="39"/>
      <c r="J2149" s="39"/>
      <c r="K2149" s="39"/>
      <c r="L2149" s="39"/>
      <c r="M2149" s="39"/>
      <c r="N2149" s="39"/>
      <c r="O2149" s="39"/>
      <c r="P2149" s="39"/>
      <c r="Q2149" s="39"/>
      <c r="R2149" s="39"/>
      <c r="T2149" s="39"/>
      <c r="U2149" s="39"/>
    </row>
    <row r="2150" spans="1:21" ht="14.25" x14ac:dyDescent="0.2">
      <c r="A2150" s="38"/>
      <c r="B2150" s="38"/>
      <c r="C2150" s="38"/>
      <c r="D2150" s="38"/>
      <c r="F2150" s="39"/>
      <c r="G2150" s="39"/>
      <c r="H2150" s="39"/>
      <c r="I2150" s="39"/>
      <c r="J2150" s="39"/>
      <c r="K2150" s="39"/>
      <c r="L2150" s="39"/>
      <c r="M2150" s="39"/>
      <c r="N2150" s="39"/>
      <c r="O2150" s="39"/>
      <c r="P2150" s="39"/>
      <c r="Q2150" s="39"/>
      <c r="R2150" s="39"/>
      <c r="T2150" s="39"/>
      <c r="U2150" s="39"/>
    </row>
    <row r="2151" spans="1:21" ht="14.25" x14ac:dyDescent="0.2">
      <c r="A2151" s="38"/>
      <c r="B2151" s="38"/>
      <c r="C2151" s="38"/>
      <c r="D2151" s="38"/>
      <c r="F2151" s="39"/>
      <c r="G2151" s="39"/>
      <c r="H2151" s="39"/>
      <c r="I2151" s="39"/>
      <c r="J2151" s="39"/>
      <c r="K2151" s="39"/>
      <c r="L2151" s="39"/>
      <c r="M2151" s="39"/>
      <c r="N2151" s="39"/>
      <c r="O2151" s="39"/>
      <c r="P2151" s="39"/>
      <c r="Q2151" s="39"/>
      <c r="R2151" s="39"/>
      <c r="T2151" s="39"/>
      <c r="U2151" s="39"/>
    </row>
    <row r="2152" spans="1:21" ht="14.25" x14ac:dyDescent="0.2">
      <c r="A2152" s="38"/>
      <c r="B2152" s="38"/>
      <c r="C2152" s="38"/>
      <c r="D2152" s="38"/>
      <c r="F2152" s="39"/>
      <c r="G2152" s="39"/>
      <c r="H2152" s="39"/>
      <c r="I2152" s="39"/>
      <c r="J2152" s="39"/>
      <c r="K2152" s="39"/>
      <c r="L2152" s="39"/>
      <c r="M2152" s="39"/>
      <c r="N2152" s="39"/>
      <c r="O2152" s="39"/>
      <c r="P2152" s="39"/>
      <c r="Q2152" s="39"/>
      <c r="R2152" s="39"/>
      <c r="T2152" s="39"/>
      <c r="U2152" s="39"/>
    </row>
    <row r="2153" spans="1:21" ht="14.25" x14ac:dyDescent="0.2">
      <c r="A2153" s="38"/>
      <c r="B2153" s="38"/>
      <c r="C2153" s="38"/>
      <c r="D2153" s="38"/>
      <c r="F2153" s="39"/>
      <c r="G2153" s="39"/>
      <c r="H2153" s="39"/>
      <c r="I2153" s="39"/>
      <c r="J2153" s="39"/>
      <c r="K2153" s="39"/>
      <c r="L2153" s="39"/>
      <c r="M2153" s="39"/>
      <c r="N2153" s="39"/>
      <c r="O2153" s="39"/>
      <c r="P2153" s="39"/>
      <c r="Q2153" s="39"/>
      <c r="R2153" s="39"/>
      <c r="T2153" s="39"/>
      <c r="U2153" s="39"/>
    </row>
    <row r="2154" spans="1:21" ht="14.25" x14ac:dyDescent="0.2">
      <c r="A2154" s="38"/>
      <c r="B2154" s="38"/>
      <c r="C2154" s="38"/>
      <c r="D2154" s="38"/>
      <c r="F2154" s="39"/>
      <c r="G2154" s="39"/>
      <c r="H2154" s="39"/>
      <c r="I2154" s="39"/>
      <c r="J2154" s="39"/>
      <c r="K2154" s="39"/>
      <c r="L2154" s="39"/>
      <c r="M2154" s="39"/>
      <c r="N2154" s="39"/>
      <c r="O2154" s="39"/>
      <c r="P2154" s="39"/>
      <c r="Q2154" s="39"/>
      <c r="R2154" s="39"/>
      <c r="T2154" s="39"/>
      <c r="U2154" s="39"/>
    </row>
    <row r="2155" spans="1:21" ht="14.25" x14ac:dyDescent="0.2">
      <c r="A2155" s="38"/>
      <c r="B2155" s="38"/>
      <c r="C2155" s="38"/>
      <c r="D2155" s="38"/>
      <c r="F2155" s="39"/>
      <c r="G2155" s="39"/>
      <c r="H2155" s="39"/>
      <c r="I2155" s="39"/>
      <c r="J2155" s="39"/>
      <c r="K2155" s="39"/>
      <c r="L2155" s="39"/>
      <c r="M2155" s="39"/>
      <c r="N2155" s="39"/>
      <c r="O2155" s="39"/>
      <c r="P2155" s="39"/>
      <c r="Q2155" s="39"/>
      <c r="R2155" s="39"/>
      <c r="T2155" s="39"/>
      <c r="U2155" s="39"/>
    </row>
    <row r="2156" spans="1:21" ht="14.25" x14ac:dyDescent="0.2">
      <c r="A2156" s="38"/>
      <c r="B2156" s="38"/>
      <c r="C2156" s="38"/>
      <c r="D2156" s="38"/>
      <c r="F2156" s="39"/>
      <c r="G2156" s="39"/>
      <c r="H2156" s="39"/>
      <c r="I2156" s="39"/>
      <c r="J2156" s="39"/>
      <c r="K2156" s="39"/>
      <c r="L2156" s="39"/>
      <c r="M2156" s="39"/>
      <c r="N2156" s="39"/>
      <c r="O2156" s="39"/>
      <c r="P2156" s="39"/>
      <c r="Q2156" s="39"/>
      <c r="R2156" s="39"/>
      <c r="T2156" s="39"/>
      <c r="U2156" s="39"/>
    </row>
    <row r="2157" spans="1:21" ht="14.25" x14ac:dyDescent="0.2">
      <c r="A2157" s="38"/>
      <c r="B2157" s="38"/>
      <c r="C2157" s="38"/>
      <c r="D2157" s="38"/>
      <c r="F2157" s="39"/>
      <c r="G2157" s="39"/>
      <c r="H2157" s="39"/>
      <c r="I2157" s="39"/>
      <c r="J2157" s="39"/>
      <c r="K2157" s="39"/>
      <c r="L2157" s="39"/>
      <c r="M2157" s="39"/>
      <c r="N2157" s="39"/>
      <c r="O2157" s="39"/>
      <c r="P2157" s="39"/>
      <c r="Q2157" s="39"/>
      <c r="R2157" s="39"/>
      <c r="T2157" s="39"/>
      <c r="U2157" s="39"/>
    </row>
    <row r="2158" spans="1:21" ht="14.25" x14ac:dyDescent="0.2">
      <c r="A2158" s="38"/>
      <c r="B2158" s="38"/>
      <c r="C2158" s="38"/>
      <c r="D2158" s="38"/>
      <c r="F2158" s="39"/>
      <c r="G2158" s="39"/>
      <c r="H2158" s="39"/>
      <c r="I2158" s="39"/>
      <c r="J2158" s="39"/>
      <c r="K2158" s="39"/>
      <c r="L2158" s="39"/>
      <c r="M2158" s="39"/>
      <c r="N2158" s="39"/>
      <c r="O2158" s="39"/>
      <c r="P2158" s="39"/>
      <c r="Q2158" s="39"/>
      <c r="R2158" s="39"/>
      <c r="T2158" s="39"/>
      <c r="U2158" s="39"/>
    </row>
    <row r="2159" spans="1:21" ht="14.25" x14ac:dyDescent="0.2">
      <c r="A2159" s="38"/>
      <c r="B2159" s="38"/>
      <c r="C2159" s="38"/>
      <c r="D2159" s="38"/>
      <c r="F2159" s="39"/>
      <c r="G2159" s="39"/>
      <c r="H2159" s="39"/>
      <c r="I2159" s="39"/>
      <c r="J2159" s="39"/>
      <c r="K2159" s="39"/>
      <c r="L2159" s="39"/>
      <c r="M2159" s="39"/>
      <c r="N2159" s="39"/>
      <c r="O2159" s="39"/>
      <c r="P2159" s="39"/>
      <c r="Q2159" s="39"/>
      <c r="R2159" s="39"/>
      <c r="T2159" s="39"/>
      <c r="U2159" s="39"/>
    </row>
    <row r="2160" spans="1:21" ht="14.25" x14ac:dyDescent="0.2">
      <c r="A2160" s="38"/>
      <c r="B2160" s="38"/>
      <c r="C2160" s="38"/>
      <c r="D2160" s="38"/>
      <c r="F2160" s="39"/>
      <c r="G2160" s="39"/>
      <c r="H2160" s="39"/>
      <c r="I2160" s="39"/>
      <c r="J2160" s="39"/>
      <c r="K2160" s="39"/>
      <c r="L2160" s="39"/>
      <c r="M2160" s="39"/>
      <c r="N2160" s="39"/>
      <c r="O2160" s="39"/>
      <c r="P2160" s="39"/>
      <c r="Q2160" s="39"/>
      <c r="R2160" s="39"/>
      <c r="T2160" s="39"/>
      <c r="U2160" s="39"/>
    </row>
    <row r="2161" spans="1:21" ht="14.25" x14ac:dyDescent="0.2">
      <c r="A2161" s="38"/>
      <c r="B2161" s="38"/>
      <c r="C2161" s="38"/>
      <c r="D2161" s="38"/>
      <c r="F2161" s="39"/>
      <c r="G2161" s="39"/>
      <c r="H2161" s="39"/>
      <c r="I2161" s="39"/>
      <c r="J2161" s="39"/>
      <c r="K2161" s="39"/>
      <c r="L2161" s="39"/>
      <c r="M2161" s="39"/>
      <c r="N2161" s="39"/>
      <c r="O2161" s="39"/>
      <c r="P2161" s="39"/>
      <c r="Q2161" s="39"/>
      <c r="R2161" s="39"/>
      <c r="T2161" s="39"/>
      <c r="U2161" s="39"/>
    </row>
    <row r="2162" spans="1:21" ht="14.25" x14ac:dyDescent="0.2">
      <c r="A2162" s="38"/>
      <c r="B2162" s="38"/>
      <c r="C2162" s="38"/>
      <c r="D2162" s="38"/>
      <c r="F2162" s="39"/>
      <c r="G2162" s="39"/>
      <c r="H2162" s="39"/>
      <c r="I2162" s="39"/>
      <c r="J2162" s="39"/>
      <c r="K2162" s="39"/>
      <c r="L2162" s="39"/>
      <c r="M2162" s="39"/>
      <c r="N2162" s="39"/>
      <c r="O2162" s="39"/>
      <c r="P2162" s="39"/>
      <c r="Q2162" s="39"/>
      <c r="R2162" s="39"/>
      <c r="T2162" s="39"/>
      <c r="U2162" s="39"/>
    </row>
    <row r="2163" spans="1:21" ht="14.25" x14ac:dyDescent="0.2">
      <c r="A2163" s="38"/>
      <c r="B2163" s="38"/>
      <c r="C2163" s="38"/>
      <c r="D2163" s="38"/>
      <c r="F2163" s="39"/>
      <c r="G2163" s="39"/>
      <c r="H2163" s="39"/>
      <c r="I2163" s="39"/>
      <c r="J2163" s="39"/>
      <c r="K2163" s="39"/>
      <c r="L2163" s="39"/>
      <c r="M2163" s="39"/>
      <c r="N2163" s="39"/>
      <c r="O2163" s="39"/>
      <c r="P2163" s="39"/>
      <c r="Q2163" s="39"/>
      <c r="R2163" s="39"/>
      <c r="T2163" s="39"/>
      <c r="U2163" s="39"/>
    </row>
    <row r="2164" spans="1:21" ht="14.25" x14ac:dyDescent="0.2">
      <c r="A2164" s="38"/>
      <c r="B2164" s="38"/>
      <c r="C2164" s="38"/>
      <c r="D2164" s="38"/>
      <c r="F2164" s="39"/>
      <c r="G2164" s="39"/>
      <c r="H2164" s="39"/>
      <c r="I2164" s="39"/>
      <c r="J2164" s="39"/>
      <c r="K2164" s="39"/>
      <c r="L2164" s="39"/>
      <c r="M2164" s="39"/>
      <c r="N2164" s="39"/>
      <c r="O2164" s="39"/>
      <c r="P2164" s="39"/>
      <c r="Q2164" s="39"/>
      <c r="R2164" s="39"/>
      <c r="T2164" s="39"/>
      <c r="U2164" s="39"/>
    </row>
    <row r="2165" spans="1:21" ht="14.25" x14ac:dyDescent="0.2">
      <c r="A2165" s="38"/>
      <c r="B2165" s="38"/>
      <c r="C2165" s="38"/>
      <c r="D2165" s="38"/>
      <c r="F2165" s="39"/>
      <c r="G2165" s="39"/>
      <c r="H2165" s="39"/>
      <c r="I2165" s="39"/>
      <c r="J2165" s="39"/>
      <c r="K2165" s="39"/>
      <c r="L2165" s="39"/>
      <c r="M2165" s="39"/>
      <c r="N2165" s="39"/>
      <c r="O2165" s="39"/>
      <c r="P2165" s="39"/>
      <c r="Q2165" s="39"/>
      <c r="R2165" s="39"/>
      <c r="T2165" s="39"/>
      <c r="U2165" s="39"/>
    </row>
    <row r="2166" spans="1:21" ht="14.25" x14ac:dyDescent="0.2">
      <c r="A2166" s="38"/>
      <c r="B2166" s="38"/>
      <c r="C2166" s="38"/>
      <c r="D2166" s="38"/>
      <c r="F2166" s="39"/>
      <c r="G2166" s="39"/>
      <c r="H2166" s="39"/>
      <c r="I2166" s="39"/>
      <c r="J2166" s="39"/>
      <c r="K2166" s="39"/>
      <c r="L2166" s="39"/>
      <c r="M2166" s="39"/>
      <c r="N2166" s="39"/>
      <c r="O2166" s="39"/>
      <c r="P2166" s="39"/>
      <c r="Q2166" s="39"/>
      <c r="R2166" s="39"/>
      <c r="T2166" s="39"/>
      <c r="U2166" s="39"/>
    </row>
    <row r="2167" spans="1:21" ht="14.25" x14ac:dyDescent="0.2">
      <c r="A2167" s="38"/>
      <c r="B2167" s="38"/>
      <c r="C2167" s="38"/>
      <c r="D2167" s="38"/>
      <c r="F2167" s="39"/>
      <c r="G2167" s="39"/>
      <c r="H2167" s="39"/>
      <c r="I2167" s="39"/>
      <c r="J2167" s="39"/>
      <c r="K2167" s="39"/>
      <c r="L2167" s="39"/>
      <c r="M2167" s="39"/>
      <c r="N2167" s="39"/>
      <c r="O2167" s="39"/>
      <c r="P2167" s="39"/>
      <c r="Q2167" s="39"/>
      <c r="R2167" s="39"/>
      <c r="T2167" s="39"/>
      <c r="U2167" s="39"/>
    </row>
    <row r="2168" spans="1:21" ht="14.25" x14ac:dyDescent="0.2">
      <c r="A2168" s="38"/>
      <c r="B2168" s="38"/>
      <c r="C2168" s="38"/>
      <c r="D2168" s="38"/>
      <c r="F2168" s="39"/>
      <c r="G2168" s="39"/>
      <c r="H2168" s="39"/>
      <c r="I2168" s="39"/>
      <c r="J2168" s="39"/>
      <c r="K2168" s="39"/>
      <c r="L2168" s="39"/>
      <c r="M2168" s="39"/>
      <c r="N2168" s="39"/>
      <c r="O2168" s="39"/>
      <c r="P2168" s="39"/>
      <c r="Q2168" s="39"/>
      <c r="R2168" s="39"/>
      <c r="T2168" s="39"/>
      <c r="U2168" s="39"/>
    </row>
    <row r="2169" spans="1:21" ht="14.25" x14ac:dyDescent="0.2">
      <c r="A2169" s="38"/>
      <c r="B2169" s="38"/>
      <c r="C2169" s="38"/>
      <c r="D2169" s="38"/>
      <c r="F2169" s="39"/>
      <c r="G2169" s="39"/>
      <c r="H2169" s="39"/>
      <c r="I2169" s="39"/>
      <c r="J2169" s="39"/>
      <c r="K2169" s="39"/>
      <c r="L2169" s="39"/>
      <c r="M2169" s="39"/>
      <c r="N2169" s="39"/>
      <c r="O2169" s="39"/>
      <c r="P2169" s="39"/>
      <c r="Q2169" s="39"/>
      <c r="R2169" s="39"/>
      <c r="T2169" s="39"/>
      <c r="U2169" s="39"/>
    </row>
    <row r="2170" spans="1:21" ht="14.25" x14ac:dyDescent="0.2">
      <c r="A2170" s="38"/>
      <c r="B2170" s="38"/>
      <c r="C2170" s="38"/>
      <c r="D2170" s="38"/>
      <c r="F2170" s="39"/>
      <c r="G2170" s="39"/>
      <c r="H2170" s="39"/>
      <c r="I2170" s="39"/>
      <c r="J2170" s="39"/>
      <c r="K2170" s="39"/>
      <c r="L2170" s="39"/>
      <c r="M2170" s="39"/>
      <c r="N2170" s="39"/>
      <c r="O2170" s="39"/>
      <c r="P2170" s="39"/>
      <c r="Q2170" s="39"/>
      <c r="R2170" s="39"/>
      <c r="T2170" s="39"/>
      <c r="U2170" s="39"/>
    </row>
    <row r="2171" spans="1:21" ht="14.25" x14ac:dyDescent="0.2">
      <c r="A2171" s="38"/>
      <c r="B2171" s="38"/>
      <c r="C2171" s="38"/>
      <c r="D2171" s="38"/>
      <c r="F2171" s="39"/>
      <c r="G2171" s="39"/>
      <c r="H2171" s="39"/>
      <c r="I2171" s="39"/>
      <c r="J2171" s="39"/>
      <c r="K2171" s="39"/>
      <c r="L2171" s="39"/>
      <c r="M2171" s="39"/>
      <c r="N2171" s="39"/>
      <c r="O2171" s="39"/>
      <c r="P2171" s="39"/>
      <c r="Q2171" s="39"/>
      <c r="R2171" s="39"/>
      <c r="T2171" s="39"/>
      <c r="U2171" s="39"/>
    </row>
    <row r="2172" spans="1:21" ht="14.25" x14ac:dyDescent="0.2">
      <c r="A2172" s="38"/>
      <c r="B2172" s="38"/>
      <c r="C2172" s="38"/>
      <c r="D2172" s="38"/>
      <c r="F2172" s="39"/>
      <c r="G2172" s="39"/>
      <c r="H2172" s="39"/>
      <c r="I2172" s="39"/>
      <c r="J2172" s="39"/>
      <c r="K2172" s="39"/>
      <c r="L2172" s="39"/>
      <c r="M2172" s="39"/>
      <c r="N2172" s="39"/>
      <c r="O2172" s="39"/>
      <c r="P2172" s="39"/>
      <c r="Q2172" s="39"/>
      <c r="R2172" s="39"/>
      <c r="T2172" s="39"/>
      <c r="U2172" s="39"/>
    </row>
    <row r="2173" spans="1:21" ht="14.25" x14ac:dyDescent="0.2">
      <c r="A2173" s="38"/>
      <c r="B2173" s="38"/>
      <c r="C2173" s="38"/>
      <c r="D2173" s="38"/>
      <c r="F2173" s="39"/>
      <c r="G2173" s="39"/>
      <c r="H2173" s="39"/>
      <c r="I2173" s="39"/>
      <c r="J2173" s="39"/>
      <c r="K2173" s="39"/>
      <c r="L2173" s="39"/>
      <c r="M2173" s="39"/>
      <c r="N2173" s="39"/>
      <c r="O2173" s="39"/>
      <c r="P2173" s="39"/>
      <c r="Q2173" s="39"/>
      <c r="R2173" s="39"/>
      <c r="T2173" s="39"/>
      <c r="U2173" s="39"/>
    </row>
    <row r="2174" spans="1:21" ht="14.25" x14ac:dyDescent="0.2">
      <c r="A2174" s="38"/>
      <c r="B2174" s="38"/>
      <c r="C2174" s="38"/>
      <c r="D2174" s="38"/>
      <c r="F2174" s="39"/>
      <c r="G2174" s="39"/>
      <c r="H2174" s="39"/>
      <c r="I2174" s="39"/>
      <c r="J2174" s="39"/>
      <c r="K2174" s="39"/>
      <c r="L2174" s="39"/>
      <c r="M2174" s="39"/>
      <c r="N2174" s="39"/>
      <c r="O2174" s="39"/>
      <c r="P2174" s="39"/>
      <c r="Q2174" s="39"/>
      <c r="R2174" s="39"/>
      <c r="T2174" s="39"/>
      <c r="U2174" s="39"/>
    </row>
    <row r="2175" spans="1:21" ht="14.25" x14ac:dyDescent="0.2">
      <c r="A2175" s="38"/>
      <c r="B2175" s="38"/>
      <c r="C2175" s="38"/>
      <c r="D2175" s="38"/>
      <c r="F2175" s="39"/>
      <c r="G2175" s="39"/>
      <c r="H2175" s="39"/>
      <c r="I2175" s="39"/>
      <c r="J2175" s="39"/>
      <c r="K2175" s="39"/>
      <c r="L2175" s="39"/>
      <c r="M2175" s="39"/>
      <c r="N2175" s="39"/>
      <c r="O2175" s="39"/>
      <c r="P2175" s="39"/>
      <c r="Q2175" s="39"/>
      <c r="R2175" s="39"/>
      <c r="T2175" s="39"/>
      <c r="U2175" s="39"/>
    </row>
    <row r="2176" spans="1:21" ht="14.25" x14ac:dyDescent="0.2">
      <c r="A2176" s="38"/>
      <c r="B2176" s="38"/>
      <c r="C2176" s="38"/>
      <c r="D2176" s="38"/>
      <c r="F2176" s="39"/>
      <c r="G2176" s="39"/>
      <c r="H2176" s="39"/>
      <c r="I2176" s="39"/>
      <c r="J2176" s="39"/>
      <c r="K2176" s="39"/>
      <c r="L2176" s="39"/>
      <c r="M2176" s="39"/>
      <c r="N2176" s="39"/>
      <c r="O2176" s="39"/>
      <c r="P2176" s="39"/>
      <c r="Q2176" s="39"/>
      <c r="R2176" s="39"/>
      <c r="T2176" s="39"/>
      <c r="U2176" s="39"/>
    </row>
    <row r="2177" spans="1:21" ht="14.25" x14ac:dyDescent="0.2">
      <c r="A2177" s="38"/>
      <c r="B2177" s="38"/>
      <c r="C2177" s="38"/>
      <c r="D2177" s="38"/>
      <c r="F2177" s="39"/>
      <c r="G2177" s="39"/>
      <c r="H2177" s="39"/>
      <c r="I2177" s="39"/>
      <c r="J2177" s="39"/>
      <c r="K2177" s="39"/>
      <c r="L2177" s="39"/>
      <c r="M2177" s="39"/>
      <c r="N2177" s="39"/>
      <c r="O2177" s="39"/>
      <c r="P2177" s="39"/>
      <c r="Q2177" s="39"/>
      <c r="R2177" s="39"/>
      <c r="T2177" s="39"/>
      <c r="U2177" s="39"/>
    </row>
    <row r="2178" spans="1:21" ht="14.25" x14ac:dyDescent="0.2">
      <c r="A2178" s="38"/>
      <c r="B2178" s="38"/>
      <c r="C2178" s="38"/>
      <c r="D2178" s="38"/>
      <c r="F2178" s="39"/>
      <c r="G2178" s="39"/>
      <c r="H2178" s="39"/>
      <c r="I2178" s="39"/>
      <c r="J2178" s="39"/>
      <c r="K2178" s="39"/>
      <c r="L2178" s="39"/>
      <c r="M2178" s="39"/>
      <c r="N2178" s="39"/>
      <c r="O2178" s="39"/>
      <c r="P2178" s="39"/>
      <c r="Q2178" s="39"/>
      <c r="R2178" s="39"/>
      <c r="T2178" s="39"/>
      <c r="U2178" s="39"/>
    </row>
    <row r="2179" spans="1:21" ht="14.25" x14ac:dyDescent="0.2">
      <c r="A2179" s="38"/>
      <c r="B2179" s="38"/>
      <c r="C2179" s="38"/>
      <c r="D2179" s="38"/>
      <c r="F2179" s="39"/>
      <c r="G2179" s="39"/>
      <c r="H2179" s="39"/>
      <c r="I2179" s="39"/>
      <c r="J2179" s="39"/>
      <c r="K2179" s="39"/>
      <c r="L2179" s="39"/>
      <c r="M2179" s="39"/>
      <c r="N2179" s="39"/>
      <c r="O2179" s="39"/>
      <c r="P2179" s="39"/>
      <c r="Q2179" s="39"/>
      <c r="R2179" s="39"/>
      <c r="T2179" s="39"/>
      <c r="U2179" s="39"/>
    </row>
    <row r="2180" spans="1:21" ht="14.25" x14ac:dyDescent="0.2">
      <c r="A2180" s="38"/>
      <c r="B2180" s="38"/>
      <c r="C2180" s="38"/>
      <c r="D2180" s="38"/>
      <c r="F2180" s="39"/>
      <c r="G2180" s="39"/>
      <c r="H2180" s="39"/>
      <c r="I2180" s="39"/>
      <c r="J2180" s="39"/>
      <c r="K2180" s="39"/>
      <c r="L2180" s="39"/>
      <c r="M2180" s="39"/>
      <c r="N2180" s="39"/>
      <c r="O2180" s="39"/>
      <c r="P2180" s="39"/>
      <c r="Q2180" s="39"/>
      <c r="R2180" s="39"/>
      <c r="T2180" s="39"/>
      <c r="U2180" s="39"/>
    </row>
    <row r="2181" spans="1:21" ht="14.25" x14ac:dyDescent="0.2">
      <c r="A2181" s="38"/>
      <c r="B2181" s="38"/>
      <c r="C2181" s="38"/>
      <c r="D2181" s="38"/>
      <c r="F2181" s="39"/>
      <c r="G2181" s="39"/>
      <c r="H2181" s="39"/>
      <c r="I2181" s="39"/>
      <c r="J2181" s="39"/>
      <c r="K2181" s="39"/>
      <c r="L2181" s="39"/>
      <c r="M2181" s="39"/>
      <c r="N2181" s="39"/>
      <c r="O2181" s="39"/>
      <c r="P2181" s="39"/>
      <c r="Q2181" s="39"/>
      <c r="R2181" s="39"/>
      <c r="T2181" s="39"/>
      <c r="U2181" s="39"/>
    </row>
    <row r="2182" spans="1:21" ht="14.25" x14ac:dyDescent="0.2">
      <c r="A2182" s="38"/>
      <c r="B2182" s="38"/>
      <c r="C2182" s="38"/>
      <c r="D2182" s="38"/>
      <c r="F2182" s="39"/>
      <c r="G2182" s="39"/>
      <c r="H2182" s="39"/>
      <c r="I2182" s="39"/>
      <c r="J2182" s="39"/>
      <c r="K2182" s="39"/>
      <c r="L2182" s="39"/>
      <c r="M2182" s="39"/>
      <c r="N2182" s="39"/>
      <c r="O2182" s="39"/>
      <c r="P2182" s="39"/>
      <c r="Q2182" s="39"/>
      <c r="R2182" s="39"/>
      <c r="T2182" s="39"/>
      <c r="U2182" s="39"/>
    </row>
    <row r="2183" spans="1:21" ht="14.25" x14ac:dyDescent="0.2">
      <c r="A2183" s="38"/>
      <c r="B2183" s="38"/>
      <c r="C2183" s="38"/>
      <c r="D2183" s="38"/>
      <c r="F2183" s="39"/>
      <c r="G2183" s="39"/>
      <c r="H2183" s="39"/>
      <c r="I2183" s="39"/>
      <c r="J2183" s="39"/>
      <c r="K2183" s="39"/>
      <c r="L2183" s="39"/>
      <c r="M2183" s="39"/>
      <c r="N2183" s="39"/>
      <c r="O2183" s="39"/>
      <c r="P2183" s="39"/>
      <c r="Q2183" s="39"/>
      <c r="R2183" s="39"/>
      <c r="T2183" s="39"/>
      <c r="U2183" s="39"/>
    </row>
    <row r="2184" spans="1:21" ht="14.25" x14ac:dyDescent="0.2">
      <c r="A2184" s="38"/>
      <c r="B2184" s="38"/>
      <c r="C2184" s="38"/>
      <c r="D2184" s="38"/>
      <c r="F2184" s="39"/>
      <c r="G2184" s="39"/>
      <c r="H2184" s="39"/>
      <c r="I2184" s="39"/>
      <c r="J2184" s="39"/>
      <c r="K2184" s="39"/>
      <c r="L2184" s="39"/>
      <c r="M2184" s="39"/>
      <c r="N2184" s="39"/>
      <c r="O2184" s="39"/>
      <c r="P2184" s="39"/>
      <c r="Q2184" s="39"/>
      <c r="R2184" s="39"/>
      <c r="T2184" s="39"/>
      <c r="U2184" s="39"/>
    </row>
    <row r="2185" spans="1:21" ht="14.25" x14ac:dyDescent="0.2">
      <c r="A2185" s="38"/>
      <c r="B2185" s="38"/>
      <c r="C2185" s="38"/>
      <c r="D2185" s="38"/>
      <c r="F2185" s="39"/>
      <c r="G2185" s="39"/>
      <c r="H2185" s="39"/>
      <c r="I2185" s="39"/>
      <c r="J2185" s="39"/>
      <c r="K2185" s="39"/>
      <c r="L2185" s="39"/>
      <c r="M2185" s="39"/>
      <c r="N2185" s="39"/>
      <c r="O2185" s="39"/>
      <c r="P2185" s="39"/>
      <c r="Q2185" s="39"/>
      <c r="R2185" s="39"/>
      <c r="T2185" s="39"/>
      <c r="U2185" s="39"/>
    </row>
    <row r="2186" spans="1:21" ht="14.25" x14ac:dyDescent="0.2">
      <c r="A2186" s="38"/>
      <c r="B2186" s="38"/>
      <c r="C2186" s="38"/>
      <c r="D2186" s="38"/>
      <c r="F2186" s="39"/>
      <c r="G2186" s="39"/>
      <c r="H2186" s="39"/>
      <c r="I2186" s="39"/>
      <c r="J2186" s="39"/>
      <c r="K2186" s="39"/>
      <c r="L2186" s="39"/>
      <c r="M2186" s="39"/>
      <c r="N2186" s="39"/>
      <c r="O2186" s="39"/>
      <c r="P2186" s="39"/>
      <c r="Q2186" s="39"/>
      <c r="R2186" s="39"/>
      <c r="T2186" s="39"/>
      <c r="U2186" s="39"/>
    </row>
    <row r="2187" spans="1:21" ht="14.25" x14ac:dyDescent="0.2">
      <c r="A2187" s="38"/>
      <c r="B2187" s="38"/>
      <c r="C2187" s="38"/>
      <c r="D2187" s="38"/>
      <c r="F2187" s="39"/>
      <c r="G2187" s="39"/>
      <c r="H2187" s="39"/>
      <c r="I2187" s="39"/>
      <c r="J2187" s="39"/>
      <c r="K2187" s="39"/>
      <c r="L2187" s="39"/>
      <c r="M2187" s="39"/>
      <c r="N2187" s="39"/>
      <c r="O2187" s="39"/>
      <c r="P2187" s="39"/>
      <c r="Q2187" s="39"/>
      <c r="R2187" s="39"/>
      <c r="T2187" s="39"/>
      <c r="U2187" s="39"/>
    </row>
    <row r="2188" spans="1:21" ht="14.25" x14ac:dyDescent="0.2">
      <c r="A2188" s="38"/>
      <c r="B2188" s="38"/>
      <c r="C2188" s="38"/>
      <c r="D2188" s="38"/>
      <c r="F2188" s="39"/>
      <c r="G2188" s="39"/>
      <c r="H2188" s="39"/>
      <c r="I2188" s="39"/>
      <c r="J2188" s="39"/>
      <c r="K2188" s="39"/>
      <c r="L2188" s="39"/>
      <c r="M2188" s="39"/>
      <c r="N2188" s="39"/>
      <c r="O2188" s="39"/>
      <c r="P2188" s="39"/>
      <c r="Q2188" s="39"/>
      <c r="R2188" s="39"/>
      <c r="T2188" s="39"/>
      <c r="U2188" s="39"/>
    </row>
    <row r="2189" spans="1:21" ht="14.25" x14ac:dyDescent="0.2">
      <c r="A2189" s="38"/>
      <c r="B2189" s="38"/>
      <c r="C2189" s="38"/>
      <c r="D2189" s="38"/>
      <c r="F2189" s="39"/>
      <c r="G2189" s="39"/>
      <c r="H2189" s="39"/>
      <c r="I2189" s="39"/>
      <c r="J2189" s="39"/>
      <c r="K2189" s="39"/>
      <c r="L2189" s="39"/>
      <c r="M2189" s="39"/>
      <c r="N2189" s="39"/>
      <c r="O2189" s="39"/>
      <c r="P2189" s="39"/>
      <c r="Q2189" s="39"/>
      <c r="R2189" s="39"/>
      <c r="T2189" s="39"/>
      <c r="U2189" s="39"/>
    </row>
    <row r="2190" spans="1:21" ht="14.25" x14ac:dyDescent="0.2">
      <c r="A2190" s="38"/>
      <c r="B2190" s="38"/>
      <c r="C2190" s="38"/>
      <c r="D2190" s="38"/>
      <c r="F2190" s="39"/>
      <c r="G2190" s="39"/>
      <c r="H2190" s="39"/>
      <c r="I2190" s="39"/>
      <c r="J2190" s="39"/>
      <c r="K2190" s="39"/>
      <c r="L2190" s="39"/>
      <c r="M2190" s="39"/>
      <c r="N2190" s="39"/>
      <c r="O2190" s="39"/>
      <c r="P2190" s="39"/>
      <c r="Q2190" s="39"/>
      <c r="R2190" s="39"/>
      <c r="T2190" s="39"/>
      <c r="U2190" s="39"/>
    </row>
    <row r="2191" spans="1:21" ht="14.25" x14ac:dyDescent="0.2">
      <c r="A2191" s="38"/>
      <c r="B2191" s="38"/>
      <c r="C2191" s="38"/>
      <c r="D2191" s="38"/>
      <c r="F2191" s="39"/>
      <c r="G2191" s="39"/>
      <c r="H2191" s="39"/>
      <c r="I2191" s="39"/>
      <c r="J2191" s="39"/>
      <c r="K2191" s="39"/>
      <c r="L2191" s="39"/>
      <c r="M2191" s="39"/>
      <c r="N2191" s="39"/>
      <c r="O2191" s="39"/>
      <c r="P2191" s="39"/>
      <c r="Q2191" s="39"/>
      <c r="R2191" s="39"/>
      <c r="T2191" s="39"/>
      <c r="U2191" s="39"/>
    </row>
    <row r="2192" spans="1:21" ht="14.25" x14ac:dyDescent="0.2">
      <c r="A2192" s="38"/>
      <c r="B2192" s="38"/>
      <c r="C2192" s="38"/>
      <c r="D2192" s="38"/>
      <c r="F2192" s="39"/>
      <c r="G2192" s="39"/>
      <c r="H2192" s="39"/>
      <c r="I2192" s="39"/>
      <c r="J2192" s="39"/>
      <c r="K2192" s="39"/>
      <c r="L2192" s="39"/>
      <c r="M2192" s="39"/>
      <c r="N2192" s="39"/>
      <c r="O2192" s="39"/>
      <c r="P2192" s="39"/>
      <c r="Q2192" s="39"/>
      <c r="R2192" s="39"/>
      <c r="T2192" s="39"/>
      <c r="U2192" s="39"/>
    </row>
    <row r="2193" spans="1:21" ht="14.25" x14ac:dyDescent="0.2">
      <c r="A2193" s="38"/>
      <c r="B2193" s="38"/>
      <c r="C2193" s="38"/>
      <c r="D2193" s="38"/>
      <c r="F2193" s="39"/>
      <c r="G2193" s="39"/>
      <c r="H2193" s="39"/>
      <c r="I2193" s="39"/>
      <c r="J2193" s="39"/>
      <c r="K2193" s="39"/>
      <c r="L2193" s="39"/>
      <c r="M2193" s="39"/>
      <c r="N2193" s="39"/>
      <c r="O2193" s="39"/>
      <c r="P2193" s="39"/>
      <c r="Q2193" s="39"/>
      <c r="R2193" s="39"/>
      <c r="T2193" s="39"/>
      <c r="U2193" s="39"/>
    </row>
    <row r="2194" spans="1:21" ht="14.25" x14ac:dyDescent="0.2">
      <c r="A2194" s="38"/>
      <c r="B2194" s="38"/>
      <c r="C2194" s="38"/>
      <c r="D2194" s="38"/>
      <c r="F2194" s="39"/>
      <c r="G2194" s="39"/>
      <c r="H2194" s="39"/>
      <c r="I2194" s="39"/>
      <c r="J2194" s="39"/>
      <c r="K2194" s="39"/>
      <c r="L2194" s="39"/>
      <c r="M2194" s="39"/>
      <c r="N2194" s="39"/>
      <c r="O2194" s="39"/>
      <c r="P2194" s="39"/>
      <c r="Q2194" s="39"/>
      <c r="R2194" s="39"/>
      <c r="T2194" s="39"/>
      <c r="U2194" s="39"/>
    </row>
    <row r="2195" spans="1:21" ht="14.25" x14ac:dyDescent="0.2">
      <c r="A2195" s="38"/>
      <c r="B2195" s="38"/>
      <c r="C2195" s="38"/>
      <c r="D2195" s="38"/>
      <c r="F2195" s="39"/>
      <c r="G2195" s="39"/>
      <c r="H2195" s="39"/>
      <c r="I2195" s="39"/>
      <c r="J2195" s="39"/>
      <c r="K2195" s="39"/>
      <c r="L2195" s="39"/>
      <c r="M2195" s="39"/>
      <c r="N2195" s="39"/>
      <c r="O2195" s="39"/>
      <c r="P2195" s="39"/>
      <c r="Q2195" s="39"/>
      <c r="R2195" s="39"/>
      <c r="T2195" s="39"/>
      <c r="U2195" s="39"/>
    </row>
    <row r="2196" spans="1:21" ht="14.25" x14ac:dyDescent="0.2">
      <c r="A2196" s="38"/>
      <c r="B2196" s="38"/>
      <c r="C2196" s="38"/>
      <c r="D2196" s="38"/>
      <c r="F2196" s="39"/>
      <c r="G2196" s="39"/>
      <c r="H2196" s="39"/>
      <c r="I2196" s="39"/>
      <c r="J2196" s="39"/>
      <c r="K2196" s="39"/>
      <c r="L2196" s="39"/>
      <c r="M2196" s="39"/>
      <c r="N2196" s="39"/>
      <c r="O2196" s="39"/>
      <c r="P2196" s="39"/>
      <c r="Q2196" s="39"/>
      <c r="R2196" s="39"/>
      <c r="T2196" s="39"/>
      <c r="U2196" s="39"/>
    </row>
    <row r="2197" spans="1:21" ht="14.25" x14ac:dyDescent="0.2">
      <c r="A2197" s="38"/>
      <c r="B2197" s="38"/>
      <c r="C2197" s="38"/>
      <c r="D2197" s="38"/>
      <c r="F2197" s="39"/>
      <c r="G2197" s="39"/>
      <c r="H2197" s="39"/>
      <c r="I2197" s="39"/>
      <c r="J2197" s="39"/>
      <c r="K2197" s="39"/>
      <c r="L2197" s="39"/>
      <c r="M2197" s="39"/>
      <c r="N2197" s="39"/>
      <c r="O2197" s="39"/>
      <c r="P2197" s="39"/>
      <c r="Q2197" s="39"/>
      <c r="R2197" s="39"/>
      <c r="T2197" s="39"/>
      <c r="U2197" s="39"/>
    </row>
    <row r="2198" spans="1:21" ht="14.25" x14ac:dyDescent="0.2">
      <c r="A2198" s="38"/>
      <c r="B2198" s="38"/>
      <c r="C2198" s="38"/>
      <c r="D2198" s="38"/>
      <c r="F2198" s="39"/>
      <c r="G2198" s="39"/>
      <c r="H2198" s="39"/>
      <c r="I2198" s="39"/>
      <c r="J2198" s="39"/>
      <c r="K2198" s="39"/>
      <c r="L2198" s="39"/>
      <c r="M2198" s="39"/>
      <c r="N2198" s="39"/>
      <c r="O2198" s="39"/>
      <c r="P2198" s="39"/>
      <c r="Q2198" s="39"/>
      <c r="R2198" s="39"/>
      <c r="T2198" s="39"/>
      <c r="U2198" s="39"/>
    </row>
    <row r="2199" spans="1:21" ht="14.25" x14ac:dyDescent="0.2">
      <c r="A2199" s="38"/>
      <c r="B2199" s="38"/>
      <c r="C2199" s="38"/>
      <c r="D2199" s="38"/>
      <c r="F2199" s="39"/>
      <c r="G2199" s="39"/>
      <c r="H2199" s="39"/>
      <c r="I2199" s="39"/>
      <c r="J2199" s="39"/>
      <c r="K2199" s="39"/>
      <c r="L2199" s="39"/>
      <c r="M2199" s="39"/>
      <c r="N2199" s="39"/>
      <c r="O2199" s="39"/>
      <c r="P2199" s="39"/>
      <c r="Q2199" s="39"/>
      <c r="R2199" s="39"/>
      <c r="T2199" s="39"/>
      <c r="U2199" s="39"/>
    </row>
    <row r="2200" spans="1:21" ht="14.25" x14ac:dyDescent="0.2">
      <c r="A2200" s="38"/>
      <c r="B2200" s="38"/>
      <c r="C2200" s="38"/>
      <c r="D2200" s="38"/>
      <c r="F2200" s="39"/>
      <c r="G2200" s="39"/>
      <c r="H2200" s="39"/>
      <c r="I2200" s="39"/>
      <c r="J2200" s="39"/>
      <c r="K2200" s="39"/>
      <c r="L2200" s="39"/>
      <c r="M2200" s="39"/>
      <c r="N2200" s="39"/>
      <c r="O2200" s="39"/>
      <c r="P2200" s="39"/>
      <c r="Q2200" s="39"/>
      <c r="R2200" s="39"/>
      <c r="T2200" s="39"/>
      <c r="U2200" s="39"/>
    </row>
    <row r="2201" spans="1:21" ht="14.25" x14ac:dyDescent="0.2">
      <c r="A2201" s="38"/>
      <c r="B2201" s="38"/>
      <c r="C2201" s="38"/>
      <c r="D2201" s="38"/>
      <c r="F2201" s="39"/>
      <c r="G2201" s="39"/>
      <c r="H2201" s="39"/>
      <c r="I2201" s="39"/>
      <c r="J2201" s="39"/>
      <c r="K2201" s="39"/>
      <c r="L2201" s="39"/>
      <c r="M2201" s="39"/>
      <c r="N2201" s="39"/>
      <c r="O2201" s="39"/>
      <c r="P2201" s="39"/>
      <c r="Q2201" s="39"/>
      <c r="R2201" s="39"/>
      <c r="T2201" s="39"/>
      <c r="U2201" s="39"/>
    </row>
    <row r="2202" spans="1:21" ht="14.25" x14ac:dyDescent="0.2">
      <c r="A2202" s="38"/>
      <c r="B2202" s="38"/>
      <c r="C2202" s="38"/>
      <c r="D2202" s="38"/>
      <c r="F2202" s="39"/>
      <c r="G2202" s="39"/>
      <c r="H2202" s="39"/>
      <c r="I2202" s="39"/>
      <c r="J2202" s="39"/>
      <c r="K2202" s="39"/>
      <c r="L2202" s="39"/>
      <c r="M2202" s="39"/>
      <c r="N2202" s="39"/>
      <c r="O2202" s="39"/>
      <c r="P2202" s="39"/>
      <c r="Q2202" s="39"/>
      <c r="R2202" s="39"/>
      <c r="T2202" s="39"/>
      <c r="U2202" s="39"/>
    </row>
    <row r="2203" spans="1:21" ht="14.25" x14ac:dyDescent="0.2">
      <c r="A2203" s="38"/>
      <c r="B2203" s="38"/>
      <c r="C2203" s="38"/>
      <c r="D2203" s="38"/>
      <c r="F2203" s="39"/>
      <c r="G2203" s="39"/>
      <c r="H2203" s="39"/>
      <c r="I2203" s="39"/>
      <c r="J2203" s="39"/>
      <c r="K2203" s="39"/>
      <c r="L2203" s="39"/>
      <c r="M2203" s="39"/>
      <c r="N2203" s="39"/>
      <c r="O2203" s="39"/>
      <c r="P2203" s="39"/>
      <c r="Q2203" s="39"/>
      <c r="R2203" s="39"/>
      <c r="T2203" s="39"/>
      <c r="U2203" s="39"/>
    </row>
    <row r="2204" spans="1:21" ht="14.25" x14ac:dyDescent="0.2">
      <c r="A2204" s="38"/>
      <c r="B2204" s="38"/>
      <c r="C2204" s="38"/>
      <c r="D2204" s="38"/>
      <c r="F2204" s="39"/>
      <c r="G2204" s="39"/>
      <c r="H2204" s="39"/>
      <c r="I2204" s="39"/>
      <c r="J2204" s="39"/>
      <c r="K2204" s="39"/>
      <c r="L2204" s="39"/>
      <c r="M2204" s="39"/>
      <c r="N2204" s="39"/>
      <c r="O2204" s="39"/>
      <c r="P2204" s="39"/>
      <c r="Q2204" s="39"/>
      <c r="R2204" s="39"/>
      <c r="T2204" s="39"/>
      <c r="U2204" s="39"/>
    </row>
    <row r="2205" spans="1:21" ht="14.25" x14ac:dyDescent="0.2">
      <c r="A2205" s="38"/>
      <c r="B2205" s="38"/>
      <c r="C2205" s="38"/>
      <c r="D2205" s="38"/>
      <c r="F2205" s="39"/>
      <c r="G2205" s="39"/>
      <c r="H2205" s="39"/>
      <c r="I2205" s="39"/>
      <c r="J2205" s="39"/>
      <c r="K2205" s="39"/>
      <c r="L2205" s="39"/>
      <c r="M2205" s="39"/>
      <c r="N2205" s="39"/>
      <c r="O2205" s="39"/>
      <c r="P2205" s="39"/>
      <c r="Q2205" s="39"/>
      <c r="R2205" s="39"/>
      <c r="T2205" s="39"/>
      <c r="U2205" s="39"/>
    </row>
    <row r="2206" spans="1:21" ht="14.25" x14ac:dyDescent="0.2">
      <c r="A2206" s="38"/>
      <c r="B2206" s="38"/>
      <c r="C2206" s="38"/>
      <c r="D2206" s="38"/>
      <c r="F2206" s="39"/>
      <c r="G2206" s="39"/>
      <c r="H2206" s="39"/>
      <c r="I2206" s="39"/>
      <c r="J2206" s="39"/>
      <c r="K2206" s="39"/>
      <c r="L2206" s="39"/>
      <c r="M2206" s="39"/>
      <c r="N2206" s="39"/>
      <c r="O2206" s="39"/>
      <c r="P2206" s="39"/>
      <c r="Q2206" s="39"/>
      <c r="R2206" s="39"/>
      <c r="T2206" s="39"/>
      <c r="U2206" s="39"/>
    </row>
    <row r="2207" spans="1:21" ht="14.25" x14ac:dyDescent="0.2">
      <c r="A2207" s="38"/>
      <c r="B2207" s="38"/>
      <c r="C2207" s="38"/>
      <c r="D2207" s="38"/>
      <c r="F2207" s="39"/>
      <c r="G2207" s="39"/>
      <c r="H2207" s="39"/>
      <c r="I2207" s="39"/>
      <c r="J2207" s="39"/>
      <c r="K2207" s="39"/>
      <c r="L2207" s="39"/>
      <c r="M2207" s="39"/>
      <c r="N2207" s="39"/>
      <c r="O2207" s="39"/>
      <c r="P2207" s="39"/>
      <c r="Q2207" s="39"/>
      <c r="R2207" s="39"/>
      <c r="T2207" s="39"/>
      <c r="U2207" s="39"/>
    </row>
    <row r="2208" spans="1:21" ht="14.25" x14ac:dyDescent="0.2">
      <c r="A2208" s="38"/>
      <c r="B2208" s="38"/>
      <c r="C2208" s="38"/>
      <c r="D2208" s="38"/>
      <c r="F2208" s="39"/>
      <c r="G2208" s="39"/>
      <c r="H2208" s="39"/>
      <c r="I2208" s="39"/>
      <c r="J2208" s="39"/>
      <c r="K2208" s="39"/>
      <c r="L2208" s="39"/>
      <c r="M2208" s="39"/>
      <c r="N2208" s="39"/>
      <c r="O2208" s="39"/>
      <c r="P2208" s="39"/>
      <c r="Q2208" s="39"/>
      <c r="R2208" s="39"/>
      <c r="T2208" s="39"/>
      <c r="U2208" s="39"/>
    </row>
    <row r="2209" spans="1:21" ht="14.25" x14ac:dyDescent="0.2">
      <c r="A2209" s="38"/>
      <c r="B2209" s="38"/>
      <c r="C2209" s="38"/>
      <c r="D2209" s="38"/>
      <c r="F2209" s="39"/>
      <c r="G2209" s="39"/>
      <c r="H2209" s="39"/>
      <c r="I2209" s="39"/>
      <c r="J2209" s="39"/>
      <c r="K2209" s="39"/>
      <c r="L2209" s="39"/>
      <c r="M2209" s="39"/>
      <c r="N2209" s="39"/>
      <c r="O2209" s="39"/>
      <c r="P2209" s="39"/>
      <c r="Q2209" s="39"/>
      <c r="R2209" s="39"/>
      <c r="T2209" s="39"/>
      <c r="U2209" s="39"/>
    </row>
    <row r="2210" spans="1:21" ht="14.25" x14ac:dyDescent="0.2">
      <c r="A2210" s="38"/>
      <c r="B2210" s="38"/>
      <c r="C2210" s="38"/>
      <c r="D2210" s="38"/>
      <c r="F2210" s="39"/>
      <c r="G2210" s="39"/>
      <c r="H2210" s="39"/>
      <c r="I2210" s="39"/>
      <c r="J2210" s="39"/>
      <c r="K2210" s="39"/>
      <c r="L2210" s="39"/>
      <c r="M2210" s="39"/>
      <c r="N2210" s="39"/>
      <c r="O2210" s="39"/>
      <c r="P2210" s="39"/>
      <c r="Q2210" s="39"/>
      <c r="R2210" s="39"/>
      <c r="T2210" s="39"/>
      <c r="U2210" s="39"/>
    </row>
    <row r="2211" spans="1:21" ht="14.25" x14ac:dyDescent="0.2">
      <c r="A2211" s="38"/>
      <c r="B2211" s="38"/>
      <c r="C2211" s="38"/>
      <c r="D2211" s="38"/>
      <c r="F2211" s="39"/>
      <c r="G2211" s="39"/>
      <c r="H2211" s="39"/>
      <c r="I2211" s="39"/>
      <c r="J2211" s="39"/>
      <c r="K2211" s="39"/>
      <c r="L2211" s="39"/>
      <c r="M2211" s="39"/>
      <c r="N2211" s="39"/>
      <c r="O2211" s="39"/>
      <c r="P2211" s="39"/>
      <c r="Q2211" s="39"/>
      <c r="R2211" s="39"/>
      <c r="T2211" s="39"/>
      <c r="U2211" s="39"/>
    </row>
    <row r="2212" spans="1:21" ht="14.25" x14ac:dyDescent="0.2">
      <c r="A2212" s="38"/>
      <c r="B2212" s="38"/>
      <c r="C2212" s="38"/>
      <c r="D2212" s="38"/>
      <c r="F2212" s="39"/>
      <c r="G2212" s="39"/>
      <c r="H2212" s="39"/>
      <c r="I2212" s="39"/>
      <c r="J2212" s="39"/>
      <c r="K2212" s="39"/>
      <c r="L2212" s="39"/>
      <c r="M2212" s="39"/>
      <c r="N2212" s="39"/>
      <c r="O2212" s="39"/>
      <c r="P2212" s="39"/>
      <c r="Q2212" s="39"/>
      <c r="R2212" s="39"/>
      <c r="T2212" s="39"/>
      <c r="U2212" s="39"/>
    </row>
    <row r="2213" spans="1:21" ht="14.25" x14ac:dyDescent="0.2">
      <c r="A2213" s="38"/>
      <c r="B2213" s="38"/>
      <c r="C2213" s="38"/>
      <c r="D2213" s="38"/>
      <c r="F2213" s="39"/>
      <c r="G2213" s="39"/>
      <c r="H2213" s="39"/>
      <c r="I2213" s="39"/>
      <c r="J2213" s="39"/>
      <c r="K2213" s="39"/>
      <c r="L2213" s="39"/>
      <c r="M2213" s="39"/>
      <c r="N2213" s="39"/>
      <c r="O2213" s="39"/>
      <c r="P2213" s="39"/>
      <c r="Q2213" s="39"/>
      <c r="R2213" s="39"/>
      <c r="T2213" s="39"/>
      <c r="U2213" s="39"/>
    </row>
    <row r="2214" spans="1:21" ht="14.25" x14ac:dyDescent="0.2">
      <c r="A2214" s="38"/>
      <c r="B2214" s="38"/>
      <c r="C2214" s="38"/>
      <c r="D2214" s="38"/>
      <c r="F2214" s="39"/>
      <c r="G2214" s="39"/>
      <c r="H2214" s="39"/>
      <c r="I2214" s="39"/>
      <c r="J2214" s="39"/>
      <c r="K2214" s="39"/>
      <c r="L2214" s="39"/>
      <c r="M2214" s="39"/>
      <c r="N2214" s="39"/>
      <c r="O2214" s="39"/>
      <c r="P2214" s="39"/>
      <c r="Q2214" s="39"/>
      <c r="R2214" s="39"/>
      <c r="T2214" s="39"/>
      <c r="U2214" s="39"/>
    </row>
    <row r="2215" spans="1:21" ht="14.25" x14ac:dyDescent="0.2">
      <c r="A2215" s="38"/>
      <c r="B2215" s="38"/>
      <c r="C2215" s="38"/>
      <c r="D2215" s="38"/>
      <c r="F2215" s="39"/>
      <c r="G2215" s="39"/>
      <c r="H2215" s="39"/>
      <c r="I2215" s="39"/>
      <c r="J2215" s="39"/>
      <c r="K2215" s="39"/>
      <c r="L2215" s="39"/>
      <c r="M2215" s="39"/>
      <c r="N2215" s="39"/>
      <c r="O2215" s="39"/>
      <c r="P2215" s="39"/>
      <c r="Q2215" s="39"/>
      <c r="R2215" s="39"/>
      <c r="T2215" s="39"/>
      <c r="U2215" s="39"/>
    </row>
    <row r="2216" spans="1:21" ht="14.25" x14ac:dyDescent="0.2">
      <c r="A2216" s="38"/>
      <c r="B2216" s="38"/>
      <c r="C2216" s="38"/>
      <c r="D2216" s="38"/>
      <c r="F2216" s="39"/>
      <c r="G2216" s="39"/>
      <c r="H2216" s="39"/>
      <c r="I2216" s="39"/>
      <c r="J2216" s="39"/>
      <c r="K2216" s="39"/>
      <c r="L2216" s="39"/>
      <c r="M2216" s="39"/>
      <c r="N2216" s="39"/>
      <c r="O2216" s="39"/>
      <c r="P2216" s="39"/>
      <c r="Q2216" s="39"/>
      <c r="R2216" s="39"/>
      <c r="T2216" s="39"/>
      <c r="U2216" s="39"/>
    </row>
    <row r="2217" spans="1:21" ht="14.25" x14ac:dyDescent="0.2">
      <c r="A2217" s="38"/>
      <c r="B2217" s="38"/>
      <c r="C2217" s="38"/>
      <c r="D2217" s="38"/>
      <c r="F2217" s="39"/>
      <c r="G2217" s="39"/>
      <c r="H2217" s="39"/>
      <c r="I2217" s="39"/>
      <c r="J2217" s="39"/>
      <c r="K2217" s="39"/>
      <c r="L2217" s="39"/>
      <c r="M2217" s="39"/>
      <c r="N2217" s="39"/>
      <c r="O2217" s="39"/>
      <c r="P2217" s="39"/>
      <c r="Q2217" s="39"/>
      <c r="R2217" s="39"/>
      <c r="T2217" s="39"/>
      <c r="U2217" s="39"/>
    </row>
    <row r="2218" spans="1:21" ht="14.25" x14ac:dyDescent="0.2">
      <c r="A2218" s="38"/>
      <c r="B2218" s="38"/>
      <c r="C2218" s="38"/>
      <c r="D2218" s="38"/>
      <c r="F2218" s="39"/>
      <c r="G2218" s="39"/>
      <c r="H2218" s="39"/>
      <c r="I2218" s="39"/>
      <c r="J2218" s="39"/>
      <c r="K2218" s="39"/>
      <c r="L2218" s="39"/>
      <c r="M2218" s="39"/>
      <c r="N2218" s="39"/>
      <c r="O2218" s="39"/>
      <c r="P2218" s="39"/>
      <c r="Q2218" s="39"/>
      <c r="R2218" s="39"/>
      <c r="T2218" s="39"/>
      <c r="U2218" s="39"/>
    </row>
    <row r="2219" spans="1:21" ht="14.25" x14ac:dyDescent="0.2">
      <c r="A2219" s="38"/>
      <c r="B2219" s="38"/>
      <c r="C2219" s="38"/>
      <c r="D2219" s="38"/>
      <c r="F2219" s="39"/>
      <c r="G2219" s="39"/>
      <c r="H2219" s="39"/>
      <c r="I2219" s="39"/>
      <c r="J2219" s="39"/>
      <c r="K2219" s="39"/>
      <c r="L2219" s="39"/>
      <c r="M2219" s="39"/>
      <c r="N2219" s="39"/>
      <c r="O2219" s="39"/>
      <c r="P2219" s="39"/>
      <c r="Q2219" s="39"/>
      <c r="R2219" s="39"/>
      <c r="T2219" s="39"/>
      <c r="U2219" s="39"/>
    </row>
    <row r="2220" spans="1:21" ht="14.25" x14ac:dyDescent="0.2">
      <c r="A2220" s="38"/>
      <c r="B2220" s="38"/>
      <c r="C2220" s="38"/>
      <c r="D2220" s="38"/>
      <c r="F2220" s="39"/>
      <c r="G2220" s="39"/>
      <c r="H2220" s="39"/>
      <c r="I2220" s="39"/>
      <c r="J2220" s="39"/>
      <c r="K2220" s="39"/>
      <c r="L2220" s="39"/>
      <c r="M2220" s="39"/>
      <c r="N2220" s="39"/>
      <c r="O2220" s="39"/>
      <c r="P2220" s="39"/>
      <c r="Q2220" s="39"/>
      <c r="R2220" s="39"/>
      <c r="T2220" s="39"/>
      <c r="U2220" s="39"/>
    </row>
    <row r="2221" spans="1:21" ht="14.25" x14ac:dyDescent="0.2">
      <c r="A2221" s="38"/>
      <c r="B2221" s="38"/>
      <c r="C2221" s="38"/>
      <c r="D2221" s="38"/>
      <c r="F2221" s="39"/>
      <c r="G2221" s="39"/>
      <c r="H2221" s="39"/>
      <c r="I2221" s="39"/>
      <c r="J2221" s="39"/>
      <c r="K2221" s="39"/>
      <c r="L2221" s="39"/>
      <c r="M2221" s="39"/>
      <c r="N2221" s="39"/>
      <c r="O2221" s="39"/>
      <c r="P2221" s="39"/>
      <c r="Q2221" s="39"/>
      <c r="R2221" s="39"/>
      <c r="T2221" s="39"/>
      <c r="U2221" s="39"/>
    </row>
    <row r="2222" spans="1:21" ht="14.25" x14ac:dyDescent="0.2">
      <c r="A2222" s="38"/>
      <c r="B2222" s="38"/>
      <c r="C2222" s="38"/>
      <c r="D2222" s="38"/>
      <c r="F2222" s="39"/>
      <c r="G2222" s="39"/>
      <c r="H2222" s="39"/>
      <c r="I2222" s="39"/>
      <c r="J2222" s="39"/>
      <c r="K2222" s="39"/>
      <c r="L2222" s="39"/>
      <c r="M2222" s="39"/>
      <c r="N2222" s="39"/>
      <c r="O2222" s="39"/>
      <c r="P2222" s="39"/>
      <c r="Q2222" s="39"/>
      <c r="R2222" s="39"/>
      <c r="T2222" s="39"/>
      <c r="U2222" s="39"/>
    </row>
    <row r="2223" spans="1:21" ht="14.25" x14ac:dyDescent="0.2">
      <c r="A2223" s="38"/>
      <c r="B2223" s="38"/>
      <c r="C2223" s="38"/>
      <c r="D2223" s="38"/>
      <c r="F2223" s="39"/>
      <c r="G2223" s="39"/>
      <c r="H2223" s="39"/>
      <c r="I2223" s="39"/>
      <c r="J2223" s="39"/>
      <c r="K2223" s="39"/>
      <c r="L2223" s="39"/>
      <c r="M2223" s="39"/>
      <c r="N2223" s="39"/>
      <c r="O2223" s="39"/>
      <c r="P2223" s="39"/>
      <c r="Q2223" s="39"/>
      <c r="R2223" s="39"/>
      <c r="T2223" s="39"/>
      <c r="U2223" s="39"/>
    </row>
    <row r="2224" spans="1:21" ht="14.25" x14ac:dyDescent="0.2">
      <c r="A2224" s="38"/>
      <c r="B2224" s="38"/>
      <c r="C2224" s="38"/>
      <c r="D2224" s="38"/>
      <c r="F2224" s="39"/>
      <c r="G2224" s="39"/>
      <c r="H2224" s="39"/>
      <c r="I2224" s="39"/>
      <c r="J2224" s="39"/>
      <c r="K2224" s="39"/>
      <c r="L2224" s="39"/>
      <c r="M2224" s="39"/>
      <c r="N2224" s="39"/>
      <c r="O2224" s="39"/>
      <c r="P2224" s="39"/>
      <c r="Q2224" s="39"/>
      <c r="R2224" s="39"/>
      <c r="T2224" s="39"/>
      <c r="U2224" s="39"/>
    </row>
    <row r="2225" spans="1:21" ht="14.25" x14ac:dyDescent="0.2">
      <c r="A2225" s="38"/>
      <c r="B2225" s="38"/>
      <c r="C2225" s="38"/>
      <c r="D2225" s="38"/>
      <c r="F2225" s="39"/>
      <c r="G2225" s="39"/>
      <c r="H2225" s="39"/>
      <c r="I2225" s="39"/>
      <c r="J2225" s="39"/>
      <c r="K2225" s="39"/>
      <c r="L2225" s="39"/>
      <c r="M2225" s="39"/>
      <c r="N2225" s="39"/>
      <c r="O2225" s="39"/>
      <c r="P2225" s="39"/>
      <c r="Q2225" s="39"/>
      <c r="R2225" s="39"/>
      <c r="T2225" s="39"/>
      <c r="U2225" s="39"/>
    </row>
    <row r="2226" spans="1:21" ht="14.25" x14ac:dyDescent="0.2">
      <c r="A2226" s="38"/>
      <c r="B2226" s="38"/>
      <c r="C2226" s="38"/>
      <c r="D2226" s="38"/>
      <c r="F2226" s="39"/>
      <c r="G2226" s="39"/>
      <c r="H2226" s="39"/>
      <c r="I2226" s="39"/>
      <c r="J2226" s="39"/>
      <c r="K2226" s="39"/>
      <c r="L2226" s="39"/>
      <c r="M2226" s="39"/>
      <c r="N2226" s="39"/>
      <c r="O2226" s="39"/>
      <c r="P2226" s="39"/>
      <c r="Q2226" s="39"/>
      <c r="R2226" s="39"/>
      <c r="T2226" s="39"/>
      <c r="U2226" s="39"/>
    </row>
    <row r="2227" spans="1:21" ht="14.25" x14ac:dyDescent="0.2">
      <c r="A2227" s="38"/>
      <c r="B2227" s="38"/>
      <c r="C2227" s="38"/>
      <c r="D2227" s="38"/>
      <c r="F2227" s="39"/>
      <c r="G2227" s="39"/>
      <c r="H2227" s="39"/>
      <c r="I2227" s="39"/>
      <c r="J2227" s="39"/>
      <c r="K2227" s="39"/>
      <c r="L2227" s="39"/>
      <c r="M2227" s="39"/>
      <c r="N2227" s="39"/>
      <c r="O2227" s="39"/>
      <c r="P2227" s="39"/>
      <c r="Q2227" s="39"/>
      <c r="R2227" s="39"/>
      <c r="T2227" s="39"/>
      <c r="U2227" s="39"/>
    </row>
    <row r="2228" spans="1:21" ht="14.25" x14ac:dyDescent="0.2">
      <c r="A2228" s="38"/>
      <c r="B2228" s="38"/>
      <c r="C2228" s="38"/>
      <c r="D2228" s="38"/>
      <c r="F2228" s="39"/>
      <c r="G2228" s="39"/>
      <c r="H2228" s="39"/>
      <c r="I2228" s="39"/>
      <c r="J2228" s="39"/>
      <c r="K2228" s="39"/>
      <c r="L2228" s="39"/>
      <c r="M2228" s="39"/>
      <c r="N2228" s="39"/>
      <c r="O2228" s="39"/>
      <c r="P2228" s="39"/>
      <c r="Q2228" s="39"/>
      <c r="R2228" s="39"/>
      <c r="T2228" s="39"/>
      <c r="U2228" s="39"/>
    </row>
    <row r="2229" spans="1:21" ht="14.25" x14ac:dyDescent="0.2">
      <c r="A2229" s="38"/>
      <c r="B2229" s="38"/>
      <c r="C2229" s="38"/>
      <c r="D2229" s="38"/>
      <c r="F2229" s="39"/>
      <c r="G2229" s="39"/>
      <c r="H2229" s="39"/>
      <c r="I2229" s="39"/>
      <c r="J2229" s="39"/>
      <c r="K2229" s="39"/>
      <c r="L2229" s="39"/>
      <c r="M2229" s="39"/>
      <c r="N2229" s="39"/>
      <c r="O2229" s="39"/>
      <c r="P2229" s="39"/>
      <c r="Q2229" s="39"/>
      <c r="R2229" s="39"/>
      <c r="T2229" s="39"/>
      <c r="U2229" s="39"/>
    </row>
    <row r="2230" spans="1:21" ht="14.25" x14ac:dyDescent="0.2">
      <c r="A2230" s="38"/>
      <c r="B2230" s="38"/>
      <c r="C2230" s="38"/>
      <c r="D2230" s="38"/>
      <c r="F2230" s="39"/>
      <c r="G2230" s="39"/>
      <c r="H2230" s="39"/>
      <c r="I2230" s="39"/>
      <c r="J2230" s="39"/>
      <c r="K2230" s="39"/>
      <c r="L2230" s="39"/>
      <c r="M2230" s="39"/>
      <c r="N2230" s="39"/>
      <c r="O2230" s="39"/>
      <c r="P2230" s="39"/>
      <c r="Q2230" s="39"/>
      <c r="R2230" s="39"/>
      <c r="T2230" s="39"/>
      <c r="U2230" s="39"/>
    </row>
    <row r="2231" spans="1:21" ht="14.25" x14ac:dyDescent="0.2">
      <c r="A2231" s="38"/>
      <c r="B2231" s="38"/>
      <c r="C2231" s="38"/>
      <c r="D2231" s="38"/>
      <c r="F2231" s="39"/>
      <c r="G2231" s="39"/>
      <c r="H2231" s="39"/>
      <c r="I2231" s="39"/>
      <c r="J2231" s="39"/>
      <c r="K2231" s="39"/>
      <c r="L2231" s="39"/>
      <c r="M2231" s="39"/>
      <c r="N2231" s="39"/>
      <c r="O2231" s="39"/>
      <c r="P2231" s="39"/>
      <c r="Q2231" s="39"/>
      <c r="R2231" s="39"/>
      <c r="T2231" s="39"/>
      <c r="U2231" s="39"/>
    </row>
    <row r="2232" spans="1:21" ht="14.25" x14ac:dyDescent="0.2">
      <c r="A2232" s="38"/>
      <c r="B2232" s="38"/>
      <c r="C2232" s="38"/>
      <c r="D2232" s="38"/>
      <c r="F2232" s="39"/>
      <c r="G2232" s="39"/>
      <c r="H2232" s="39"/>
      <c r="I2232" s="39"/>
      <c r="J2232" s="39"/>
      <c r="K2232" s="39"/>
      <c r="L2232" s="39"/>
      <c r="M2232" s="39"/>
      <c r="N2232" s="39"/>
      <c r="O2232" s="39"/>
      <c r="P2232" s="39"/>
      <c r="Q2232" s="39"/>
      <c r="R2232" s="39"/>
      <c r="T2232" s="39"/>
      <c r="U2232" s="39"/>
    </row>
    <row r="2233" spans="1:21" ht="14.25" x14ac:dyDescent="0.2">
      <c r="A2233" s="38"/>
      <c r="B2233" s="38"/>
      <c r="C2233" s="38"/>
      <c r="D2233" s="38"/>
      <c r="F2233" s="39"/>
      <c r="G2233" s="39"/>
      <c r="H2233" s="39"/>
      <c r="I2233" s="39"/>
      <c r="J2233" s="39"/>
      <c r="K2233" s="39"/>
      <c r="L2233" s="39"/>
      <c r="M2233" s="39"/>
      <c r="N2233" s="39"/>
      <c r="O2233" s="39"/>
      <c r="P2233" s="39"/>
      <c r="Q2233" s="39"/>
      <c r="R2233" s="39"/>
      <c r="T2233" s="39"/>
      <c r="U2233" s="39"/>
    </row>
    <row r="2234" spans="1:21" ht="14.25" x14ac:dyDescent="0.2">
      <c r="A2234" s="38"/>
      <c r="B2234" s="38"/>
      <c r="C2234" s="38"/>
      <c r="D2234" s="38"/>
      <c r="F2234" s="39"/>
      <c r="G2234" s="39"/>
      <c r="H2234" s="39"/>
      <c r="I2234" s="39"/>
      <c r="J2234" s="39"/>
      <c r="K2234" s="39"/>
      <c r="L2234" s="39"/>
      <c r="M2234" s="39"/>
      <c r="N2234" s="39"/>
      <c r="O2234" s="39"/>
      <c r="P2234" s="39"/>
      <c r="Q2234" s="39"/>
      <c r="R2234" s="39"/>
      <c r="T2234" s="39"/>
      <c r="U2234" s="39"/>
    </row>
    <row r="2235" spans="1:21" ht="14.25" x14ac:dyDescent="0.2">
      <c r="A2235" s="38"/>
      <c r="B2235" s="38"/>
      <c r="C2235" s="38"/>
      <c r="D2235" s="38"/>
      <c r="F2235" s="39"/>
      <c r="G2235" s="39"/>
      <c r="H2235" s="39"/>
      <c r="I2235" s="39"/>
      <c r="J2235" s="39"/>
      <c r="K2235" s="39"/>
      <c r="L2235" s="39"/>
      <c r="M2235" s="39"/>
      <c r="N2235" s="39"/>
      <c r="O2235" s="39"/>
      <c r="P2235" s="39"/>
      <c r="Q2235" s="39"/>
      <c r="R2235" s="39"/>
      <c r="T2235" s="39"/>
      <c r="U2235" s="39"/>
    </row>
    <row r="2236" spans="1:21" ht="14.25" x14ac:dyDescent="0.2">
      <c r="A2236" s="38"/>
      <c r="B2236" s="38"/>
      <c r="C2236" s="38"/>
      <c r="D2236" s="38"/>
      <c r="F2236" s="39"/>
      <c r="G2236" s="39"/>
      <c r="H2236" s="39"/>
      <c r="I2236" s="39"/>
      <c r="J2236" s="39"/>
      <c r="K2236" s="39"/>
      <c r="L2236" s="39"/>
      <c r="M2236" s="39"/>
      <c r="N2236" s="39"/>
      <c r="O2236" s="39"/>
      <c r="P2236" s="39"/>
      <c r="Q2236" s="39"/>
      <c r="R2236" s="39"/>
      <c r="T2236" s="39"/>
      <c r="U2236" s="39"/>
    </row>
    <row r="2237" spans="1:21" ht="14.25" x14ac:dyDescent="0.2">
      <c r="A2237" s="38"/>
      <c r="B2237" s="38"/>
      <c r="C2237" s="38"/>
      <c r="D2237" s="38"/>
      <c r="F2237" s="39"/>
      <c r="G2237" s="39"/>
      <c r="H2237" s="39"/>
      <c r="I2237" s="39"/>
      <c r="J2237" s="39"/>
      <c r="K2237" s="39"/>
      <c r="L2237" s="39"/>
      <c r="M2237" s="39"/>
      <c r="N2237" s="39"/>
      <c r="O2237" s="39"/>
      <c r="P2237" s="39"/>
      <c r="Q2237" s="39"/>
      <c r="R2237" s="39"/>
      <c r="T2237" s="39"/>
      <c r="U2237" s="39"/>
    </row>
    <row r="2238" spans="1:21" ht="14.25" x14ac:dyDescent="0.2">
      <c r="A2238" s="38"/>
      <c r="B2238" s="38"/>
      <c r="C2238" s="38"/>
      <c r="D2238" s="38"/>
      <c r="F2238" s="39"/>
      <c r="G2238" s="39"/>
      <c r="H2238" s="39"/>
      <c r="I2238" s="39"/>
      <c r="J2238" s="39"/>
      <c r="K2238" s="39"/>
      <c r="L2238" s="39"/>
      <c r="M2238" s="39"/>
      <c r="N2238" s="39"/>
      <c r="O2238" s="39"/>
      <c r="P2238" s="39"/>
      <c r="Q2238" s="39"/>
      <c r="R2238" s="39"/>
      <c r="T2238" s="39"/>
      <c r="U2238" s="39"/>
    </row>
    <row r="2239" spans="1:21" ht="14.25" x14ac:dyDescent="0.2">
      <c r="A2239" s="38"/>
      <c r="B2239" s="38"/>
      <c r="C2239" s="38"/>
      <c r="D2239" s="38"/>
      <c r="F2239" s="39"/>
      <c r="G2239" s="39"/>
      <c r="H2239" s="39"/>
      <c r="I2239" s="39"/>
      <c r="J2239" s="39"/>
      <c r="K2239" s="39"/>
      <c r="L2239" s="39"/>
      <c r="M2239" s="39"/>
      <c r="N2239" s="39"/>
      <c r="O2239" s="39"/>
      <c r="P2239" s="39"/>
      <c r="Q2239" s="39"/>
      <c r="R2239" s="39"/>
      <c r="T2239" s="39"/>
      <c r="U2239" s="39"/>
    </row>
    <row r="2240" spans="1:21" ht="14.25" x14ac:dyDescent="0.2">
      <c r="A2240" s="38"/>
      <c r="B2240" s="38"/>
      <c r="C2240" s="38"/>
      <c r="D2240" s="38"/>
      <c r="F2240" s="39"/>
      <c r="G2240" s="39"/>
      <c r="H2240" s="39"/>
      <c r="I2240" s="39"/>
      <c r="J2240" s="39"/>
      <c r="K2240" s="39"/>
      <c r="L2240" s="39"/>
      <c r="M2240" s="39"/>
      <c r="N2240" s="39"/>
      <c r="O2240" s="39"/>
      <c r="P2240" s="39"/>
      <c r="Q2240" s="39"/>
      <c r="R2240" s="39"/>
      <c r="T2240" s="39"/>
      <c r="U2240" s="39"/>
    </row>
    <row r="2241" spans="1:21" ht="14.25" x14ac:dyDescent="0.2">
      <c r="A2241" s="38"/>
      <c r="B2241" s="38"/>
      <c r="C2241" s="38"/>
      <c r="D2241" s="38"/>
      <c r="F2241" s="39"/>
      <c r="G2241" s="39"/>
      <c r="H2241" s="39"/>
      <c r="I2241" s="39"/>
      <c r="J2241" s="39"/>
      <c r="K2241" s="39"/>
      <c r="L2241" s="39"/>
      <c r="M2241" s="39"/>
      <c r="N2241" s="39"/>
      <c r="O2241" s="39"/>
      <c r="P2241" s="39"/>
      <c r="Q2241" s="39"/>
      <c r="R2241" s="39"/>
      <c r="T2241" s="39"/>
      <c r="U2241" s="39"/>
    </row>
    <row r="2242" spans="1:21" ht="14.25" x14ac:dyDescent="0.2">
      <c r="A2242" s="38"/>
      <c r="B2242" s="38"/>
      <c r="C2242" s="38"/>
      <c r="D2242" s="38"/>
      <c r="F2242" s="39"/>
      <c r="G2242" s="39"/>
      <c r="H2242" s="39"/>
      <c r="I2242" s="39"/>
      <c r="J2242" s="39"/>
      <c r="K2242" s="39"/>
      <c r="L2242" s="39"/>
      <c r="M2242" s="39"/>
      <c r="N2242" s="39"/>
      <c r="O2242" s="39"/>
      <c r="P2242" s="39"/>
      <c r="Q2242" s="39"/>
      <c r="R2242" s="39"/>
      <c r="T2242" s="39"/>
      <c r="U2242" s="39"/>
    </row>
    <row r="2243" spans="1:21" ht="14.25" x14ac:dyDescent="0.2">
      <c r="A2243" s="38"/>
      <c r="B2243" s="38"/>
      <c r="C2243" s="38"/>
      <c r="D2243" s="38"/>
      <c r="F2243" s="39"/>
      <c r="G2243" s="39"/>
      <c r="H2243" s="39"/>
      <c r="I2243" s="39"/>
      <c r="J2243" s="39"/>
      <c r="K2243" s="39"/>
      <c r="L2243" s="39"/>
      <c r="M2243" s="39"/>
      <c r="N2243" s="39"/>
      <c r="O2243" s="39"/>
      <c r="P2243" s="39"/>
      <c r="Q2243" s="39"/>
      <c r="R2243" s="39"/>
      <c r="T2243" s="39"/>
      <c r="U2243" s="39"/>
    </row>
    <row r="2244" spans="1:21" ht="14.25" x14ac:dyDescent="0.2">
      <c r="A2244" s="38"/>
      <c r="B2244" s="38"/>
      <c r="C2244" s="38"/>
      <c r="D2244" s="38"/>
      <c r="F2244" s="39"/>
      <c r="G2244" s="39"/>
      <c r="H2244" s="39"/>
      <c r="I2244" s="39"/>
      <c r="J2244" s="39"/>
      <c r="K2244" s="39"/>
      <c r="L2244" s="39"/>
      <c r="M2244" s="39"/>
      <c r="N2244" s="39"/>
      <c r="O2244" s="39"/>
      <c r="P2244" s="39"/>
      <c r="Q2244" s="39"/>
      <c r="R2244" s="39"/>
      <c r="T2244" s="39"/>
      <c r="U2244" s="39"/>
    </row>
    <row r="2245" spans="1:21" ht="14.25" x14ac:dyDescent="0.2">
      <c r="A2245" s="38"/>
      <c r="B2245" s="38"/>
      <c r="C2245" s="38"/>
      <c r="D2245" s="38"/>
      <c r="F2245" s="39"/>
      <c r="G2245" s="39"/>
      <c r="H2245" s="39"/>
      <c r="I2245" s="39"/>
      <c r="J2245" s="39"/>
      <c r="K2245" s="39"/>
      <c r="L2245" s="39"/>
      <c r="M2245" s="39"/>
      <c r="N2245" s="39"/>
      <c r="O2245" s="39"/>
      <c r="P2245" s="39"/>
      <c r="Q2245" s="39"/>
      <c r="R2245" s="39"/>
      <c r="T2245" s="39"/>
      <c r="U2245" s="39"/>
    </row>
    <row r="2246" spans="1:21" ht="14.25" x14ac:dyDescent="0.2">
      <c r="A2246" s="38"/>
      <c r="B2246" s="38"/>
      <c r="C2246" s="38"/>
      <c r="D2246" s="38"/>
      <c r="F2246" s="39"/>
      <c r="G2246" s="39"/>
      <c r="H2246" s="39"/>
      <c r="I2246" s="39"/>
      <c r="J2246" s="39"/>
      <c r="K2246" s="39"/>
      <c r="L2246" s="39"/>
      <c r="M2246" s="39"/>
      <c r="N2246" s="39"/>
      <c r="O2246" s="39"/>
      <c r="P2246" s="39"/>
      <c r="Q2246" s="39"/>
      <c r="R2246" s="39"/>
      <c r="T2246" s="39"/>
      <c r="U2246" s="39"/>
    </row>
    <row r="2247" spans="1:21" ht="14.25" x14ac:dyDescent="0.2">
      <c r="A2247" s="38"/>
      <c r="B2247" s="38"/>
      <c r="C2247" s="38"/>
      <c r="D2247" s="38"/>
      <c r="F2247" s="39"/>
      <c r="G2247" s="39"/>
      <c r="H2247" s="39"/>
      <c r="I2247" s="39"/>
      <c r="J2247" s="39"/>
      <c r="K2247" s="39"/>
      <c r="L2247" s="39"/>
      <c r="M2247" s="39"/>
      <c r="N2247" s="39"/>
      <c r="O2247" s="39"/>
      <c r="P2247" s="39"/>
      <c r="Q2247" s="39"/>
      <c r="R2247" s="39"/>
      <c r="T2247" s="39"/>
      <c r="U2247" s="39"/>
    </row>
    <row r="2248" spans="1:21" ht="14.25" x14ac:dyDescent="0.2">
      <c r="A2248" s="38"/>
      <c r="B2248" s="38"/>
      <c r="C2248" s="38"/>
      <c r="D2248" s="38"/>
      <c r="F2248" s="39"/>
      <c r="G2248" s="39"/>
      <c r="H2248" s="39"/>
      <c r="I2248" s="39"/>
      <c r="J2248" s="39"/>
      <c r="K2248" s="39"/>
      <c r="L2248" s="39"/>
      <c r="M2248" s="39"/>
      <c r="N2248" s="39"/>
      <c r="O2248" s="39"/>
      <c r="P2248" s="39"/>
      <c r="Q2248" s="39"/>
      <c r="R2248" s="39"/>
      <c r="T2248" s="39"/>
      <c r="U2248" s="39"/>
    </row>
    <row r="2249" spans="1:21" ht="14.25" x14ac:dyDescent="0.2">
      <c r="A2249" s="38"/>
      <c r="B2249" s="38"/>
      <c r="C2249" s="38"/>
      <c r="D2249" s="38"/>
      <c r="F2249" s="39"/>
      <c r="G2249" s="39"/>
      <c r="H2249" s="39"/>
      <c r="I2249" s="39"/>
      <c r="J2249" s="39"/>
      <c r="K2249" s="39"/>
      <c r="L2249" s="39"/>
      <c r="M2249" s="39"/>
      <c r="N2249" s="39"/>
      <c r="O2249" s="39"/>
      <c r="P2249" s="39"/>
      <c r="Q2249" s="39"/>
      <c r="R2249" s="39"/>
      <c r="T2249" s="39"/>
      <c r="U2249" s="39"/>
    </row>
    <row r="2250" spans="1:21" ht="14.25" x14ac:dyDescent="0.2">
      <c r="A2250" s="38"/>
      <c r="B2250" s="38"/>
      <c r="C2250" s="38"/>
      <c r="D2250" s="38"/>
      <c r="F2250" s="39"/>
      <c r="G2250" s="39"/>
      <c r="H2250" s="39"/>
      <c r="I2250" s="39"/>
      <c r="J2250" s="39"/>
      <c r="K2250" s="39"/>
      <c r="L2250" s="39"/>
      <c r="M2250" s="39"/>
      <c r="N2250" s="39"/>
      <c r="O2250" s="39"/>
      <c r="P2250" s="39"/>
      <c r="Q2250" s="39"/>
      <c r="R2250" s="39"/>
      <c r="T2250" s="39"/>
      <c r="U2250" s="39"/>
    </row>
    <row r="2251" spans="1:21" ht="14.25" x14ac:dyDescent="0.2">
      <c r="A2251" s="38"/>
      <c r="B2251" s="38"/>
      <c r="C2251" s="38"/>
      <c r="D2251" s="38"/>
      <c r="F2251" s="39"/>
      <c r="G2251" s="39"/>
      <c r="H2251" s="39"/>
      <c r="I2251" s="39"/>
      <c r="J2251" s="39"/>
      <c r="K2251" s="39"/>
      <c r="L2251" s="39"/>
      <c r="M2251" s="39"/>
      <c r="N2251" s="39"/>
      <c r="O2251" s="39"/>
      <c r="P2251" s="39"/>
      <c r="Q2251" s="39"/>
      <c r="R2251" s="39"/>
      <c r="T2251" s="39"/>
      <c r="U2251" s="39"/>
    </row>
    <row r="2252" spans="1:21" ht="14.25" x14ac:dyDescent="0.2">
      <c r="A2252" s="38"/>
      <c r="B2252" s="38"/>
      <c r="C2252" s="38"/>
      <c r="D2252" s="38"/>
      <c r="F2252" s="39"/>
      <c r="G2252" s="39"/>
      <c r="H2252" s="39"/>
      <c r="I2252" s="39"/>
      <c r="J2252" s="39"/>
      <c r="K2252" s="39"/>
      <c r="L2252" s="39"/>
      <c r="M2252" s="39"/>
      <c r="N2252" s="39"/>
      <c r="O2252" s="39"/>
      <c r="P2252" s="39"/>
      <c r="Q2252" s="39"/>
      <c r="R2252" s="39"/>
      <c r="T2252" s="39"/>
      <c r="U2252" s="39"/>
    </row>
    <row r="2253" spans="1:21" ht="14.25" x14ac:dyDescent="0.2">
      <c r="A2253" s="38"/>
      <c r="B2253" s="38"/>
      <c r="C2253" s="38"/>
      <c r="D2253" s="38"/>
      <c r="F2253" s="39"/>
      <c r="G2253" s="39"/>
      <c r="H2253" s="39"/>
      <c r="I2253" s="39"/>
      <c r="J2253" s="39"/>
      <c r="K2253" s="39"/>
      <c r="L2253" s="39"/>
      <c r="M2253" s="39"/>
      <c r="N2253" s="39"/>
      <c r="O2253" s="39"/>
      <c r="P2253" s="39"/>
      <c r="Q2253" s="39"/>
      <c r="R2253" s="39"/>
      <c r="T2253" s="39"/>
      <c r="U2253" s="39"/>
    </row>
    <row r="2254" spans="1:21" ht="14.25" x14ac:dyDescent="0.2">
      <c r="A2254" s="38"/>
      <c r="B2254" s="38"/>
      <c r="C2254" s="38"/>
      <c r="D2254" s="38"/>
      <c r="F2254" s="39"/>
      <c r="G2254" s="39"/>
      <c r="H2254" s="39"/>
      <c r="I2254" s="39"/>
      <c r="J2254" s="39"/>
      <c r="K2254" s="39"/>
      <c r="L2254" s="39"/>
      <c r="M2254" s="39"/>
      <c r="N2254" s="39"/>
      <c r="O2254" s="39"/>
      <c r="P2254" s="39"/>
      <c r="Q2254" s="39"/>
      <c r="R2254" s="39"/>
      <c r="T2254" s="39"/>
      <c r="U2254" s="39"/>
    </row>
    <row r="2255" spans="1:21" ht="14.25" x14ac:dyDescent="0.2">
      <c r="A2255" s="38"/>
      <c r="B2255" s="38"/>
      <c r="C2255" s="38"/>
      <c r="D2255" s="38"/>
      <c r="F2255" s="39"/>
      <c r="G2255" s="39"/>
      <c r="H2255" s="39"/>
      <c r="I2255" s="39"/>
      <c r="J2255" s="39"/>
      <c r="K2255" s="39"/>
      <c r="L2255" s="39"/>
      <c r="M2255" s="39"/>
      <c r="N2255" s="39"/>
      <c r="O2255" s="39"/>
      <c r="P2255" s="39"/>
      <c r="Q2255" s="39"/>
      <c r="R2255" s="39"/>
      <c r="T2255" s="39"/>
      <c r="U2255" s="39"/>
    </row>
    <row r="2256" spans="1:21" ht="14.25" x14ac:dyDescent="0.2">
      <c r="A2256" s="38"/>
      <c r="B2256" s="38"/>
      <c r="C2256" s="38"/>
      <c r="D2256" s="38"/>
      <c r="F2256" s="39"/>
      <c r="G2256" s="39"/>
      <c r="H2256" s="39"/>
      <c r="I2256" s="39"/>
      <c r="J2256" s="39"/>
      <c r="K2256" s="39"/>
      <c r="L2256" s="39"/>
      <c r="M2256" s="39"/>
      <c r="N2256" s="39"/>
      <c r="O2256" s="39"/>
      <c r="P2256" s="39"/>
      <c r="Q2256" s="39"/>
      <c r="R2256" s="39"/>
      <c r="T2256" s="39"/>
      <c r="U2256" s="39"/>
    </row>
    <row r="2257" spans="1:21" ht="14.25" x14ac:dyDescent="0.2">
      <c r="A2257" s="38"/>
      <c r="B2257" s="38"/>
      <c r="C2257" s="38"/>
      <c r="D2257" s="38"/>
      <c r="F2257" s="39"/>
      <c r="G2257" s="39"/>
      <c r="H2257" s="39"/>
      <c r="I2257" s="39"/>
      <c r="J2257" s="39"/>
      <c r="K2257" s="39"/>
      <c r="L2257" s="39"/>
      <c r="M2257" s="39"/>
      <c r="N2257" s="39"/>
      <c r="O2257" s="39"/>
      <c r="P2257" s="39"/>
      <c r="Q2257" s="39"/>
      <c r="R2257" s="39"/>
      <c r="T2257" s="39"/>
      <c r="U2257" s="39"/>
    </row>
    <row r="2258" spans="1:21" ht="14.25" x14ac:dyDescent="0.2">
      <c r="A2258" s="38"/>
      <c r="B2258" s="38"/>
      <c r="C2258" s="38"/>
      <c r="D2258" s="38"/>
      <c r="F2258" s="39"/>
      <c r="G2258" s="39"/>
      <c r="H2258" s="39"/>
      <c r="I2258" s="39"/>
      <c r="J2258" s="39"/>
      <c r="K2258" s="39"/>
      <c r="L2258" s="39"/>
      <c r="M2258" s="39"/>
      <c r="N2258" s="39"/>
      <c r="O2258" s="39"/>
      <c r="P2258" s="39"/>
      <c r="Q2258" s="39"/>
      <c r="R2258" s="39"/>
      <c r="T2258" s="39"/>
      <c r="U2258" s="39"/>
    </row>
    <row r="2259" spans="1:21" ht="14.25" x14ac:dyDescent="0.2">
      <c r="A2259" s="38"/>
      <c r="B2259" s="38"/>
      <c r="C2259" s="38"/>
      <c r="D2259" s="38"/>
      <c r="F2259" s="39"/>
      <c r="G2259" s="39"/>
      <c r="H2259" s="39"/>
      <c r="I2259" s="39"/>
      <c r="J2259" s="39"/>
      <c r="K2259" s="39"/>
      <c r="L2259" s="39"/>
      <c r="M2259" s="39"/>
      <c r="N2259" s="39"/>
      <c r="O2259" s="39"/>
      <c r="P2259" s="39"/>
      <c r="Q2259" s="39"/>
      <c r="R2259" s="39"/>
      <c r="T2259" s="39"/>
      <c r="U2259" s="39"/>
    </row>
    <row r="2260" spans="1:21" ht="14.25" x14ac:dyDescent="0.2">
      <c r="A2260" s="38"/>
      <c r="B2260" s="38"/>
      <c r="C2260" s="38"/>
      <c r="D2260" s="38"/>
      <c r="F2260" s="39"/>
      <c r="G2260" s="39"/>
      <c r="H2260" s="39"/>
      <c r="I2260" s="39"/>
      <c r="J2260" s="39"/>
      <c r="K2260" s="39"/>
      <c r="L2260" s="39"/>
      <c r="M2260" s="39"/>
      <c r="N2260" s="39"/>
      <c r="O2260" s="39"/>
      <c r="P2260" s="39"/>
      <c r="Q2260" s="39"/>
      <c r="R2260" s="39"/>
      <c r="T2260" s="39"/>
      <c r="U2260" s="39"/>
    </row>
    <row r="2261" spans="1:21" ht="14.25" x14ac:dyDescent="0.2">
      <c r="A2261" s="38"/>
      <c r="B2261" s="38"/>
      <c r="C2261" s="38"/>
      <c r="D2261" s="38"/>
      <c r="F2261" s="39"/>
      <c r="G2261" s="39"/>
      <c r="H2261" s="39"/>
      <c r="I2261" s="39"/>
      <c r="J2261" s="39"/>
      <c r="K2261" s="39"/>
      <c r="L2261" s="39"/>
      <c r="M2261" s="39"/>
      <c r="N2261" s="39"/>
      <c r="O2261" s="39"/>
      <c r="P2261" s="39"/>
      <c r="Q2261" s="39"/>
      <c r="R2261" s="39"/>
      <c r="T2261" s="39"/>
      <c r="U2261" s="39"/>
    </row>
    <row r="2262" spans="1:21" ht="14.25" x14ac:dyDescent="0.2">
      <c r="A2262" s="38"/>
      <c r="B2262" s="38"/>
      <c r="C2262" s="38"/>
      <c r="D2262" s="38"/>
      <c r="F2262" s="39"/>
      <c r="G2262" s="39"/>
      <c r="H2262" s="39"/>
      <c r="I2262" s="39"/>
      <c r="J2262" s="39"/>
      <c r="K2262" s="39"/>
      <c r="L2262" s="39"/>
      <c r="M2262" s="39"/>
      <c r="N2262" s="39"/>
      <c r="O2262" s="39"/>
      <c r="P2262" s="39"/>
      <c r="Q2262" s="39"/>
      <c r="R2262" s="39"/>
      <c r="T2262" s="39"/>
      <c r="U2262" s="39"/>
    </row>
    <row r="2263" spans="1:21" ht="14.25" x14ac:dyDescent="0.2">
      <c r="A2263" s="38"/>
      <c r="B2263" s="38"/>
      <c r="C2263" s="38"/>
      <c r="D2263" s="38"/>
      <c r="F2263" s="39"/>
      <c r="G2263" s="39"/>
      <c r="H2263" s="39"/>
      <c r="I2263" s="39"/>
      <c r="J2263" s="39"/>
      <c r="K2263" s="39"/>
      <c r="L2263" s="39"/>
      <c r="M2263" s="39"/>
      <c r="N2263" s="39"/>
      <c r="O2263" s="39"/>
      <c r="P2263" s="39"/>
      <c r="Q2263" s="39"/>
      <c r="R2263" s="39"/>
      <c r="T2263" s="39"/>
      <c r="U2263" s="39"/>
    </row>
    <row r="2264" spans="1:21" ht="14.25" x14ac:dyDescent="0.2">
      <c r="A2264" s="38"/>
      <c r="B2264" s="38"/>
      <c r="C2264" s="38"/>
      <c r="D2264" s="38"/>
      <c r="F2264" s="39"/>
      <c r="G2264" s="39"/>
      <c r="H2264" s="39"/>
      <c r="I2264" s="39"/>
      <c r="J2264" s="39"/>
      <c r="K2264" s="39"/>
      <c r="L2264" s="39"/>
      <c r="M2264" s="39"/>
      <c r="N2264" s="39"/>
      <c r="O2264" s="39"/>
      <c r="P2264" s="39"/>
      <c r="Q2264" s="39"/>
      <c r="R2264" s="39"/>
      <c r="T2264" s="39"/>
      <c r="U2264" s="39"/>
    </row>
    <row r="2265" spans="1:21" ht="14.25" x14ac:dyDescent="0.2">
      <c r="A2265" s="38"/>
      <c r="B2265" s="38"/>
      <c r="C2265" s="38"/>
      <c r="D2265" s="38"/>
      <c r="F2265" s="39"/>
      <c r="G2265" s="39"/>
      <c r="H2265" s="39"/>
      <c r="I2265" s="39"/>
      <c r="J2265" s="39"/>
      <c r="K2265" s="39"/>
      <c r="L2265" s="39"/>
      <c r="M2265" s="39"/>
      <c r="N2265" s="39"/>
      <c r="O2265" s="39"/>
      <c r="P2265" s="39"/>
      <c r="Q2265" s="39"/>
      <c r="R2265" s="39"/>
      <c r="T2265" s="39"/>
      <c r="U2265" s="39"/>
    </row>
    <row r="2266" spans="1:21" ht="14.25" x14ac:dyDescent="0.2">
      <c r="A2266" s="38"/>
      <c r="B2266" s="38"/>
      <c r="C2266" s="38"/>
      <c r="D2266" s="38"/>
      <c r="F2266" s="39"/>
      <c r="G2266" s="39"/>
      <c r="H2266" s="39"/>
      <c r="I2266" s="39"/>
      <c r="J2266" s="39"/>
      <c r="K2266" s="39"/>
      <c r="L2266" s="39"/>
      <c r="M2266" s="39"/>
      <c r="N2266" s="39"/>
      <c r="O2266" s="39"/>
      <c r="P2266" s="39"/>
      <c r="Q2266" s="39"/>
      <c r="R2266" s="39"/>
      <c r="T2266" s="39"/>
      <c r="U2266" s="39"/>
    </row>
    <row r="2267" spans="1:21" ht="14.25" x14ac:dyDescent="0.2">
      <c r="A2267" s="38"/>
      <c r="B2267" s="38"/>
      <c r="C2267" s="38"/>
      <c r="D2267" s="38"/>
      <c r="F2267" s="39"/>
      <c r="G2267" s="39"/>
      <c r="H2267" s="39"/>
      <c r="I2267" s="39"/>
      <c r="J2267" s="39"/>
      <c r="K2267" s="39"/>
      <c r="L2267" s="39"/>
      <c r="M2267" s="39"/>
      <c r="N2267" s="39"/>
      <c r="O2267" s="39"/>
      <c r="P2267" s="39"/>
      <c r="Q2267" s="39"/>
      <c r="R2267" s="39"/>
      <c r="T2267" s="39"/>
      <c r="U2267" s="39"/>
    </row>
    <row r="2268" spans="1:21" ht="14.25" x14ac:dyDescent="0.2">
      <c r="A2268" s="38"/>
      <c r="B2268" s="38"/>
      <c r="C2268" s="38"/>
      <c r="D2268" s="38"/>
      <c r="F2268" s="39"/>
      <c r="G2268" s="39"/>
      <c r="H2268" s="39"/>
      <c r="I2268" s="39"/>
      <c r="J2268" s="39"/>
      <c r="K2268" s="39"/>
      <c r="L2268" s="39"/>
      <c r="M2268" s="39"/>
      <c r="N2268" s="39"/>
      <c r="O2268" s="39"/>
      <c r="P2268" s="39"/>
      <c r="Q2268" s="39"/>
      <c r="R2268" s="39"/>
      <c r="T2268" s="39"/>
      <c r="U2268" s="39"/>
    </row>
    <row r="2269" spans="1:21" ht="14.25" x14ac:dyDescent="0.2">
      <c r="A2269" s="38"/>
      <c r="B2269" s="38"/>
      <c r="C2269" s="38"/>
      <c r="D2269" s="38"/>
      <c r="F2269" s="39"/>
      <c r="G2269" s="39"/>
      <c r="H2269" s="39"/>
      <c r="I2269" s="39"/>
      <c r="J2269" s="39"/>
      <c r="K2269" s="39"/>
      <c r="L2269" s="39"/>
      <c r="M2269" s="39"/>
      <c r="N2269" s="39"/>
      <c r="O2269" s="39"/>
      <c r="P2269" s="39"/>
      <c r="Q2269" s="39"/>
      <c r="R2269" s="39"/>
      <c r="T2269" s="39"/>
      <c r="U2269" s="39"/>
    </row>
    <row r="2270" spans="1:21" ht="14.25" x14ac:dyDescent="0.2">
      <c r="A2270" s="38"/>
      <c r="B2270" s="38"/>
      <c r="C2270" s="38"/>
      <c r="D2270" s="38"/>
      <c r="F2270" s="39"/>
      <c r="G2270" s="39"/>
      <c r="H2270" s="39"/>
      <c r="I2270" s="39"/>
      <c r="J2270" s="39"/>
      <c r="K2270" s="39"/>
      <c r="L2270" s="39"/>
      <c r="M2270" s="39"/>
      <c r="N2270" s="39"/>
      <c r="O2270" s="39"/>
      <c r="P2270" s="39"/>
      <c r="Q2270" s="39"/>
      <c r="R2270" s="39"/>
      <c r="T2270" s="39"/>
      <c r="U2270" s="39"/>
    </row>
    <row r="2271" spans="1:21" ht="14.25" x14ac:dyDescent="0.2">
      <c r="A2271" s="38"/>
      <c r="B2271" s="38"/>
      <c r="C2271" s="38"/>
      <c r="D2271" s="38"/>
      <c r="F2271" s="39"/>
      <c r="G2271" s="39"/>
      <c r="H2271" s="39"/>
      <c r="I2271" s="39"/>
      <c r="J2271" s="39"/>
      <c r="K2271" s="39"/>
      <c r="L2271" s="39"/>
      <c r="M2271" s="39"/>
      <c r="N2271" s="39"/>
      <c r="O2271" s="39"/>
      <c r="P2271" s="39"/>
      <c r="Q2271" s="39"/>
      <c r="R2271" s="39"/>
      <c r="T2271" s="39"/>
      <c r="U2271" s="39"/>
    </row>
    <row r="2272" spans="1:21" ht="14.25" x14ac:dyDescent="0.2">
      <c r="A2272" s="38"/>
      <c r="B2272" s="38"/>
      <c r="C2272" s="38"/>
      <c r="D2272" s="38"/>
      <c r="F2272" s="39"/>
      <c r="G2272" s="39"/>
      <c r="H2272" s="39"/>
      <c r="I2272" s="39"/>
      <c r="J2272" s="39"/>
      <c r="K2272" s="39"/>
      <c r="L2272" s="39"/>
      <c r="M2272" s="39"/>
      <c r="N2272" s="39"/>
      <c r="O2272" s="39"/>
      <c r="P2272" s="39"/>
      <c r="Q2272" s="39"/>
      <c r="R2272" s="39"/>
      <c r="T2272" s="39"/>
      <c r="U2272" s="39"/>
    </row>
    <row r="2273" spans="1:21" ht="14.25" x14ac:dyDescent="0.2">
      <c r="A2273" s="38"/>
      <c r="B2273" s="38"/>
      <c r="C2273" s="38"/>
      <c r="D2273" s="38"/>
      <c r="F2273" s="39"/>
      <c r="G2273" s="39"/>
      <c r="H2273" s="39"/>
      <c r="I2273" s="39"/>
      <c r="J2273" s="39"/>
      <c r="K2273" s="39"/>
      <c r="L2273" s="39"/>
      <c r="M2273" s="39"/>
      <c r="N2273" s="39"/>
      <c r="O2273" s="39"/>
      <c r="P2273" s="39"/>
      <c r="Q2273" s="39"/>
      <c r="R2273" s="39"/>
      <c r="T2273" s="39"/>
      <c r="U2273" s="39"/>
    </row>
    <row r="2274" spans="1:21" ht="14.25" x14ac:dyDescent="0.2">
      <c r="A2274" s="38"/>
      <c r="B2274" s="38"/>
      <c r="C2274" s="38"/>
      <c r="D2274" s="38"/>
      <c r="F2274" s="39"/>
      <c r="G2274" s="39"/>
      <c r="H2274" s="39"/>
      <c r="I2274" s="39"/>
      <c r="J2274" s="39"/>
      <c r="K2274" s="39"/>
      <c r="L2274" s="39"/>
      <c r="M2274" s="39"/>
      <c r="N2274" s="39"/>
      <c r="O2274" s="39"/>
      <c r="P2274" s="39"/>
      <c r="Q2274" s="39"/>
      <c r="R2274" s="39"/>
      <c r="T2274" s="39"/>
      <c r="U2274" s="39"/>
    </row>
    <row r="2275" spans="1:21" ht="14.25" x14ac:dyDescent="0.2">
      <c r="A2275" s="38"/>
      <c r="B2275" s="38"/>
      <c r="C2275" s="38"/>
      <c r="D2275" s="38"/>
      <c r="F2275" s="39"/>
      <c r="G2275" s="39"/>
      <c r="H2275" s="39"/>
      <c r="I2275" s="39"/>
      <c r="J2275" s="39"/>
      <c r="K2275" s="39"/>
      <c r="L2275" s="39"/>
      <c r="M2275" s="39"/>
      <c r="N2275" s="39"/>
      <c r="O2275" s="39"/>
      <c r="P2275" s="39"/>
      <c r="Q2275" s="39"/>
      <c r="R2275" s="39"/>
      <c r="T2275" s="39"/>
      <c r="U2275" s="39"/>
    </row>
    <row r="2276" spans="1:21" ht="14.25" x14ac:dyDescent="0.2">
      <c r="A2276" s="38"/>
      <c r="B2276" s="38"/>
      <c r="C2276" s="38"/>
      <c r="D2276" s="38"/>
      <c r="F2276" s="39"/>
      <c r="G2276" s="39"/>
      <c r="H2276" s="39"/>
      <c r="I2276" s="39"/>
      <c r="J2276" s="39"/>
      <c r="K2276" s="39"/>
      <c r="L2276" s="39"/>
      <c r="M2276" s="39"/>
      <c r="N2276" s="39"/>
      <c r="O2276" s="39"/>
      <c r="P2276" s="39"/>
      <c r="Q2276" s="39"/>
      <c r="R2276" s="39"/>
      <c r="T2276" s="39"/>
      <c r="U2276" s="39"/>
    </row>
    <row r="2277" spans="1:21" ht="14.25" x14ac:dyDescent="0.2">
      <c r="A2277" s="38"/>
      <c r="B2277" s="38"/>
      <c r="C2277" s="38"/>
      <c r="D2277" s="38"/>
      <c r="F2277" s="39"/>
      <c r="G2277" s="39"/>
      <c r="H2277" s="39"/>
      <c r="I2277" s="39"/>
      <c r="J2277" s="39"/>
      <c r="K2277" s="39"/>
      <c r="L2277" s="39"/>
      <c r="M2277" s="39"/>
      <c r="N2277" s="39"/>
      <c r="O2277" s="39"/>
      <c r="P2277" s="39"/>
      <c r="Q2277" s="39"/>
      <c r="R2277" s="39"/>
      <c r="T2277" s="39"/>
      <c r="U2277" s="39"/>
    </row>
    <row r="2278" spans="1:21" ht="14.25" x14ac:dyDescent="0.2">
      <c r="A2278" s="38"/>
      <c r="B2278" s="38"/>
      <c r="C2278" s="38"/>
      <c r="D2278" s="38"/>
      <c r="F2278" s="39"/>
      <c r="G2278" s="39"/>
      <c r="H2278" s="39"/>
      <c r="I2278" s="39"/>
      <c r="J2278" s="39"/>
      <c r="K2278" s="39"/>
      <c r="L2278" s="39"/>
      <c r="M2278" s="39"/>
      <c r="N2278" s="39"/>
      <c r="O2278" s="39"/>
      <c r="P2278" s="39"/>
      <c r="Q2278" s="39"/>
      <c r="R2278" s="39"/>
      <c r="T2278" s="39"/>
      <c r="U2278" s="39"/>
    </row>
    <row r="2279" spans="1:21" ht="14.25" x14ac:dyDescent="0.2">
      <c r="A2279" s="38"/>
      <c r="B2279" s="38"/>
      <c r="C2279" s="38"/>
      <c r="D2279" s="38"/>
      <c r="F2279" s="39"/>
      <c r="G2279" s="39"/>
      <c r="H2279" s="39"/>
      <c r="I2279" s="39"/>
      <c r="J2279" s="39"/>
      <c r="K2279" s="39"/>
      <c r="L2279" s="39"/>
      <c r="M2279" s="39"/>
      <c r="N2279" s="39"/>
      <c r="O2279" s="39"/>
      <c r="P2279" s="39"/>
      <c r="Q2279" s="39"/>
      <c r="R2279" s="39"/>
      <c r="T2279" s="39"/>
      <c r="U2279" s="39"/>
    </row>
    <row r="2280" spans="1:21" ht="14.25" x14ac:dyDescent="0.2">
      <c r="A2280" s="38"/>
      <c r="B2280" s="38"/>
      <c r="C2280" s="38"/>
      <c r="D2280" s="38"/>
      <c r="F2280" s="39"/>
      <c r="G2280" s="39"/>
      <c r="H2280" s="39"/>
      <c r="I2280" s="39"/>
      <c r="J2280" s="39"/>
      <c r="K2280" s="39"/>
      <c r="L2280" s="39"/>
      <c r="M2280" s="39"/>
      <c r="N2280" s="39"/>
      <c r="O2280" s="39"/>
      <c r="P2280" s="39"/>
      <c r="Q2280" s="39"/>
      <c r="R2280" s="39"/>
      <c r="T2280" s="39"/>
      <c r="U2280" s="39"/>
    </row>
    <row r="2281" spans="1:21" ht="14.25" x14ac:dyDescent="0.2">
      <c r="A2281" s="38"/>
      <c r="B2281" s="38"/>
      <c r="C2281" s="38"/>
      <c r="D2281" s="38"/>
      <c r="F2281" s="39"/>
      <c r="G2281" s="39"/>
      <c r="H2281" s="39"/>
      <c r="I2281" s="39"/>
      <c r="J2281" s="39"/>
      <c r="K2281" s="39"/>
      <c r="L2281" s="39"/>
      <c r="M2281" s="39"/>
      <c r="N2281" s="39"/>
      <c r="O2281" s="39"/>
      <c r="P2281" s="39"/>
      <c r="Q2281" s="39"/>
      <c r="R2281" s="39"/>
      <c r="T2281" s="39"/>
      <c r="U2281" s="39"/>
    </row>
    <row r="2282" spans="1:21" ht="14.25" x14ac:dyDescent="0.2">
      <c r="A2282" s="38"/>
      <c r="B2282" s="38"/>
      <c r="C2282" s="38"/>
      <c r="D2282" s="38"/>
      <c r="F2282" s="39"/>
      <c r="G2282" s="39"/>
      <c r="H2282" s="39"/>
      <c r="I2282" s="39"/>
      <c r="J2282" s="39"/>
      <c r="K2282" s="39"/>
      <c r="L2282" s="39"/>
      <c r="M2282" s="39"/>
      <c r="N2282" s="39"/>
      <c r="O2282" s="39"/>
      <c r="P2282" s="39"/>
      <c r="Q2282" s="39"/>
      <c r="R2282" s="39"/>
      <c r="T2282" s="39"/>
      <c r="U2282" s="39"/>
    </row>
    <row r="2283" spans="1:21" ht="14.25" x14ac:dyDescent="0.2">
      <c r="A2283" s="38"/>
      <c r="B2283" s="38"/>
      <c r="C2283" s="38"/>
      <c r="D2283" s="38"/>
      <c r="F2283" s="39"/>
      <c r="G2283" s="39"/>
      <c r="H2283" s="39"/>
      <c r="I2283" s="39"/>
      <c r="J2283" s="39"/>
      <c r="K2283" s="39"/>
      <c r="L2283" s="39"/>
      <c r="M2283" s="39"/>
      <c r="N2283" s="39"/>
      <c r="O2283" s="39"/>
      <c r="P2283" s="39"/>
      <c r="Q2283" s="39"/>
      <c r="R2283" s="39"/>
      <c r="T2283" s="39"/>
      <c r="U2283" s="39"/>
    </row>
    <row r="2284" spans="1:21" ht="14.25" x14ac:dyDescent="0.2">
      <c r="A2284" s="38"/>
      <c r="B2284" s="38"/>
      <c r="C2284" s="38"/>
      <c r="D2284" s="38"/>
      <c r="F2284" s="39"/>
      <c r="G2284" s="39"/>
      <c r="H2284" s="39"/>
      <c r="I2284" s="39"/>
      <c r="J2284" s="39"/>
      <c r="K2284" s="39"/>
      <c r="L2284" s="39"/>
      <c r="M2284" s="39"/>
      <c r="N2284" s="39"/>
      <c r="O2284" s="39"/>
      <c r="P2284" s="39"/>
      <c r="Q2284" s="39"/>
      <c r="R2284" s="39"/>
      <c r="T2284" s="39"/>
      <c r="U2284" s="39"/>
    </row>
    <row r="2285" spans="1:21" ht="14.25" x14ac:dyDescent="0.2">
      <c r="A2285" s="38"/>
      <c r="B2285" s="38"/>
      <c r="C2285" s="38"/>
      <c r="D2285" s="38"/>
      <c r="F2285" s="39"/>
      <c r="G2285" s="39"/>
      <c r="H2285" s="39"/>
      <c r="I2285" s="39"/>
      <c r="J2285" s="39"/>
      <c r="K2285" s="39"/>
      <c r="L2285" s="39"/>
      <c r="M2285" s="39"/>
      <c r="N2285" s="39"/>
      <c r="O2285" s="39"/>
      <c r="P2285" s="39"/>
      <c r="Q2285" s="39"/>
      <c r="R2285" s="39"/>
      <c r="T2285" s="39"/>
      <c r="U2285" s="39"/>
    </row>
    <row r="2286" spans="1:21" ht="14.25" x14ac:dyDescent="0.2">
      <c r="A2286" s="38"/>
      <c r="B2286" s="38"/>
      <c r="C2286" s="38"/>
      <c r="D2286" s="38"/>
      <c r="F2286" s="39"/>
      <c r="G2286" s="39"/>
      <c r="H2286" s="39"/>
      <c r="I2286" s="39"/>
      <c r="J2286" s="39"/>
      <c r="K2286" s="39"/>
      <c r="L2286" s="39"/>
      <c r="M2286" s="39"/>
      <c r="N2286" s="39"/>
      <c r="O2286" s="39"/>
      <c r="P2286" s="39"/>
      <c r="Q2286" s="39"/>
      <c r="R2286" s="39"/>
      <c r="T2286" s="39"/>
      <c r="U2286" s="39"/>
    </row>
    <row r="2287" spans="1:21" ht="14.25" x14ac:dyDescent="0.2">
      <c r="A2287" s="38"/>
      <c r="B2287" s="38"/>
      <c r="C2287" s="38"/>
      <c r="D2287" s="38"/>
      <c r="F2287" s="39"/>
      <c r="G2287" s="39"/>
      <c r="H2287" s="39"/>
      <c r="I2287" s="39"/>
      <c r="J2287" s="39"/>
      <c r="K2287" s="39"/>
      <c r="L2287" s="39"/>
      <c r="M2287" s="39"/>
      <c r="N2287" s="39"/>
      <c r="O2287" s="39"/>
      <c r="P2287" s="39"/>
      <c r="Q2287" s="39"/>
      <c r="R2287" s="39"/>
      <c r="T2287" s="39"/>
      <c r="U2287" s="39"/>
    </row>
    <row r="2288" spans="1:21" ht="14.25" x14ac:dyDescent="0.2">
      <c r="A2288" s="38"/>
      <c r="B2288" s="38"/>
      <c r="C2288" s="38"/>
      <c r="D2288" s="38"/>
      <c r="F2288" s="39"/>
      <c r="G2288" s="39"/>
      <c r="H2288" s="39"/>
      <c r="I2288" s="39"/>
      <c r="J2288" s="39"/>
      <c r="K2288" s="39"/>
      <c r="L2288" s="39"/>
      <c r="M2288" s="39"/>
      <c r="N2288" s="39"/>
      <c r="O2288" s="39"/>
      <c r="P2288" s="39"/>
      <c r="Q2288" s="39"/>
      <c r="R2288" s="39"/>
      <c r="T2288" s="39"/>
      <c r="U2288" s="39"/>
    </row>
    <row r="2289" spans="1:21" ht="14.25" x14ac:dyDescent="0.2">
      <c r="A2289" s="38"/>
      <c r="B2289" s="38"/>
      <c r="C2289" s="38"/>
      <c r="D2289" s="38"/>
      <c r="F2289" s="39"/>
      <c r="G2289" s="39"/>
      <c r="H2289" s="39"/>
      <c r="I2289" s="39"/>
      <c r="J2289" s="39"/>
      <c r="K2289" s="39"/>
      <c r="L2289" s="39"/>
      <c r="M2289" s="39"/>
      <c r="N2289" s="39"/>
      <c r="O2289" s="39"/>
      <c r="P2289" s="39"/>
      <c r="Q2289" s="39"/>
      <c r="R2289" s="39"/>
      <c r="T2289" s="39"/>
      <c r="U2289" s="39"/>
    </row>
    <row r="2290" spans="1:21" ht="14.25" x14ac:dyDescent="0.2">
      <c r="A2290" s="38"/>
      <c r="B2290" s="38"/>
      <c r="C2290" s="38"/>
      <c r="D2290" s="38"/>
      <c r="F2290" s="39"/>
      <c r="G2290" s="39"/>
      <c r="H2290" s="39"/>
      <c r="I2290" s="39"/>
      <c r="J2290" s="39"/>
      <c r="K2290" s="39"/>
      <c r="L2290" s="39"/>
      <c r="M2290" s="39"/>
      <c r="N2290" s="39"/>
      <c r="O2290" s="39"/>
      <c r="P2290" s="39"/>
      <c r="Q2290" s="39"/>
      <c r="R2290" s="39"/>
      <c r="T2290" s="39"/>
      <c r="U2290" s="39"/>
    </row>
    <row r="2291" spans="1:21" ht="14.25" x14ac:dyDescent="0.2">
      <c r="A2291" s="38"/>
      <c r="B2291" s="38"/>
      <c r="C2291" s="38"/>
      <c r="D2291" s="38"/>
      <c r="F2291" s="39"/>
      <c r="G2291" s="39"/>
      <c r="H2291" s="39"/>
      <c r="I2291" s="39"/>
      <c r="J2291" s="39"/>
      <c r="K2291" s="39"/>
      <c r="L2291" s="39"/>
      <c r="M2291" s="39"/>
      <c r="N2291" s="39"/>
      <c r="O2291" s="39"/>
      <c r="P2291" s="39"/>
      <c r="Q2291" s="39"/>
      <c r="R2291" s="39"/>
      <c r="T2291" s="39"/>
      <c r="U2291" s="39"/>
    </row>
    <row r="2292" spans="1:21" ht="14.25" x14ac:dyDescent="0.2">
      <c r="A2292" s="38"/>
      <c r="B2292" s="38"/>
      <c r="C2292" s="38"/>
      <c r="D2292" s="38"/>
      <c r="F2292" s="39"/>
      <c r="G2292" s="39"/>
      <c r="H2292" s="39"/>
      <c r="I2292" s="39"/>
      <c r="J2292" s="39"/>
      <c r="K2292" s="39"/>
      <c r="L2292" s="39"/>
      <c r="M2292" s="39"/>
      <c r="N2292" s="39"/>
      <c r="O2292" s="39"/>
      <c r="P2292" s="39"/>
      <c r="Q2292" s="39"/>
      <c r="R2292" s="39"/>
      <c r="T2292" s="39"/>
      <c r="U2292" s="39"/>
    </row>
    <row r="2293" spans="1:21" ht="14.25" x14ac:dyDescent="0.2">
      <c r="A2293" s="38"/>
      <c r="B2293" s="38"/>
      <c r="C2293" s="38"/>
      <c r="D2293" s="38"/>
      <c r="F2293" s="39"/>
      <c r="G2293" s="39"/>
      <c r="H2293" s="39"/>
      <c r="I2293" s="39"/>
      <c r="J2293" s="39"/>
      <c r="K2293" s="39"/>
      <c r="L2293" s="39"/>
      <c r="M2293" s="39"/>
      <c r="N2293" s="39"/>
      <c r="O2293" s="39"/>
      <c r="P2293" s="39"/>
      <c r="Q2293" s="39"/>
      <c r="R2293" s="39"/>
      <c r="T2293" s="39"/>
      <c r="U2293" s="39"/>
    </row>
    <row r="2294" spans="1:21" ht="14.25" x14ac:dyDescent="0.2">
      <c r="A2294" s="38"/>
      <c r="B2294" s="38"/>
      <c r="C2294" s="38"/>
      <c r="D2294" s="38"/>
      <c r="F2294" s="39"/>
      <c r="G2294" s="39"/>
      <c r="H2294" s="39"/>
      <c r="I2294" s="39"/>
      <c r="J2294" s="39"/>
      <c r="K2294" s="39"/>
      <c r="L2294" s="39"/>
      <c r="M2294" s="39"/>
      <c r="N2294" s="39"/>
      <c r="O2294" s="39"/>
      <c r="P2294" s="39"/>
      <c r="Q2294" s="39"/>
      <c r="R2294" s="39"/>
      <c r="T2294" s="39"/>
      <c r="U2294" s="39"/>
    </row>
    <row r="2295" spans="1:21" ht="14.25" x14ac:dyDescent="0.2">
      <c r="A2295" s="38"/>
      <c r="B2295" s="38"/>
      <c r="C2295" s="38"/>
      <c r="D2295" s="38"/>
      <c r="F2295" s="39"/>
      <c r="G2295" s="39"/>
      <c r="H2295" s="39"/>
      <c r="I2295" s="39"/>
      <c r="J2295" s="39"/>
      <c r="K2295" s="39"/>
      <c r="L2295" s="39"/>
      <c r="M2295" s="39"/>
      <c r="N2295" s="39"/>
      <c r="O2295" s="39"/>
      <c r="P2295" s="39"/>
      <c r="Q2295" s="39"/>
      <c r="R2295" s="39"/>
      <c r="T2295" s="39"/>
      <c r="U2295" s="39"/>
    </row>
    <row r="2296" spans="1:21" ht="14.25" x14ac:dyDescent="0.2">
      <c r="A2296" s="38"/>
      <c r="B2296" s="38"/>
      <c r="C2296" s="38"/>
      <c r="D2296" s="38"/>
      <c r="F2296" s="39"/>
      <c r="G2296" s="39"/>
      <c r="H2296" s="39"/>
      <c r="I2296" s="39"/>
      <c r="J2296" s="39"/>
      <c r="K2296" s="39"/>
      <c r="L2296" s="39"/>
      <c r="M2296" s="39"/>
      <c r="N2296" s="39"/>
      <c r="O2296" s="39"/>
      <c r="P2296" s="39"/>
      <c r="Q2296" s="39"/>
      <c r="R2296" s="39"/>
      <c r="T2296" s="39"/>
      <c r="U2296" s="39"/>
    </row>
    <row r="2297" spans="1:21" ht="14.25" x14ac:dyDescent="0.2">
      <c r="A2297" s="38"/>
      <c r="B2297" s="38"/>
      <c r="C2297" s="38"/>
      <c r="D2297" s="38"/>
      <c r="F2297" s="39"/>
      <c r="G2297" s="39"/>
      <c r="H2297" s="39"/>
      <c r="I2297" s="39"/>
      <c r="J2297" s="39"/>
      <c r="K2297" s="39"/>
      <c r="L2297" s="39"/>
      <c r="M2297" s="39"/>
      <c r="N2297" s="39"/>
      <c r="O2297" s="39"/>
      <c r="P2297" s="39"/>
      <c r="Q2297" s="39"/>
      <c r="R2297" s="39"/>
      <c r="T2297" s="39"/>
      <c r="U2297" s="39"/>
    </row>
    <row r="2298" spans="1:21" ht="14.25" x14ac:dyDescent="0.2">
      <c r="A2298" s="38"/>
      <c r="B2298" s="38"/>
      <c r="C2298" s="38"/>
      <c r="D2298" s="38"/>
      <c r="F2298" s="39"/>
      <c r="G2298" s="39"/>
      <c r="H2298" s="39"/>
      <c r="I2298" s="39"/>
      <c r="J2298" s="39"/>
      <c r="K2298" s="39"/>
      <c r="L2298" s="39"/>
      <c r="M2298" s="39"/>
      <c r="N2298" s="39"/>
      <c r="O2298" s="39"/>
      <c r="P2298" s="39"/>
      <c r="Q2298" s="39"/>
      <c r="R2298" s="39"/>
      <c r="T2298" s="39"/>
      <c r="U2298" s="39"/>
    </row>
    <row r="2299" spans="1:21" ht="14.25" x14ac:dyDescent="0.2">
      <c r="A2299" s="38"/>
      <c r="B2299" s="38"/>
      <c r="C2299" s="38"/>
      <c r="D2299" s="38"/>
      <c r="F2299" s="39"/>
      <c r="G2299" s="39"/>
      <c r="H2299" s="39"/>
      <c r="I2299" s="39"/>
      <c r="J2299" s="39"/>
      <c r="K2299" s="39"/>
      <c r="L2299" s="39"/>
      <c r="M2299" s="39"/>
      <c r="N2299" s="39"/>
      <c r="O2299" s="39"/>
      <c r="P2299" s="39"/>
      <c r="Q2299" s="39"/>
      <c r="R2299" s="39"/>
      <c r="T2299" s="39"/>
      <c r="U2299" s="39"/>
    </row>
    <row r="2300" spans="1:21" ht="14.25" x14ac:dyDescent="0.2">
      <c r="A2300" s="38"/>
      <c r="B2300" s="38"/>
      <c r="C2300" s="38"/>
      <c r="D2300" s="38"/>
      <c r="F2300" s="39"/>
      <c r="G2300" s="39"/>
      <c r="H2300" s="39"/>
      <c r="I2300" s="39"/>
      <c r="J2300" s="39"/>
      <c r="K2300" s="39"/>
      <c r="L2300" s="39"/>
      <c r="M2300" s="39"/>
      <c r="N2300" s="39"/>
      <c r="O2300" s="39"/>
      <c r="P2300" s="39"/>
      <c r="Q2300" s="39"/>
      <c r="R2300" s="39"/>
      <c r="T2300" s="39"/>
      <c r="U2300" s="39"/>
    </row>
    <row r="2301" spans="1:21" ht="14.25" x14ac:dyDescent="0.2">
      <c r="A2301" s="38"/>
      <c r="B2301" s="38"/>
      <c r="C2301" s="38"/>
      <c r="D2301" s="38"/>
      <c r="F2301" s="39"/>
      <c r="G2301" s="39"/>
      <c r="H2301" s="39"/>
      <c r="I2301" s="39"/>
      <c r="J2301" s="39"/>
      <c r="K2301" s="39"/>
      <c r="L2301" s="39"/>
      <c r="M2301" s="39"/>
      <c r="N2301" s="39"/>
      <c r="O2301" s="39"/>
      <c r="P2301" s="39"/>
      <c r="Q2301" s="39"/>
      <c r="R2301" s="39"/>
      <c r="T2301" s="39"/>
      <c r="U2301" s="39"/>
    </row>
    <row r="2302" spans="1:21" ht="14.25" x14ac:dyDescent="0.2">
      <c r="A2302" s="38"/>
      <c r="B2302" s="38"/>
      <c r="C2302" s="38"/>
      <c r="D2302" s="38"/>
      <c r="F2302" s="39"/>
      <c r="G2302" s="39"/>
      <c r="H2302" s="39"/>
      <c r="I2302" s="39"/>
      <c r="J2302" s="39"/>
      <c r="K2302" s="39"/>
      <c r="L2302" s="39"/>
      <c r="M2302" s="39"/>
      <c r="N2302" s="39"/>
      <c r="O2302" s="39"/>
      <c r="P2302" s="39"/>
      <c r="Q2302" s="39"/>
      <c r="R2302" s="39"/>
      <c r="T2302" s="39"/>
      <c r="U2302" s="39"/>
    </row>
    <row r="2303" spans="1:21" ht="14.25" x14ac:dyDescent="0.2">
      <c r="A2303" s="38"/>
      <c r="B2303" s="38"/>
      <c r="C2303" s="38"/>
      <c r="D2303" s="38"/>
      <c r="F2303" s="39"/>
      <c r="G2303" s="39"/>
      <c r="H2303" s="39"/>
      <c r="I2303" s="39"/>
      <c r="J2303" s="39"/>
      <c r="K2303" s="39"/>
      <c r="L2303" s="39"/>
      <c r="M2303" s="39"/>
      <c r="N2303" s="39"/>
      <c r="O2303" s="39"/>
      <c r="P2303" s="39"/>
      <c r="Q2303" s="39"/>
      <c r="R2303" s="39"/>
      <c r="T2303" s="39"/>
      <c r="U2303" s="39"/>
    </row>
    <row r="2304" spans="1:21" ht="14.25" x14ac:dyDescent="0.2">
      <c r="A2304" s="38"/>
      <c r="B2304" s="38"/>
      <c r="C2304" s="38"/>
      <c r="D2304" s="38"/>
      <c r="F2304" s="39"/>
      <c r="G2304" s="39"/>
      <c r="H2304" s="39"/>
      <c r="I2304" s="39"/>
      <c r="J2304" s="39"/>
      <c r="K2304" s="39"/>
      <c r="L2304" s="39"/>
      <c r="M2304" s="39"/>
      <c r="N2304" s="39"/>
      <c r="O2304" s="39"/>
      <c r="P2304" s="39"/>
      <c r="Q2304" s="39"/>
      <c r="R2304" s="39"/>
      <c r="T2304" s="39"/>
      <c r="U2304" s="39"/>
    </row>
    <row r="2305" spans="1:21" ht="14.25" x14ac:dyDescent="0.2">
      <c r="A2305" s="38"/>
      <c r="B2305" s="38"/>
      <c r="C2305" s="38"/>
      <c r="D2305" s="38"/>
      <c r="F2305" s="39"/>
      <c r="G2305" s="39"/>
      <c r="H2305" s="39"/>
      <c r="I2305" s="39"/>
      <c r="J2305" s="39"/>
      <c r="K2305" s="39"/>
      <c r="L2305" s="39"/>
      <c r="M2305" s="39"/>
      <c r="N2305" s="39"/>
      <c r="O2305" s="39"/>
      <c r="P2305" s="39"/>
      <c r="Q2305" s="39"/>
      <c r="R2305" s="39"/>
      <c r="T2305" s="39"/>
      <c r="U2305" s="39"/>
    </row>
    <row r="2306" spans="1:21" ht="14.25" x14ac:dyDescent="0.2">
      <c r="A2306" s="38"/>
      <c r="B2306" s="38"/>
      <c r="C2306" s="38"/>
      <c r="D2306" s="38"/>
      <c r="F2306" s="39"/>
      <c r="G2306" s="39"/>
      <c r="H2306" s="39"/>
      <c r="I2306" s="39"/>
      <c r="J2306" s="39"/>
      <c r="K2306" s="39"/>
      <c r="L2306" s="39"/>
      <c r="M2306" s="39"/>
      <c r="N2306" s="39"/>
      <c r="O2306" s="39"/>
      <c r="P2306" s="39"/>
      <c r="Q2306" s="39"/>
      <c r="R2306" s="39"/>
      <c r="T2306" s="39"/>
      <c r="U2306" s="39"/>
    </row>
    <row r="2307" spans="1:21" ht="14.25" x14ac:dyDescent="0.2">
      <c r="A2307" s="38"/>
      <c r="B2307" s="38"/>
      <c r="C2307" s="38"/>
      <c r="D2307" s="38"/>
      <c r="F2307" s="39"/>
      <c r="G2307" s="39"/>
      <c r="H2307" s="39"/>
      <c r="I2307" s="39"/>
      <c r="J2307" s="39"/>
      <c r="K2307" s="39"/>
      <c r="L2307" s="39"/>
      <c r="M2307" s="39"/>
      <c r="N2307" s="39"/>
      <c r="O2307" s="39"/>
      <c r="P2307" s="39"/>
      <c r="Q2307" s="39"/>
      <c r="R2307" s="39"/>
      <c r="T2307" s="39"/>
      <c r="U2307" s="39"/>
    </row>
    <row r="2308" spans="1:21" ht="14.25" x14ac:dyDescent="0.2">
      <c r="A2308" s="38"/>
      <c r="B2308" s="38"/>
      <c r="C2308" s="38"/>
      <c r="D2308" s="38"/>
      <c r="F2308" s="39"/>
      <c r="G2308" s="39"/>
      <c r="H2308" s="39"/>
      <c r="I2308" s="39"/>
      <c r="J2308" s="39"/>
      <c r="K2308" s="39"/>
      <c r="L2308" s="39"/>
      <c r="M2308" s="39"/>
      <c r="N2308" s="39"/>
      <c r="O2308" s="39"/>
      <c r="P2308" s="39"/>
      <c r="Q2308" s="39"/>
      <c r="R2308" s="39"/>
      <c r="T2308" s="39"/>
      <c r="U2308" s="39"/>
    </row>
    <row r="2309" spans="1:21" ht="14.25" x14ac:dyDescent="0.2">
      <c r="A2309" s="38"/>
      <c r="B2309" s="38"/>
      <c r="C2309" s="38"/>
      <c r="D2309" s="38"/>
      <c r="F2309" s="39"/>
      <c r="G2309" s="39"/>
      <c r="H2309" s="39"/>
      <c r="I2309" s="39"/>
      <c r="J2309" s="39"/>
      <c r="K2309" s="39"/>
      <c r="L2309" s="39"/>
      <c r="M2309" s="39"/>
      <c r="N2309" s="39"/>
      <c r="O2309" s="39"/>
      <c r="P2309" s="39"/>
      <c r="Q2309" s="39"/>
      <c r="R2309" s="39"/>
      <c r="T2309" s="39"/>
      <c r="U2309" s="39"/>
    </row>
    <row r="2310" spans="1:21" ht="14.25" x14ac:dyDescent="0.2">
      <c r="A2310" s="38"/>
      <c r="B2310" s="38"/>
      <c r="C2310" s="38"/>
      <c r="D2310" s="38"/>
      <c r="F2310" s="39"/>
      <c r="G2310" s="39"/>
      <c r="H2310" s="39"/>
      <c r="I2310" s="39"/>
      <c r="J2310" s="39"/>
      <c r="K2310" s="39"/>
      <c r="L2310" s="39"/>
      <c r="M2310" s="39"/>
      <c r="N2310" s="39"/>
      <c r="O2310" s="39"/>
      <c r="P2310" s="39"/>
      <c r="Q2310" s="39"/>
      <c r="R2310" s="39"/>
      <c r="T2310" s="39"/>
      <c r="U2310" s="39"/>
    </row>
    <row r="2311" spans="1:21" ht="14.25" x14ac:dyDescent="0.2">
      <c r="A2311" s="38"/>
      <c r="B2311" s="38"/>
      <c r="C2311" s="38"/>
      <c r="D2311" s="38"/>
      <c r="F2311" s="39"/>
      <c r="G2311" s="39"/>
      <c r="H2311" s="39"/>
      <c r="I2311" s="39"/>
      <c r="J2311" s="39"/>
      <c r="K2311" s="39"/>
      <c r="L2311" s="39"/>
      <c r="M2311" s="39"/>
      <c r="N2311" s="39"/>
      <c r="O2311" s="39"/>
      <c r="P2311" s="39"/>
      <c r="Q2311" s="39"/>
      <c r="R2311" s="39"/>
      <c r="T2311" s="39"/>
      <c r="U2311" s="39"/>
    </row>
    <row r="2312" spans="1:21" ht="14.25" x14ac:dyDescent="0.2">
      <c r="A2312" s="38"/>
      <c r="B2312" s="38"/>
      <c r="C2312" s="38"/>
      <c r="D2312" s="38"/>
      <c r="F2312" s="39"/>
      <c r="G2312" s="39"/>
      <c r="H2312" s="39"/>
      <c r="I2312" s="39"/>
      <c r="J2312" s="39"/>
      <c r="K2312" s="39"/>
      <c r="L2312" s="39"/>
      <c r="M2312" s="39"/>
      <c r="N2312" s="39"/>
      <c r="O2312" s="39"/>
      <c r="P2312" s="39"/>
      <c r="Q2312" s="39"/>
      <c r="R2312" s="39"/>
      <c r="T2312" s="39"/>
      <c r="U2312" s="39"/>
    </row>
    <row r="2313" spans="1:21" ht="14.25" x14ac:dyDescent="0.2">
      <c r="A2313" s="38"/>
      <c r="B2313" s="38"/>
      <c r="C2313" s="38"/>
      <c r="D2313" s="38"/>
      <c r="F2313" s="39"/>
      <c r="G2313" s="39"/>
      <c r="H2313" s="39"/>
      <c r="I2313" s="39"/>
      <c r="J2313" s="39"/>
      <c r="K2313" s="39"/>
      <c r="L2313" s="39"/>
      <c r="M2313" s="39"/>
      <c r="N2313" s="39"/>
      <c r="O2313" s="39"/>
      <c r="P2313" s="39"/>
      <c r="Q2313" s="39"/>
      <c r="R2313" s="39"/>
      <c r="T2313" s="39"/>
      <c r="U2313" s="39"/>
    </row>
    <row r="2314" spans="1:21" ht="14.25" x14ac:dyDescent="0.2">
      <c r="A2314" s="38"/>
      <c r="B2314" s="38"/>
      <c r="C2314" s="38"/>
      <c r="D2314" s="38"/>
      <c r="F2314" s="39"/>
      <c r="G2314" s="39"/>
      <c r="H2314" s="39"/>
      <c r="I2314" s="39"/>
      <c r="J2314" s="39"/>
      <c r="K2314" s="39"/>
      <c r="L2314" s="39"/>
      <c r="M2314" s="39"/>
      <c r="N2314" s="39"/>
      <c r="O2314" s="39"/>
      <c r="P2314" s="39"/>
      <c r="Q2314" s="39"/>
      <c r="R2314" s="39"/>
      <c r="T2314" s="39"/>
      <c r="U2314" s="39"/>
    </row>
    <row r="2315" spans="1:21" ht="14.25" x14ac:dyDescent="0.2">
      <c r="A2315" s="38"/>
      <c r="B2315" s="38"/>
      <c r="C2315" s="38"/>
      <c r="D2315" s="38"/>
      <c r="F2315" s="39"/>
      <c r="G2315" s="39"/>
      <c r="H2315" s="39"/>
      <c r="I2315" s="39"/>
      <c r="J2315" s="39"/>
      <c r="K2315" s="39"/>
      <c r="L2315" s="39"/>
      <c r="M2315" s="39"/>
      <c r="N2315" s="39"/>
      <c r="O2315" s="39"/>
      <c r="P2315" s="39"/>
      <c r="Q2315" s="39"/>
      <c r="R2315" s="39"/>
      <c r="T2315" s="39"/>
      <c r="U2315" s="39"/>
    </row>
    <row r="2316" spans="1:21" ht="14.25" x14ac:dyDescent="0.2">
      <c r="A2316" s="38"/>
      <c r="B2316" s="38"/>
      <c r="C2316" s="38"/>
      <c r="D2316" s="38"/>
      <c r="F2316" s="39"/>
      <c r="G2316" s="39"/>
      <c r="H2316" s="39"/>
      <c r="I2316" s="39"/>
      <c r="J2316" s="39"/>
      <c r="K2316" s="39"/>
      <c r="L2316" s="39"/>
      <c r="M2316" s="39"/>
      <c r="N2316" s="39"/>
      <c r="O2316" s="39"/>
      <c r="P2316" s="39"/>
      <c r="Q2316" s="39"/>
      <c r="R2316" s="39"/>
      <c r="T2316" s="39"/>
      <c r="U2316" s="39"/>
    </row>
    <row r="2317" spans="1:21" ht="14.25" x14ac:dyDescent="0.2">
      <c r="A2317" s="38"/>
      <c r="B2317" s="38"/>
      <c r="C2317" s="38"/>
      <c r="D2317" s="38"/>
      <c r="F2317" s="39"/>
      <c r="G2317" s="39"/>
      <c r="H2317" s="39"/>
      <c r="I2317" s="39"/>
      <c r="J2317" s="39"/>
      <c r="K2317" s="39"/>
      <c r="L2317" s="39"/>
      <c r="M2317" s="39"/>
      <c r="N2317" s="39"/>
      <c r="O2317" s="39"/>
      <c r="P2317" s="39"/>
      <c r="Q2317" s="39"/>
      <c r="R2317" s="39"/>
      <c r="T2317" s="39"/>
      <c r="U2317" s="39"/>
    </row>
    <row r="2318" spans="1:21" ht="14.25" x14ac:dyDescent="0.2">
      <c r="A2318" s="38"/>
      <c r="B2318" s="38"/>
      <c r="C2318" s="38"/>
      <c r="D2318" s="38"/>
      <c r="F2318" s="39"/>
      <c r="G2318" s="39"/>
      <c r="H2318" s="39"/>
      <c r="I2318" s="39"/>
      <c r="J2318" s="39"/>
      <c r="K2318" s="39"/>
      <c r="L2318" s="39"/>
      <c r="M2318" s="39"/>
      <c r="N2318" s="39"/>
      <c r="O2318" s="39"/>
      <c r="P2318" s="39"/>
      <c r="Q2318" s="39"/>
      <c r="R2318" s="39"/>
      <c r="T2318" s="39"/>
      <c r="U2318" s="39"/>
    </row>
    <row r="2319" spans="1:21" ht="14.25" x14ac:dyDescent="0.2">
      <c r="A2319" s="38"/>
      <c r="B2319" s="38"/>
      <c r="C2319" s="38"/>
      <c r="D2319" s="38"/>
      <c r="F2319" s="39"/>
      <c r="G2319" s="39"/>
      <c r="H2319" s="39"/>
      <c r="I2319" s="39"/>
      <c r="J2319" s="39"/>
      <c r="K2319" s="39"/>
      <c r="L2319" s="39"/>
      <c r="M2319" s="39"/>
      <c r="N2319" s="39"/>
      <c r="O2319" s="39"/>
      <c r="P2319" s="39"/>
      <c r="Q2319" s="39"/>
      <c r="R2319" s="39"/>
      <c r="T2319" s="39"/>
      <c r="U2319" s="39"/>
    </row>
    <row r="2320" spans="1:21" ht="14.25" x14ac:dyDescent="0.2">
      <c r="A2320" s="38"/>
      <c r="B2320" s="38"/>
      <c r="C2320" s="38"/>
      <c r="D2320" s="38"/>
      <c r="F2320" s="39"/>
      <c r="G2320" s="39"/>
      <c r="H2320" s="39"/>
      <c r="I2320" s="39"/>
      <c r="J2320" s="39"/>
      <c r="K2320" s="39"/>
      <c r="L2320" s="39"/>
      <c r="M2320" s="39"/>
      <c r="N2320" s="39"/>
      <c r="O2320" s="39"/>
      <c r="P2320" s="39"/>
      <c r="Q2320" s="39"/>
      <c r="R2320" s="39"/>
      <c r="T2320" s="39"/>
      <c r="U2320" s="39"/>
    </row>
    <row r="2321" spans="1:21" ht="14.25" x14ac:dyDescent="0.2">
      <c r="A2321" s="38"/>
      <c r="B2321" s="38"/>
      <c r="C2321" s="38"/>
      <c r="D2321" s="38"/>
      <c r="F2321" s="39"/>
      <c r="G2321" s="39"/>
      <c r="H2321" s="39"/>
      <c r="I2321" s="39"/>
      <c r="J2321" s="39"/>
      <c r="K2321" s="39"/>
      <c r="L2321" s="39"/>
      <c r="M2321" s="39"/>
      <c r="N2321" s="39"/>
      <c r="O2321" s="39"/>
      <c r="P2321" s="39"/>
      <c r="Q2321" s="39"/>
      <c r="R2321" s="39"/>
      <c r="T2321" s="39"/>
      <c r="U2321" s="39"/>
    </row>
    <row r="2322" spans="1:21" ht="14.25" x14ac:dyDescent="0.2">
      <c r="A2322" s="38"/>
      <c r="B2322" s="38"/>
      <c r="C2322" s="38"/>
      <c r="D2322" s="38"/>
      <c r="F2322" s="39"/>
      <c r="G2322" s="39"/>
      <c r="H2322" s="39"/>
      <c r="I2322" s="39"/>
      <c r="J2322" s="39"/>
      <c r="K2322" s="39"/>
      <c r="L2322" s="39"/>
      <c r="M2322" s="39"/>
      <c r="N2322" s="39"/>
      <c r="O2322" s="39"/>
      <c r="P2322" s="39"/>
      <c r="Q2322" s="39"/>
      <c r="R2322" s="39"/>
      <c r="T2322" s="39"/>
      <c r="U2322" s="39"/>
    </row>
    <row r="2323" spans="1:21" ht="14.25" x14ac:dyDescent="0.2">
      <c r="A2323" s="38"/>
      <c r="B2323" s="38"/>
      <c r="C2323" s="38"/>
      <c r="D2323" s="38"/>
      <c r="F2323" s="39"/>
      <c r="G2323" s="39"/>
      <c r="H2323" s="39"/>
      <c r="I2323" s="39"/>
      <c r="J2323" s="39"/>
      <c r="K2323" s="39"/>
      <c r="L2323" s="39"/>
      <c r="M2323" s="39"/>
      <c r="N2323" s="39"/>
      <c r="O2323" s="39"/>
      <c r="P2323" s="39"/>
      <c r="Q2323" s="39"/>
      <c r="R2323" s="39"/>
      <c r="T2323" s="39"/>
      <c r="U2323" s="39"/>
    </row>
    <row r="2324" spans="1:21" ht="14.25" x14ac:dyDescent="0.2">
      <c r="A2324" s="38"/>
      <c r="B2324" s="38"/>
      <c r="C2324" s="38"/>
      <c r="D2324" s="38"/>
      <c r="F2324" s="39"/>
      <c r="G2324" s="39"/>
      <c r="H2324" s="39"/>
      <c r="I2324" s="39"/>
      <c r="J2324" s="39"/>
      <c r="K2324" s="39"/>
      <c r="L2324" s="39"/>
      <c r="M2324" s="39"/>
      <c r="N2324" s="39"/>
      <c r="O2324" s="39"/>
      <c r="P2324" s="39"/>
      <c r="Q2324" s="39"/>
      <c r="R2324" s="39"/>
      <c r="T2324" s="39"/>
      <c r="U2324" s="39"/>
    </row>
    <row r="2325" spans="1:21" ht="14.25" x14ac:dyDescent="0.2">
      <c r="A2325" s="38"/>
      <c r="B2325" s="38"/>
      <c r="C2325" s="38"/>
      <c r="D2325" s="38"/>
      <c r="F2325" s="39"/>
      <c r="G2325" s="39"/>
      <c r="H2325" s="39"/>
      <c r="I2325" s="39"/>
      <c r="J2325" s="39"/>
      <c r="K2325" s="39"/>
      <c r="L2325" s="39"/>
      <c r="M2325" s="39"/>
      <c r="N2325" s="39"/>
      <c r="O2325" s="39"/>
      <c r="P2325" s="39"/>
      <c r="Q2325" s="39"/>
      <c r="R2325" s="39"/>
      <c r="T2325" s="39"/>
      <c r="U2325" s="39"/>
    </row>
    <row r="2326" spans="1:21" ht="14.25" x14ac:dyDescent="0.2">
      <c r="A2326" s="38"/>
      <c r="B2326" s="38"/>
      <c r="C2326" s="38"/>
      <c r="D2326" s="38"/>
      <c r="F2326" s="39"/>
      <c r="G2326" s="39"/>
      <c r="H2326" s="39"/>
      <c r="I2326" s="39"/>
      <c r="J2326" s="39"/>
      <c r="K2326" s="39"/>
      <c r="L2326" s="39"/>
      <c r="M2326" s="39"/>
      <c r="N2326" s="39"/>
      <c r="O2326" s="39"/>
      <c r="P2326" s="39"/>
      <c r="Q2326" s="39"/>
      <c r="R2326" s="39"/>
      <c r="T2326" s="39"/>
      <c r="U2326" s="39"/>
    </row>
    <row r="2327" spans="1:21" ht="14.25" x14ac:dyDescent="0.2">
      <c r="A2327" s="38"/>
      <c r="B2327" s="38"/>
      <c r="C2327" s="38"/>
      <c r="D2327" s="38"/>
      <c r="F2327" s="39"/>
      <c r="G2327" s="39"/>
      <c r="H2327" s="39"/>
      <c r="I2327" s="39"/>
      <c r="J2327" s="39"/>
      <c r="K2327" s="39"/>
      <c r="L2327" s="39"/>
      <c r="M2327" s="39"/>
      <c r="N2327" s="39"/>
      <c r="O2327" s="39"/>
      <c r="P2327" s="39"/>
      <c r="Q2327" s="39"/>
      <c r="R2327" s="39"/>
      <c r="T2327" s="39"/>
      <c r="U2327" s="39"/>
    </row>
    <row r="2328" spans="1:21" ht="14.25" x14ac:dyDescent="0.2">
      <c r="A2328" s="38"/>
      <c r="B2328" s="38"/>
      <c r="C2328" s="38"/>
      <c r="D2328" s="38"/>
      <c r="F2328" s="39"/>
      <c r="G2328" s="39"/>
      <c r="H2328" s="39"/>
      <c r="I2328" s="39"/>
      <c r="J2328" s="39"/>
      <c r="K2328" s="39"/>
      <c r="L2328" s="39"/>
      <c r="M2328" s="39"/>
      <c r="N2328" s="39"/>
      <c r="O2328" s="39"/>
      <c r="P2328" s="39"/>
      <c r="Q2328" s="39"/>
      <c r="R2328" s="39"/>
      <c r="T2328" s="39"/>
      <c r="U2328" s="39"/>
    </row>
    <row r="2329" spans="1:21" ht="14.25" x14ac:dyDescent="0.2">
      <c r="A2329" s="38"/>
      <c r="B2329" s="38"/>
      <c r="C2329" s="38"/>
      <c r="D2329" s="38"/>
      <c r="F2329" s="39"/>
      <c r="G2329" s="39"/>
      <c r="H2329" s="39"/>
      <c r="I2329" s="39"/>
      <c r="J2329" s="39"/>
      <c r="K2329" s="39"/>
      <c r="L2329" s="39"/>
      <c r="M2329" s="39"/>
      <c r="N2329" s="39"/>
      <c r="O2329" s="39"/>
      <c r="P2329" s="39"/>
      <c r="Q2329" s="39"/>
      <c r="R2329" s="39"/>
      <c r="T2329" s="39"/>
      <c r="U2329" s="39"/>
    </row>
    <row r="2330" spans="1:21" ht="14.25" x14ac:dyDescent="0.2">
      <c r="A2330" s="38"/>
      <c r="B2330" s="38"/>
      <c r="C2330" s="38"/>
      <c r="D2330" s="38"/>
      <c r="F2330" s="39"/>
      <c r="G2330" s="39"/>
      <c r="H2330" s="39"/>
      <c r="I2330" s="39"/>
      <c r="J2330" s="39"/>
      <c r="K2330" s="39"/>
      <c r="L2330" s="39"/>
      <c r="M2330" s="39"/>
      <c r="N2330" s="39"/>
      <c r="O2330" s="39"/>
      <c r="P2330" s="39"/>
      <c r="Q2330" s="39"/>
      <c r="R2330" s="39"/>
      <c r="T2330" s="39"/>
      <c r="U2330" s="39"/>
    </row>
    <row r="2331" spans="1:21" ht="14.25" x14ac:dyDescent="0.2">
      <c r="A2331" s="38"/>
      <c r="B2331" s="38"/>
      <c r="C2331" s="38"/>
      <c r="D2331" s="38"/>
      <c r="F2331" s="39"/>
      <c r="G2331" s="39"/>
      <c r="H2331" s="39"/>
      <c r="I2331" s="39"/>
      <c r="J2331" s="39"/>
      <c r="K2331" s="39"/>
      <c r="L2331" s="39"/>
      <c r="M2331" s="39"/>
      <c r="N2331" s="39"/>
      <c r="O2331" s="39"/>
      <c r="P2331" s="39"/>
      <c r="Q2331" s="39"/>
      <c r="R2331" s="39"/>
      <c r="T2331" s="39"/>
      <c r="U2331" s="39"/>
    </row>
    <row r="2332" spans="1:21" ht="14.25" x14ac:dyDescent="0.2">
      <c r="A2332" s="38"/>
      <c r="B2332" s="38"/>
      <c r="C2332" s="38"/>
      <c r="D2332" s="38"/>
      <c r="F2332" s="39"/>
      <c r="G2332" s="39"/>
      <c r="H2332" s="39"/>
      <c r="I2332" s="39"/>
      <c r="J2332" s="39"/>
      <c r="K2332" s="39"/>
      <c r="L2332" s="39"/>
      <c r="M2332" s="39"/>
      <c r="N2332" s="39"/>
      <c r="O2332" s="39"/>
      <c r="P2332" s="39"/>
      <c r="Q2332" s="39"/>
      <c r="R2332" s="39"/>
      <c r="T2332" s="39"/>
      <c r="U2332" s="39"/>
    </row>
    <row r="2333" spans="1:21" ht="14.25" x14ac:dyDescent="0.2">
      <c r="A2333" s="38"/>
      <c r="B2333" s="38"/>
      <c r="C2333" s="38"/>
      <c r="D2333" s="38"/>
      <c r="F2333" s="39"/>
      <c r="G2333" s="39"/>
      <c r="H2333" s="39"/>
      <c r="I2333" s="39"/>
      <c r="J2333" s="39"/>
      <c r="K2333" s="39"/>
      <c r="L2333" s="39"/>
      <c r="M2333" s="39"/>
      <c r="N2333" s="39"/>
      <c r="O2333" s="39"/>
      <c r="P2333" s="39"/>
      <c r="Q2333" s="39"/>
      <c r="R2333" s="39"/>
      <c r="T2333" s="39"/>
      <c r="U2333" s="39"/>
    </row>
    <row r="2334" spans="1:21" ht="14.25" x14ac:dyDescent="0.2">
      <c r="A2334" s="38"/>
      <c r="B2334" s="38"/>
      <c r="C2334" s="38"/>
      <c r="D2334" s="38"/>
      <c r="F2334" s="39"/>
      <c r="G2334" s="39"/>
      <c r="H2334" s="39"/>
      <c r="I2334" s="39"/>
      <c r="J2334" s="39"/>
      <c r="K2334" s="39"/>
      <c r="L2334" s="39"/>
      <c r="M2334" s="39"/>
      <c r="N2334" s="39"/>
      <c r="O2334" s="39"/>
      <c r="P2334" s="39"/>
      <c r="Q2334" s="39"/>
      <c r="R2334" s="39"/>
      <c r="T2334" s="39"/>
      <c r="U2334" s="39"/>
    </row>
    <row r="2335" spans="1:21" ht="14.25" x14ac:dyDescent="0.2">
      <c r="A2335" s="38"/>
      <c r="B2335" s="38"/>
      <c r="C2335" s="38"/>
      <c r="D2335" s="38"/>
      <c r="F2335" s="39"/>
      <c r="G2335" s="39"/>
      <c r="H2335" s="39"/>
      <c r="I2335" s="39"/>
      <c r="J2335" s="39"/>
      <c r="K2335" s="39"/>
      <c r="L2335" s="39"/>
      <c r="M2335" s="39"/>
      <c r="N2335" s="39"/>
      <c r="O2335" s="39"/>
      <c r="P2335" s="39"/>
      <c r="Q2335" s="39"/>
      <c r="R2335" s="39"/>
      <c r="T2335" s="39"/>
      <c r="U2335" s="39"/>
    </row>
    <row r="2336" spans="1:21" ht="14.25" x14ac:dyDescent="0.2">
      <c r="A2336" s="38"/>
      <c r="B2336" s="38"/>
      <c r="C2336" s="38"/>
      <c r="D2336" s="38"/>
      <c r="F2336" s="39"/>
      <c r="G2336" s="39"/>
      <c r="H2336" s="39"/>
      <c r="I2336" s="39"/>
      <c r="J2336" s="39"/>
      <c r="K2336" s="39"/>
      <c r="L2336" s="39"/>
      <c r="M2336" s="39"/>
      <c r="N2336" s="39"/>
      <c r="O2336" s="39"/>
      <c r="P2336" s="39"/>
      <c r="Q2336" s="39"/>
      <c r="R2336" s="39"/>
      <c r="T2336" s="39"/>
      <c r="U2336" s="39"/>
    </row>
    <row r="2337" spans="1:21" ht="14.25" x14ac:dyDescent="0.2">
      <c r="A2337" s="38"/>
      <c r="B2337" s="38"/>
      <c r="C2337" s="38"/>
      <c r="D2337" s="38"/>
      <c r="F2337" s="39"/>
      <c r="G2337" s="39"/>
      <c r="H2337" s="39"/>
      <c r="I2337" s="39"/>
      <c r="J2337" s="39"/>
      <c r="K2337" s="39"/>
      <c r="L2337" s="39"/>
      <c r="M2337" s="39"/>
      <c r="N2337" s="39"/>
      <c r="O2337" s="39"/>
      <c r="P2337" s="39"/>
      <c r="Q2337" s="39"/>
      <c r="R2337" s="39"/>
      <c r="T2337" s="39"/>
      <c r="U2337" s="39"/>
    </row>
    <row r="2338" spans="1:21" ht="14.25" x14ac:dyDescent="0.2">
      <c r="A2338" s="38"/>
      <c r="B2338" s="38"/>
      <c r="C2338" s="38"/>
      <c r="D2338" s="38"/>
      <c r="F2338" s="39"/>
      <c r="G2338" s="39"/>
      <c r="H2338" s="39"/>
      <c r="I2338" s="39"/>
      <c r="J2338" s="39"/>
      <c r="K2338" s="39"/>
      <c r="L2338" s="39"/>
      <c r="M2338" s="39"/>
      <c r="N2338" s="39"/>
      <c r="O2338" s="39"/>
      <c r="P2338" s="39"/>
      <c r="Q2338" s="39"/>
      <c r="R2338" s="39"/>
      <c r="T2338" s="39"/>
      <c r="U2338" s="39"/>
    </row>
    <row r="2339" spans="1:21" ht="14.25" x14ac:dyDescent="0.2">
      <c r="A2339" s="38"/>
      <c r="B2339" s="38"/>
      <c r="C2339" s="38"/>
      <c r="D2339" s="38"/>
      <c r="F2339" s="39"/>
      <c r="G2339" s="39"/>
      <c r="H2339" s="39"/>
      <c r="I2339" s="39"/>
      <c r="J2339" s="39"/>
      <c r="K2339" s="39"/>
      <c r="L2339" s="39"/>
      <c r="M2339" s="39"/>
      <c r="N2339" s="39"/>
      <c r="O2339" s="39"/>
      <c r="P2339" s="39"/>
      <c r="Q2339" s="39"/>
      <c r="R2339" s="39"/>
      <c r="T2339" s="39"/>
      <c r="U2339" s="39"/>
    </row>
    <row r="2340" spans="1:21" ht="14.25" x14ac:dyDescent="0.2">
      <c r="A2340" s="38"/>
      <c r="B2340" s="38"/>
      <c r="C2340" s="38"/>
      <c r="D2340" s="38"/>
      <c r="F2340" s="39"/>
      <c r="G2340" s="39"/>
      <c r="H2340" s="39"/>
      <c r="I2340" s="39"/>
      <c r="J2340" s="39"/>
      <c r="K2340" s="39"/>
      <c r="L2340" s="39"/>
      <c r="M2340" s="39"/>
      <c r="N2340" s="39"/>
      <c r="O2340" s="39"/>
      <c r="P2340" s="39"/>
      <c r="Q2340" s="39"/>
      <c r="R2340" s="39"/>
      <c r="T2340" s="39"/>
      <c r="U2340" s="39"/>
    </row>
    <row r="2341" spans="1:21" ht="14.25" x14ac:dyDescent="0.2">
      <c r="A2341" s="38"/>
      <c r="B2341" s="38"/>
      <c r="C2341" s="38"/>
      <c r="D2341" s="38"/>
      <c r="F2341" s="39"/>
      <c r="G2341" s="39"/>
      <c r="H2341" s="39"/>
      <c r="I2341" s="39"/>
      <c r="J2341" s="39"/>
      <c r="K2341" s="39"/>
      <c r="L2341" s="39"/>
      <c r="M2341" s="39"/>
      <c r="N2341" s="39"/>
      <c r="O2341" s="39"/>
      <c r="P2341" s="39"/>
      <c r="Q2341" s="39"/>
      <c r="R2341" s="39"/>
      <c r="T2341" s="39"/>
      <c r="U2341" s="39"/>
    </row>
    <row r="2342" spans="1:21" ht="14.25" x14ac:dyDescent="0.2">
      <c r="A2342" s="38"/>
      <c r="B2342" s="38"/>
      <c r="C2342" s="38"/>
      <c r="D2342" s="38"/>
      <c r="F2342" s="39"/>
      <c r="G2342" s="39"/>
      <c r="H2342" s="39"/>
      <c r="I2342" s="39"/>
      <c r="J2342" s="39"/>
      <c r="K2342" s="39"/>
      <c r="L2342" s="39"/>
      <c r="M2342" s="39"/>
      <c r="N2342" s="39"/>
      <c r="O2342" s="39"/>
      <c r="P2342" s="39"/>
      <c r="Q2342" s="39"/>
      <c r="R2342" s="39"/>
      <c r="T2342" s="39"/>
      <c r="U2342" s="39"/>
    </row>
    <row r="2343" spans="1:21" ht="14.25" x14ac:dyDescent="0.2">
      <c r="A2343" s="38"/>
      <c r="B2343" s="38"/>
      <c r="C2343" s="38"/>
      <c r="D2343" s="38"/>
      <c r="F2343" s="39"/>
      <c r="G2343" s="39"/>
      <c r="H2343" s="39"/>
      <c r="I2343" s="39"/>
      <c r="J2343" s="39"/>
      <c r="K2343" s="39"/>
      <c r="L2343" s="39"/>
      <c r="M2343" s="39"/>
      <c r="N2343" s="39"/>
      <c r="O2343" s="39"/>
      <c r="P2343" s="39"/>
      <c r="Q2343" s="39"/>
      <c r="R2343" s="39"/>
      <c r="T2343" s="39"/>
      <c r="U2343" s="39"/>
    </row>
    <row r="2344" spans="1:21" ht="14.25" x14ac:dyDescent="0.2">
      <c r="A2344" s="38"/>
      <c r="B2344" s="38"/>
      <c r="C2344" s="38"/>
      <c r="D2344" s="38"/>
      <c r="F2344" s="39"/>
      <c r="G2344" s="39"/>
      <c r="H2344" s="39"/>
      <c r="I2344" s="39"/>
      <c r="J2344" s="39"/>
      <c r="K2344" s="39"/>
      <c r="L2344" s="39"/>
      <c r="M2344" s="39"/>
      <c r="N2344" s="39"/>
      <c r="O2344" s="39"/>
      <c r="P2344" s="39"/>
      <c r="Q2344" s="39"/>
      <c r="R2344" s="39"/>
      <c r="T2344" s="39"/>
      <c r="U2344" s="39"/>
    </row>
    <row r="2345" spans="1:21" ht="14.25" x14ac:dyDescent="0.2">
      <c r="A2345" s="38"/>
      <c r="B2345" s="38"/>
      <c r="C2345" s="38"/>
      <c r="D2345" s="38"/>
      <c r="F2345" s="39"/>
      <c r="G2345" s="39"/>
      <c r="H2345" s="39"/>
      <c r="I2345" s="39"/>
      <c r="J2345" s="39"/>
      <c r="K2345" s="39"/>
      <c r="L2345" s="39"/>
      <c r="M2345" s="39"/>
      <c r="N2345" s="39"/>
      <c r="O2345" s="39"/>
      <c r="P2345" s="39"/>
      <c r="Q2345" s="39"/>
      <c r="R2345" s="39"/>
      <c r="T2345" s="39"/>
      <c r="U2345" s="39"/>
    </row>
    <row r="2346" spans="1:21" ht="14.25" x14ac:dyDescent="0.2">
      <c r="A2346" s="38"/>
      <c r="B2346" s="38"/>
      <c r="C2346" s="38"/>
      <c r="D2346" s="38"/>
      <c r="F2346" s="39"/>
      <c r="G2346" s="39"/>
      <c r="H2346" s="39"/>
      <c r="I2346" s="39"/>
      <c r="J2346" s="39"/>
      <c r="K2346" s="39"/>
      <c r="L2346" s="39"/>
      <c r="M2346" s="39"/>
      <c r="N2346" s="39"/>
      <c r="O2346" s="39"/>
      <c r="P2346" s="39"/>
      <c r="Q2346" s="39"/>
      <c r="R2346" s="39"/>
      <c r="T2346" s="39"/>
      <c r="U2346" s="39"/>
    </row>
    <row r="2347" spans="1:21" ht="14.25" x14ac:dyDescent="0.2">
      <c r="A2347" s="38"/>
      <c r="B2347" s="38"/>
      <c r="C2347" s="38"/>
      <c r="D2347" s="38"/>
      <c r="F2347" s="39"/>
      <c r="G2347" s="39"/>
      <c r="H2347" s="39"/>
      <c r="I2347" s="39"/>
      <c r="J2347" s="39"/>
      <c r="K2347" s="39"/>
      <c r="L2347" s="39"/>
      <c r="M2347" s="39"/>
      <c r="N2347" s="39"/>
      <c r="O2347" s="39"/>
      <c r="P2347" s="39"/>
      <c r="Q2347" s="39"/>
      <c r="R2347" s="39"/>
      <c r="T2347" s="39"/>
      <c r="U2347" s="39"/>
    </row>
    <row r="2348" spans="1:21" ht="14.25" x14ac:dyDescent="0.2">
      <c r="A2348" s="38"/>
      <c r="B2348" s="38"/>
      <c r="C2348" s="38"/>
      <c r="D2348" s="38"/>
      <c r="F2348" s="39"/>
      <c r="G2348" s="39"/>
      <c r="H2348" s="39"/>
      <c r="I2348" s="39"/>
      <c r="J2348" s="39"/>
      <c r="K2348" s="39"/>
      <c r="L2348" s="39"/>
      <c r="M2348" s="39"/>
      <c r="N2348" s="39"/>
      <c r="O2348" s="39"/>
      <c r="P2348" s="39"/>
      <c r="Q2348" s="39"/>
      <c r="R2348" s="39"/>
      <c r="T2348" s="39"/>
      <c r="U2348" s="39"/>
    </row>
    <row r="2349" spans="1:21" ht="14.25" x14ac:dyDescent="0.2">
      <c r="A2349" s="38"/>
      <c r="B2349" s="38"/>
      <c r="C2349" s="38"/>
      <c r="D2349" s="38"/>
      <c r="F2349" s="39"/>
      <c r="G2349" s="39"/>
      <c r="H2349" s="39"/>
      <c r="I2349" s="39"/>
      <c r="J2349" s="39"/>
      <c r="K2349" s="39"/>
      <c r="L2349" s="39"/>
      <c r="M2349" s="39"/>
      <c r="N2349" s="39"/>
      <c r="O2349" s="39"/>
      <c r="P2349" s="39"/>
      <c r="Q2349" s="39"/>
      <c r="R2349" s="39"/>
      <c r="T2349" s="39"/>
      <c r="U2349" s="39"/>
    </row>
    <row r="2350" spans="1:21" ht="14.25" x14ac:dyDescent="0.2">
      <c r="A2350" s="38"/>
      <c r="B2350" s="38"/>
      <c r="C2350" s="38"/>
      <c r="D2350" s="38"/>
      <c r="F2350" s="39"/>
      <c r="G2350" s="39"/>
      <c r="H2350" s="39"/>
      <c r="I2350" s="39"/>
      <c r="J2350" s="39"/>
      <c r="K2350" s="39"/>
      <c r="L2350" s="39"/>
      <c r="M2350" s="39"/>
      <c r="N2350" s="39"/>
      <c r="O2350" s="39"/>
      <c r="P2350" s="39"/>
      <c r="Q2350" s="39"/>
      <c r="R2350" s="39"/>
      <c r="T2350" s="39"/>
      <c r="U2350" s="39"/>
    </row>
    <row r="2351" spans="1:21" ht="14.25" x14ac:dyDescent="0.2">
      <c r="A2351" s="38"/>
      <c r="B2351" s="38"/>
      <c r="C2351" s="38"/>
      <c r="D2351" s="38"/>
      <c r="F2351" s="39"/>
      <c r="G2351" s="39"/>
      <c r="H2351" s="39"/>
      <c r="I2351" s="39"/>
      <c r="J2351" s="39"/>
      <c r="K2351" s="39"/>
      <c r="L2351" s="39"/>
      <c r="M2351" s="39"/>
      <c r="N2351" s="39"/>
      <c r="O2351" s="39"/>
      <c r="P2351" s="39"/>
      <c r="Q2351" s="39"/>
      <c r="R2351" s="39"/>
      <c r="T2351" s="39"/>
      <c r="U2351" s="39"/>
    </row>
    <row r="2352" spans="1:21" ht="14.25" x14ac:dyDescent="0.2">
      <c r="A2352" s="38"/>
      <c r="B2352" s="38"/>
      <c r="C2352" s="38"/>
      <c r="D2352" s="38"/>
      <c r="F2352" s="39"/>
      <c r="G2352" s="39"/>
      <c r="H2352" s="39"/>
      <c r="I2352" s="39"/>
      <c r="J2352" s="39"/>
      <c r="K2352" s="39"/>
      <c r="L2352" s="39"/>
      <c r="M2352" s="39"/>
      <c r="N2352" s="39"/>
      <c r="O2352" s="39"/>
      <c r="P2352" s="39"/>
      <c r="Q2352" s="39"/>
      <c r="R2352" s="39"/>
      <c r="T2352" s="39"/>
      <c r="U2352" s="39"/>
    </row>
    <row r="2353" spans="1:21" ht="14.25" x14ac:dyDescent="0.2">
      <c r="A2353" s="38"/>
      <c r="B2353" s="38"/>
      <c r="C2353" s="38"/>
      <c r="D2353" s="38"/>
      <c r="F2353" s="39"/>
      <c r="G2353" s="39"/>
      <c r="H2353" s="39"/>
      <c r="I2353" s="39"/>
      <c r="J2353" s="39"/>
      <c r="K2353" s="39"/>
      <c r="L2353" s="39"/>
      <c r="M2353" s="39"/>
      <c r="N2353" s="39"/>
      <c r="O2353" s="39"/>
      <c r="P2353" s="39"/>
      <c r="Q2353" s="39"/>
      <c r="R2353" s="39"/>
      <c r="T2353" s="39"/>
      <c r="U2353" s="39"/>
    </row>
    <row r="2354" spans="1:21" ht="14.25" x14ac:dyDescent="0.2">
      <c r="A2354" s="38"/>
      <c r="B2354" s="38"/>
      <c r="C2354" s="38"/>
      <c r="D2354" s="38"/>
      <c r="F2354" s="39"/>
      <c r="G2354" s="39"/>
      <c r="H2354" s="39"/>
      <c r="I2354" s="39"/>
      <c r="J2354" s="39"/>
      <c r="K2354" s="39"/>
      <c r="L2354" s="39"/>
      <c r="M2354" s="39"/>
      <c r="N2354" s="39"/>
      <c r="O2354" s="39"/>
      <c r="P2354" s="39"/>
      <c r="Q2354" s="39"/>
      <c r="R2354" s="39"/>
      <c r="T2354" s="39"/>
      <c r="U2354" s="39"/>
    </row>
    <row r="2355" spans="1:21" ht="14.25" x14ac:dyDescent="0.2">
      <c r="A2355" s="38"/>
      <c r="B2355" s="38"/>
      <c r="C2355" s="38"/>
      <c r="D2355" s="38"/>
      <c r="F2355" s="39"/>
      <c r="G2355" s="39"/>
      <c r="H2355" s="39"/>
      <c r="I2355" s="39"/>
      <c r="J2355" s="39"/>
      <c r="K2355" s="39"/>
      <c r="L2355" s="39"/>
      <c r="M2355" s="39"/>
      <c r="N2355" s="39"/>
      <c r="O2355" s="39"/>
      <c r="P2355" s="39"/>
      <c r="Q2355" s="39"/>
      <c r="R2355" s="39"/>
      <c r="T2355" s="39"/>
      <c r="U2355" s="39"/>
    </row>
    <row r="2356" spans="1:21" ht="14.25" x14ac:dyDescent="0.2">
      <c r="A2356" s="38"/>
      <c r="B2356" s="38"/>
      <c r="C2356" s="38"/>
      <c r="D2356" s="38"/>
      <c r="F2356" s="39"/>
      <c r="G2356" s="39"/>
      <c r="H2356" s="39"/>
      <c r="I2356" s="39"/>
      <c r="J2356" s="39"/>
      <c r="K2356" s="39"/>
      <c r="L2356" s="39"/>
      <c r="M2356" s="39"/>
      <c r="N2356" s="39"/>
      <c r="O2356" s="39"/>
      <c r="P2356" s="39"/>
      <c r="Q2356" s="39"/>
      <c r="R2356" s="39"/>
      <c r="T2356" s="39"/>
      <c r="U2356" s="39"/>
    </row>
    <row r="2357" spans="1:21" ht="14.25" x14ac:dyDescent="0.2">
      <c r="A2357" s="38"/>
      <c r="B2357" s="38"/>
      <c r="C2357" s="38"/>
      <c r="D2357" s="38"/>
      <c r="F2357" s="39"/>
      <c r="G2357" s="39"/>
      <c r="H2357" s="39"/>
      <c r="I2357" s="39"/>
      <c r="J2357" s="39"/>
      <c r="K2357" s="39"/>
      <c r="L2357" s="39"/>
      <c r="M2357" s="39"/>
      <c r="N2357" s="39"/>
      <c r="O2357" s="39"/>
      <c r="P2357" s="39"/>
      <c r="Q2357" s="39"/>
      <c r="R2357" s="39"/>
      <c r="T2357" s="39"/>
      <c r="U2357" s="39"/>
    </row>
    <row r="2358" spans="1:21" ht="14.25" x14ac:dyDescent="0.2">
      <c r="A2358" s="38"/>
      <c r="B2358" s="38"/>
      <c r="C2358" s="38"/>
      <c r="D2358" s="38"/>
      <c r="F2358" s="39"/>
      <c r="G2358" s="39"/>
      <c r="H2358" s="39"/>
      <c r="I2358" s="39"/>
      <c r="J2358" s="39"/>
      <c r="K2358" s="39"/>
      <c r="L2358" s="39"/>
      <c r="M2358" s="39"/>
      <c r="N2358" s="39"/>
      <c r="O2358" s="39"/>
      <c r="P2358" s="39"/>
      <c r="Q2358" s="39"/>
      <c r="R2358" s="39"/>
      <c r="T2358" s="39"/>
      <c r="U2358" s="39"/>
    </row>
    <row r="2359" spans="1:21" ht="14.25" x14ac:dyDescent="0.2">
      <c r="A2359" s="38"/>
      <c r="B2359" s="38"/>
      <c r="C2359" s="38"/>
      <c r="D2359" s="38"/>
      <c r="F2359" s="39"/>
      <c r="G2359" s="39"/>
      <c r="H2359" s="39"/>
      <c r="I2359" s="39"/>
      <c r="J2359" s="39"/>
      <c r="K2359" s="39"/>
      <c r="L2359" s="39"/>
      <c r="M2359" s="39"/>
      <c r="N2359" s="39"/>
      <c r="O2359" s="39"/>
      <c r="P2359" s="39"/>
      <c r="Q2359" s="39"/>
      <c r="R2359" s="39"/>
      <c r="T2359" s="39"/>
      <c r="U2359" s="39"/>
    </row>
    <row r="2360" spans="1:21" ht="14.25" x14ac:dyDescent="0.2">
      <c r="A2360" s="38"/>
      <c r="B2360" s="38"/>
      <c r="C2360" s="38"/>
      <c r="D2360" s="38"/>
      <c r="F2360" s="39"/>
      <c r="G2360" s="39"/>
      <c r="H2360" s="39"/>
      <c r="I2360" s="39"/>
      <c r="J2360" s="39"/>
      <c r="K2360" s="39"/>
      <c r="L2360" s="39"/>
      <c r="M2360" s="39"/>
      <c r="N2360" s="39"/>
      <c r="O2360" s="39"/>
      <c r="P2360" s="39"/>
      <c r="Q2360" s="39"/>
      <c r="R2360" s="39"/>
      <c r="T2360" s="39"/>
      <c r="U2360" s="39"/>
    </row>
    <row r="2361" spans="1:21" ht="14.25" x14ac:dyDescent="0.2">
      <c r="A2361" s="38"/>
      <c r="B2361" s="38"/>
      <c r="C2361" s="38"/>
      <c r="D2361" s="38"/>
      <c r="F2361" s="39"/>
      <c r="G2361" s="39"/>
      <c r="H2361" s="39"/>
      <c r="I2361" s="39"/>
      <c r="J2361" s="39"/>
      <c r="K2361" s="39"/>
      <c r="L2361" s="39"/>
      <c r="M2361" s="39"/>
      <c r="N2361" s="39"/>
      <c r="O2361" s="39"/>
      <c r="P2361" s="39"/>
      <c r="Q2361" s="39"/>
      <c r="R2361" s="39"/>
      <c r="T2361" s="39"/>
      <c r="U2361" s="39"/>
    </row>
    <row r="2362" spans="1:21" ht="14.25" x14ac:dyDescent="0.2">
      <c r="A2362" s="38"/>
      <c r="B2362" s="38"/>
      <c r="C2362" s="38"/>
      <c r="D2362" s="38"/>
      <c r="F2362" s="39"/>
      <c r="G2362" s="39"/>
      <c r="H2362" s="39"/>
      <c r="I2362" s="39"/>
      <c r="J2362" s="39"/>
      <c r="K2362" s="39"/>
      <c r="L2362" s="39"/>
      <c r="M2362" s="39"/>
      <c r="N2362" s="39"/>
      <c r="O2362" s="39"/>
      <c r="P2362" s="39"/>
      <c r="Q2362" s="39"/>
      <c r="R2362" s="39"/>
      <c r="T2362" s="39"/>
      <c r="U2362" s="39"/>
    </row>
    <row r="2363" spans="1:21" ht="14.25" x14ac:dyDescent="0.2">
      <c r="A2363" s="38"/>
      <c r="B2363" s="38"/>
      <c r="C2363" s="38"/>
      <c r="D2363" s="38"/>
      <c r="F2363" s="39"/>
      <c r="G2363" s="39"/>
      <c r="H2363" s="39"/>
      <c r="I2363" s="39"/>
      <c r="J2363" s="39"/>
      <c r="K2363" s="39"/>
      <c r="L2363" s="39"/>
      <c r="M2363" s="39"/>
      <c r="N2363" s="39"/>
      <c r="O2363" s="39"/>
      <c r="P2363" s="39"/>
      <c r="Q2363" s="39"/>
      <c r="R2363" s="39"/>
      <c r="T2363" s="39"/>
      <c r="U2363" s="39"/>
    </row>
    <row r="2364" spans="1:21" ht="14.25" x14ac:dyDescent="0.2">
      <c r="A2364" s="38"/>
      <c r="B2364" s="38"/>
      <c r="C2364" s="38"/>
      <c r="D2364" s="38"/>
      <c r="F2364" s="39"/>
      <c r="G2364" s="39"/>
      <c r="H2364" s="39"/>
      <c r="I2364" s="39"/>
      <c r="J2364" s="39"/>
      <c r="K2364" s="39"/>
      <c r="L2364" s="39"/>
      <c r="M2364" s="39"/>
      <c r="N2364" s="39"/>
      <c r="O2364" s="39"/>
      <c r="P2364" s="39"/>
      <c r="Q2364" s="39"/>
      <c r="R2364" s="39"/>
      <c r="T2364" s="39"/>
      <c r="U2364" s="39"/>
    </row>
    <row r="2365" spans="1:21" ht="14.25" x14ac:dyDescent="0.2">
      <c r="A2365" s="38"/>
      <c r="B2365" s="38"/>
      <c r="C2365" s="38"/>
      <c r="D2365" s="38"/>
      <c r="F2365" s="39"/>
      <c r="G2365" s="39"/>
      <c r="H2365" s="39"/>
      <c r="I2365" s="39"/>
      <c r="J2365" s="39"/>
      <c r="K2365" s="39"/>
      <c r="L2365" s="39"/>
      <c r="M2365" s="39"/>
      <c r="N2365" s="39"/>
      <c r="O2365" s="39"/>
      <c r="P2365" s="39"/>
      <c r="Q2365" s="39"/>
      <c r="R2365" s="39"/>
      <c r="T2365" s="39"/>
      <c r="U2365" s="39"/>
    </row>
    <row r="2366" spans="1:21" ht="14.25" x14ac:dyDescent="0.2">
      <c r="A2366" s="38"/>
      <c r="B2366" s="38"/>
      <c r="C2366" s="38"/>
      <c r="D2366" s="38"/>
      <c r="F2366" s="39"/>
      <c r="G2366" s="39"/>
      <c r="H2366" s="39"/>
      <c r="I2366" s="39"/>
      <c r="J2366" s="39"/>
      <c r="K2366" s="39"/>
      <c r="L2366" s="39"/>
      <c r="M2366" s="39"/>
      <c r="N2366" s="39"/>
      <c r="O2366" s="39"/>
      <c r="P2366" s="39"/>
      <c r="Q2366" s="39"/>
      <c r="R2366" s="39"/>
      <c r="T2366" s="39"/>
      <c r="U2366" s="39"/>
    </row>
    <row r="2367" spans="1:21" ht="14.25" x14ac:dyDescent="0.2">
      <c r="A2367" s="38"/>
      <c r="B2367" s="38"/>
      <c r="C2367" s="38"/>
      <c r="D2367" s="38"/>
      <c r="F2367" s="39"/>
      <c r="G2367" s="39"/>
      <c r="H2367" s="39"/>
      <c r="I2367" s="39"/>
      <c r="J2367" s="39"/>
      <c r="K2367" s="39"/>
      <c r="L2367" s="39"/>
      <c r="M2367" s="39"/>
      <c r="N2367" s="39"/>
      <c r="O2367" s="39"/>
      <c r="P2367" s="39"/>
      <c r="Q2367" s="39"/>
      <c r="R2367" s="39"/>
      <c r="T2367" s="39"/>
      <c r="U2367" s="39"/>
    </row>
    <row r="2368" spans="1:21" ht="14.25" x14ac:dyDescent="0.2">
      <c r="A2368" s="38"/>
      <c r="B2368" s="38"/>
      <c r="C2368" s="38"/>
      <c r="D2368" s="38"/>
      <c r="F2368" s="39"/>
      <c r="G2368" s="39"/>
      <c r="H2368" s="39"/>
      <c r="I2368" s="39"/>
      <c r="J2368" s="39"/>
      <c r="K2368" s="39"/>
      <c r="L2368" s="39"/>
      <c r="M2368" s="39"/>
      <c r="N2368" s="39"/>
      <c r="O2368" s="39"/>
      <c r="P2368" s="39"/>
      <c r="Q2368" s="39"/>
      <c r="R2368" s="39"/>
      <c r="T2368" s="39"/>
      <c r="U2368" s="39"/>
    </row>
    <row r="2369" spans="1:21" ht="14.25" x14ac:dyDescent="0.2">
      <c r="A2369" s="38"/>
      <c r="B2369" s="38"/>
      <c r="C2369" s="38"/>
      <c r="D2369" s="38"/>
      <c r="F2369" s="39"/>
      <c r="G2369" s="39"/>
      <c r="H2369" s="39"/>
      <c r="I2369" s="39"/>
      <c r="J2369" s="39"/>
      <c r="K2369" s="39"/>
      <c r="L2369" s="39"/>
      <c r="M2369" s="39"/>
      <c r="N2369" s="39"/>
      <c r="O2369" s="39"/>
      <c r="P2369" s="39"/>
      <c r="Q2369" s="39"/>
      <c r="R2369" s="39"/>
      <c r="T2369" s="39"/>
      <c r="U2369" s="39"/>
    </row>
    <row r="2370" spans="1:21" ht="14.25" x14ac:dyDescent="0.2">
      <c r="A2370" s="38"/>
      <c r="B2370" s="38"/>
      <c r="C2370" s="38"/>
      <c r="D2370" s="38"/>
      <c r="F2370" s="39"/>
      <c r="G2370" s="39"/>
      <c r="H2370" s="39"/>
      <c r="I2370" s="39"/>
      <c r="J2370" s="39"/>
      <c r="K2370" s="39"/>
      <c r="L2370" s="39"/>
      <c r="M2370" s="39"/>
      <c r="N2370" s="39"/>
      <c r="O2370" s="39"/>
      <c r="P2370" s="39"/>
      <c r="Q2370" s="39"/>
      <c r="R2370" s="39"/>
      <c r="T2370" s="39"/>
      <c r="U2370" s="39"/>
    </row>
    <row r="2371" spans="1:21" ht="14.25" x14ac:dyDescent="0.2">
      <c r="A2371" s="38"/>
      <c r="B2371" s="38"/>
      <c r="C2371" s="38"/>
      <c r="D2371" s="38"/>
      <c r="F2371" s="39"/>
      <c r="G2371" s="39"/>
      <c r="H2371" s="39"/>
      <c r="I2371" s="39"/>
      <c r="J2371" s="39"/>
      <c r="K2371" s="39"/>
      <c r="L2371" s="39"/>
      <c r="M2371" s="39"/>
      <c r="N2371" s="39"/>
      <c r="O2371" s="39"/>
      <c r="P2371" s="39"/>
      <c r="Q2371" s="39"/>
      <c r="R2371" s="39"/>
      <c r="T2371" s="39"/>
      <c r="U2371" s="39"/>
    </row>
    <row r="2372" spans="1:21" ht="14.25" x14ac:dyDescent="0.2">
      <c r="A2372" s="38"/>
      <c r="B2372" s="38"/>
      <c r="C2372" s="38"/>
      <c r="D2372" s="38"/>
      <c r="F2372" s="39"/>
      <c r="G2372" s="39"/>
      <c r="H2372" s="39"/>
      <c r="I2372" s="39"/>
      <c r="J2372" s="39"/>
      <c r="K2372" s="39"/>
      <c r="L2372" s="39"/>
      <c r="M2372" s="39"/>
      <c r="N2372" s="39"/>
      <c r="O2372" s="39"/>
      <c r="P2372" s="39"/>
      <c r="Q2372" s="39"/>
      <c r="R2372" s="39"/>
      <c r="T2372" s="39"/>
      <c r="U2372" s="39"/>
    </row>
    <row r="2373" spans="1:21" ht="14.25" x14ac:dyDescent="0.2">
      <c r="A2373" s="38"/>
      <c r="B2373" s="38"/>
      <c r="C2373" s="38"/>
      <c r="D2373" s="38"/>
      <c r="F2373" s="39"/>
      <c r="G2373" s="39"/>
      <c r="H2373" s="39"/>
      <c r="I2373" s="39"/>
      <c r="J2373" s="39"/>
      <c r="K2373" s="39"/>
      <c r="L2373" s="39"/>
      <c r="M2373" s="39"/>
      <c r="N2373" s="39"/>
      <c r="O2373" s="39"/>
      <c r="P2373" s="39"/>
      <c r="Q2373" s="39"/>
      <c r="R2373" s="39"/>
      <c r="T2373" s="39"/>
      <c r="U2373" s="39"/>
    </row>
    <row r="2374" spans="1:21" ht="14.25" x14ac:dyDescent="0.2">
      <c r="A2374" s="38"/>
      <c r="B2374" s="38"/>
      <c r="C2374" s="38"/>
      <c r="D2374" s="38"/>
      <c r="F2374" s="39"/>
      <c r="G2374" s="39"/>
      <c r="H2374" s="39"/>
      <c r="I2374" s="39"/>
      <c r="J2374" s="39"/>
      <c r="K2374" s="39"/>
      <c r="L2374" s="39"/>
      <c r="M2374" s="39"/>
      <c r="N2374" s="39"/>
      <c r="O2374" s="39"/>
      <c r="P2374" s="39"/>
      <c r="Q2374" s="39"/>
      <c r="R2374" s="39"/>
      <c r="T2374" s="39"/>
      <c r="U2374" s="39"/>
    </row>
    <row r="2375" spans="1:21" ht="14.25" x14ac:dyDescent="0.2">
      <c r="A2375" s="38"/>
      <c r="B2375" s="38"/>
      <c r="C2375" s="38"/>
      <c r="D2375" s="38"/>
      <c r="F2375" s="39"/>
      <c r="G2375" s="39"/>
      <c r="H2375" s="39"/>
      <c r="I2375" s="39"/>
      <c r="J2375" s="39"/>
      <c r="K2375" s="39"/>
      <c r="L2375" s="39"/>
      <c r="M2375" s="39"/>
      <c r="N2375" s="39"/>
      <c r="O2375" s="39"/>
      <c r="P2375" s="39"/>
      <c r="Q2375" s="39"/>
      <c r="R2375" s="39"/>
      <c r="T2375" s="39"/>
      <c r="U2375" s="39"/>
    </row>
    <row r="2376" spans="1:21" ht="14.25" x14ac:dyDescent="0.2">
      <c r="A2376" s="38"/>
      <c r="B2376" s="38"/>
      <c r="C2376" s="38"/>
      <c r="D2376" s="38"/>
      <c r="F2376" s="39"/>
      <c r="G2376" s="39"/>
      <c r="H2376" s="39"/>
      <c r="I2376" s="39"/>
      <c r="J2376" s="39"/>
      <c r="K2376" s="39"/>
      <c r="L2376" s="39"/>
      <c r="M2376" s="39"/>
      <c r="N2376" s="39"/>
      <c r="O2376" s="39"/>
      <c r="P2376" s="39"/>
      <c r="Q2376" s="39"/>
      <c r="R2376" s="39"/>
      <c r="T2376" s="39"/>
      <c r="U2376" s="39"/>
    </row>
    <row r="2377" spans="1:21" ht="14.25" x14ac:dyDescent="0.2">
      <c r="A2377" s="38"/>
      <c r="B2377" s="38"/>
      <c r="C2377" s="38"/>
      <c r="D2377" s="38"/>
      <c r="F2377" s="39"/>
      <c r="G2377" s="39"/>
      <c r="H2377" s="39"/>
      <c r="I2377" s="39"/>
      <c r="J2377" s="39"/>
      <c r="K2377" s="39"/>
      <c r="L2377" s="39"/>
      <c r="M2377" s="39"/>
      <c r="N2377" s="39"/>
      <c r="O2377" s="39"/>
      <c r="P2377" s="39"/>
      <c r="Q2377" s="39"/>
      <c r="R2377" s="39"/>
      <c r="T2377" s="39"/>
      <c r="U2377" s="39"/>
    </row>
    <row r="2378" spans="1:21" ht="14.25" x14ac:dyDescent="0.2">
      <c r="A2378" s="38"/>
      <c r="B2378" s="38"/>
      <c r="C2378" s="38"/>
      <c r="D2378" s="38"/>
      <c r="F2378" s="39"/>
      <c r="G2378" s="39"/>
      <c r="H2378" s="39"/>
      <c r="I2378" s="39"/>
      <c r="J2378" s="39"/>
      <c r="K2378" s="39"/>
      <c r="L2378" s="39"/>
      <c r="M2378" s="39"/>
      <c r="N2378" s="39"/>
      <c r="O2378" s="39"/>
      <c r="P2378" s="39"/>
      <c r="Q2378" s="39"/>
      <c r="R2378" s="39"/>
      <c r="T2378" s="39"/>
      <c r="U2378" s="39"/>
    </row>
    <row r="2379" spans="1:21" ht="14.25" x14ac:dyDescent="0.2">
      <c r="A2379" s="38"/>
      <c r="B2379" s="38"/>
      <c r="C2379" s="38"/>
      <c r="D2379" s="38"/>
      <c r="F2379" s="39"/>
      <c r="G2379" s="39"/>
      <c r="H2379" s="39"/>
      <c r="I2379" s="39"/>
      <c r="J2379" s="39"/>
      <c r="K2379" s="39"/>
      <c r="L2379" s="39"/>
      <c r="M2379" s="39"/>
      <c r="N2379" s="39"/>
      <c r="O2379" s="39"/>
      <c r="P2379" s="39"/>
      <c r="Q2379" s="39"/>
      <c r="R2379" s="39"/>
      <c r="T2379" s="39"/>
      <c r="U2379" s="39"/>
    </row>
    <row r="2380" spans="1:21" ht="14.25" x14ac:dyDescent="0.2">
      <c r="A2380" s="38"/>
      <c r="B2380" s="38"/>
      <c r="C2380" s="38"/>
      <c r="D2380" s="38"/>
      <c r="F2380" s="39"/>
      <c r="G2380" s="39"/>
      <c r="H2380" s="39"/>
      <c r="I2380" s="39"/>
      <c r="J2380" s="39"/>
      <c r="K2380" s="39"/>
      <c r="L2380" s="39"/>
      <c r="M2380" s="39"/>
      <c r="N2380" s="39"/>
      <c r="O2380" s="39"/>
      <c r="P2380" s="39"/>
      <c r="Q2380" s="39"/>
      <c r="R2380" s="39"/>
      <c r="T2380" s="39"/>
      <c r="U2380" s="39"/>
    </row>
    <row r="2381" spans="1:21" ht="14.25" x14ac:dyDescent="0.2">
      <c r="A2381" s="38"/>
      <c r="B2381" s="38"/>
      <c r="C2381" s="38"/>
      <c r="D2381" s="38"/>
      <c r="F2381" s="39"/>
      <c r="G2381" s="39"/>
      <c r="H2381" s="39"/>
      <c r="I2381" s="39"/>
      <c r="J2381" s="39"/>
      <c r="K2381" s="39"/>
      <c r="L2381" s="39"/>
      <c r="M2381" s="39"/>
      <c r="N2381" s="39"/>
      <c r="O2381" s="39"/>
      <c r="P2381" s="39"/>
      <c r="Q2381" s="39"/>
      <c r="R2381" s="39"/>
      <c r="T2381" s="39"/>
      <c r="U2381" s="39"/>
    </row>
    <row r="2382" spans="1:21" ht="14.25" x14ac:dyDescent="0.2">
      <c r="A2382" s="38"/>
      <c r="B2382" s="38"/>
      <c r="C2382" s="38"/>
      <c r="D2382" s="38"/>
      <c r="F2382" s="39"/>
      <c r="G2382" s="39"/>
      <c r="H2382" s="39"/>
      <c r="I2382" s="39"/>
      <c r="J2382" s="39"/>
      <c r="K2382" s="39"/>
      <c r="L2382" s="39"/>
      <c r="M2382" s="39"/>
      <c r="N2382" s="39"/>
      <c r="O2382" s="39"/>
      <c r="P2382" s="39"/>
      <c r="Q2382" s="39"/>
      <c r="R2382" s="39"/>
      <c r="T2382" s="39"/>
      <c r="U2382" s="39"/>
    </row>
    <row r="2383" spans="1:21" ht="14.25" x14ac:dyDescent="0.2">
      <c r="A2383" s="38"/>
      <c r="B2383" s="38"/>
      <c r="C2383" s="38"/>
      <c r="D2383" s="38"/>
      <c r="F2383" s="39"/>
      <c r="G2383" s="39"/>
      <c r="H2383" s="39"/>
      <c r="I2383" s="39"/>
      <c r="J2383" s="39"/>
      <c r="K2383" s="39"/>
      <c r="L2383" s="39"/>
      <c r="M2383" s="39"/>
      <c r="N2383" s="39"/>
      <c r="O2383" s="39"/>
      <c r="P2383" s="39"/>
      <c r="Q2383" s="39"/>
      <c r="R2383" s="39"/>
      <c r="T2383" s="39"/>
      <c r="U2383" s="39"/>
    </row>
    <row r="2384" spans="1:21" ht="14.25" x14ac:dyDescent="0.2">
      <c r="A2384" s="38"/>
      <c r="B2384" s="38"/>
      <c r="C2384" s="38"/>
      <c r="D2384" s="38"/>
      <c r="F2384" s="39"/>
      <c r="G2384" s="39"/>
      <c r="H2384" s="39"/>
      <c r="I2384" s="39"/>
      <c r="J2384" s="39"/>
      <c r="K2384" s="39"/>
      <c r="L2384" s="39"/>
      <c r="M2384" s="39"/>
      <c r="N2384" s="39"/>
      <c r="O2384" s="39"/>
      <c r="P2384" s="39"/>
      <c r="Q2384" s="39"/>
      <c r="R2384" s="39"/>
      <c r="T2384" s="39"/>
      <c r="U2384" s="39"/>
    </row>
    <row r="2385" spans="1:21" ht="14.25" x14ac:dyDescent="0.2">
      <c r="A2385" s="38"/>
      <c r="B2385" s="38"/>
      <c r="C2385" s="38"/>
      <c r="D2385" s="38"/>
      <c r="F2385" s="39"/>
      <c r="G2385" s="39"/>
      <c r="H2385" s="39"/>
      <c r="I2385" s="39"/>
      <c r="J2385" s="39"/>
      <c r="K2385" s="39"/>
      <c r="L2385" s="39"/>
      <c r="M2385" s="39"/>
      <c r="N2385" s="39"/>
      <c r="O2385" s="39"/>
      <c r="P2385" s="39"/>
      <c r="Q2385" s="39"/>
      <c r="R2385" s="39"/>
      <c r="T2385" s="39"/>
      <c r="U2385" s="39"/>
    </row>
    <row r="2386" spans="1:21" ht="14.25" x14ac:dyDescent="0.2">
      <c r="A2386" s="38"/>
      <c r="B2386" s="38"/>
      <c r="C2386" s="38"/>
      <c r="D2386" s="38"/>
      <c r="F2386" s="39"/>
      <c r="G2386" s="39"/>
      <c r="H2386" s="39"/>
      <c r="I2386" s="39"/>
      <c r="J2386" s="39"/>
      <c r="K2386" s="39"/>
      <c r="L2386" s="39"/>
      <c r="M2386" s="39"/>
      <c r="N2386" s="39"/>
      <c r="O2386" s="39"/>
      <c r="P2386" s="39"/>
      <c r="Q2386" s="39"/>
      <c r="R2386" s="39"/>
      <c r="T2386" s="39"/>
      <c r="U2386" s="39"/>
    </row>
    <row r="2387" spans="1:21" ht="14.25" x14ac:dyDescent="0.2">
      <c r="A2387" s="38"/>
      <c r="B2387" s="38"/>
      <c r="C2387" s="38"/>
      <c r="D2387" s="38"/>
      <c r="F2387" s="39"/>
      <c r="G2387" s="39"/>
      <c r="H2387" s="39"/>
      <c r="I2387" s="39"/>
      <c r="J2387" s="39"/>
      <c r="K2387" s="39"/>
      <c r="L2387" s="39"/>
      <c r="M2387" s="39"/>
      <c r="N2387" s="39"/>
      <c r="O2387" s="39"/>
      <c r="P2387" s="39"/>
      <c r="Q2387" s="39"/>
      <c r="R2387" s="39"/>
      <c r="T2387" s="39"/>
      <c r="U2387" s="39"/>
    </row>
    <row r="2388" spans="1:21" ht="14.25" x14ac:dyDescent="0.2">
      <c r="A2388" s="38"/>
      <c r="B2388" s="38"/>
      <c r="C2388" s="38"/>
      <c r="D2388" s="38"/>
      <c r="F2388" s="39"/>
      <c r="G2388" s="39"/>
      <c r="H2388" s="39"/>
      <c r="I2388" s="39"/>
      <c r="J2388" s="39"/>
      <c r="K2388" s="39"/>
      <c r="L2388" s="39"/>
      <c r="M2388" s="39"/>
      <c r="N2388" s="39"/>
      <c r="O2388" s="39"/>
      <c r="P2388" s="39"/>
      <c r="Q2388" s="39"/>
      <c r="R2388" s="39"/>
      <c r="T2388" s="39"/>
      <c r="U2388" s="39"/>
    </row>
    <row r="2389" spans="1:21" ht="14.25" x14ac:dyDescent="0.2">
      <c r="A2389" s="38"/>
      <c r="B2389" s="38"/>
      <c r="C2389" s="38"/>
      <c r="D2389" s="38"/>
      <c r="F2389" s="39"/>
      <c r="G2389" s="39"/>
      <c r="H2389" s="39"/>
      <c r="I2389" s="39"/>
      <c r="J2389" s="39"/>
      <c r="K2389" s="39"/>
      <c r="L2389" s="39"/>
      <c r="M2389" s="39"/>
      <c r="N2389" s="39"/>
      <c r="O2389" s="39"/>
      <c r="P2389" s="39"/>
      <c r="Q2389" s="39"/>
      <c r="R2389" s="39"/>
      <c r="T2389" s="39"/>
      <c r="U2389" s="39"/>
    </row>
    <row r="2390" spans="1:21" ht="14.25" x14ac:dyDescent="0.2">
      <c r="A2390" s="38"/>
      <c r="B2390" s="38"/>
      <c r="C2390" s="38"/>
      <c r="D2390" s="38"/>
      <c r="F2390" s="39"/>
      <c r="G2390" s="39"/>
      <c r="H2390" s="39"/>
      <c r="I2390" s="39"/>
      <c r="J2390" s="39"/>
      <c r="K2390" s="39"/>
      <c r="L2390" s="39"/>
      <c r="M2390" s="39"/>
      <c r="N2390" s="39"/>
      <c r="O2390" s="39"/>
      <c r="P2390" s="39"/>
      <c r="Q2390" s="39"/>
      <c r="R2390" s="39"/>
      <c r="T2390" s="39"/>
      <c r="U2390" s="39"/>
    </row>
    <row r="2391" spans="1:21" ht="14.25" x14ac:dyDescent="0.2">
      <c r="A2391" s="38"/>
      <c r="B2391" s="38"/>
      <c r="C2391" s="38"/>
      <c r="D2391" s="38"/>
      <c r="F2391" s="39"/>
      <c r="G2391" s="39"/>
      <c r="H2391" s="39"/>
      <c r="I2391" s="39"/>
      <c r="J2391" s="39"/>
      <c r="K2391" s="39"/>
      <c r="L2391" s="39"/>
      <c r="M2391" s="39"/>
      <c r="N2391" s="39"/>
      <c r="O2391" s="39"/>
      <c r="P2391" s="39"/>
      <c r="Q2391" s="39"/>
      <c r="R2391" s="39"/>
      <c r="T2391" s="39"/>
      <c r="U2391" s="39"/>
    </row>
    <row r="2392" spans="1:21" ht="14.25" x14ac:dyDescent="0.2">
      <c r="A2392" s="38"/>
      <c r="B2392" s="38"/>
      <c r="C2392" s="38"/>
      <c r="D2392" s="38"/>
      <c r="F2392" s="39"/>
      <c r="G2392" s="39"/>
      <c r="H2392" s="39"/>
      <c r="I2392" s="39"/>
      <c r="J2392" s="39"/>
      <c r="K2392" s="39"/>
      <c r="L2392" s="39"/>
      <c r="M2392" s="39"/>
      <c r="N2392" s="39"/>
      <c r="O2392" s="39"/>
      <c r="P2392" s="39"/>
      <c r="Q2392" s="39"/>
      <c r="R2392" s="39"/>
      <c r="T2392" s="39"/>
      <c r="U2392" s="39"/>
    </row>
    <row r="2393" spans="1:21" ht="14.25" x14ac:dyDescent="0.2">
      <c r="A2393" s="38"/>
      <c r="B2393" s="38"/>
      <c r="C2393" s="38"/>
      <c r="D2393" s="38"/>
      <c r="F2393" s="39"/>
      <c r="G2393" s="39"/>
      <c r="H2393" s="39"/>
      <c r="I2393" s="39"/>
      <c r="J2393" s="39"/>
      <c r="K2393" s="39"/>
      <c r="L2393" s="39"/>
      <c r="M2393" s="39"/>
      <c r="N2393" s="39"/>
      <c r="O2393" s="39"/>
      <c r="P2393" s="39"/>
      <c r="Q2393" s="39"/>
      <c r="R2393" s="39"/>
      <c r="T2393" s="39"/>
      <c r="U2393" s="39"/>
    </row>
    <row r="2394" spans="1:21" ht="14.25" x14ac:dyDescent="0.2">
      <c r="A2394" s="38"/>
      <c r="B2394" s="38"/>
      <c r="C2394" s="38"/>
      <c r="D2394" s="38"/>
      <c r="F2394" s="39"/>
      <c r="G2394" s="39"/>
      <c r="H2394" s="39"/>
      <c r="I2394" s="39"/>
      <c r="J2394" s="39"/>
      <c r="K2394" s="39"/>
      <c r="L2394" s="39"/>
      <c r="M2394" s="39"/>
      <c r="N2394" s="39"/>
      <c r="O2394" s="39"/>
      <c r="P2394" s="39"/>
      <c r="Q2394" s="39"/>
      <c r="R2394" s="39"/>
      <c r="T2394" s="39"/>
      <c r="U2394" s="39"/>
    </row>
    <row r="2395" spans="1:21" ht="14.25" x14ac:dyDescent="0.2">
      <c r="A2395" s="38"/>
      <c r="B2395" s="38"/>
      <c r="C2395" s="38"/>
      <c r="D2395" s="38"/>
      <c r="F2395" s="39"/>
      <c r="G2395" s="39"/>
      <c r="H2395" s="39"/>
      <c r="I2395" s="39"/>
      <c r="J2395" s="39"/>
      <c r="K2395" s="39"/>
      <c r="L2395" s="39"/>
      <c r="M2395" s="39"/>
      <c r="N2395" s="39"/>
      <c r="O2395" s="39"/>
      <c r="P2395" s="39"/>
      <c r="Q2395" s="39"/>
      <c r="R2395" s="39"/>
      <c r="T2395" s="39"/>
      <c r="U2395" s="39"/>
    </row>
    <row r="2396" spans="1:21" ht="14.25" x14ac:dyDescent="0.2">
      <c r="A2396" s="38"/>
      <c r="B2396" s="38"/>
      <c r="C2396" s="38"/>
      <c r="D2396" s="38"/>
      <c r="F2396" s="39"/>
      <c r="G2396" s="39"/>
      <c r="H2396" s="39"/>
      <c r="I2396" s="39"/>
      <c r="J2396" s="39"/>
      <c r="K2396" s="39"/>
      <c r="L2396" s="39"/>
      <c r="M2396" s="39"/>
      <c r="N2396" s="39"/>
      <c r="O2396" s="39"/>
      <c r="P2396" s="39"/>
      <c r="Q2396" s="39"/>
      <c r="R2396" s="39"/>
      <c r="T2396" s="39"/>
      <c r="U2396" s="39"/>
    </row>
    <row r="2397" spans="1:21" ht="14.25" x14ac:dyDescent="0.2">
      <c r="A2397" s="38"/>
      <c r="B2397" s="38"/>
      <c r="C2397" s="38"/>
      <c r="D2397" s="38"/>
      <c r="F2397" s="39"/>
      <c r="G2397" s="39"/>
      <c r="H2397" s="39"/>
      <c r="I2397" s="39"/>
      <c r="J2397" s="39"/>
      <c r="K2397" s="39"/>
      <c r="L2397" s="39"/>
      <c r="M2397" s="39"/>
      <c r="N2397" s="39"/>
      <c r="O2397" s="39"/>
      <c r="P2397" s="39"/>
      <c r="Q2397" s="39"/>
      <c r="R2397" s="39"/>
      <c r="T2397" s="39"/>
      <c r="U2397" s="39"/>
    </row>
    <row r="2398" spans="1:21" ht="14.25" x14ac:dyDescent="0.2">
      <c r="A2398" s="38"/>
      <c r="B2398" s="38"/>
      <c r="C2398" s="38"/>
      <c r="D2398" s="38"/>
      <c r="F2398" s="39"/>
      <c r="G2398" s="39"/>
      <c r="H2398" s="39"/>
      <c r="I2398" s="39"/>
      <c r="J2398" s="39"/>
      <c r="K2398" s="39"/>
      <c r="L2398" s="39"/>
      <c r="M2398" s="39"/>
      <c r="N2398" s="39"/>
      <c r="O2398" s="39"/>
      <c r="P2398" s="39"/>
      <c r="Q2398" s="39"/>
      <c r="R2398" s="39"/>
      <c r="T2398" s="39"/>
      <c r="U2398" s="39"/>
    </row>
    <row r="2399" spans="1:21" ht="14.25" x14ac:dyDescent="0.2">
      <c r="A2399" s="38"/>
      <c r="B2399" s="38"/>
      <c r="C2399" s="38"/>
      <c r="D2399" s="38"/>
      <c r="F2399" s="39"/>
      <c r="G2399" s="39"/>
      <c r="H2399" s="39"/>
      <c r="I2399" s="39"/>
      <c r="J2399" s="39"/>
      <c r="K2399" s="39"/>
      <c r="L2399" s="39"/>
      <c r="M2399" s="39"/>
      <c r="N2399" s="39"/>
      <c r="O2399" s="39"/>
      <c r="P2399" s="39"/>
      <c r="Q2399" s="39"/>
      <c r="R2399" s="39"/>
      <c r="T2399" s="39"/>
      <c r="U2399" s="39"/>
    </row>
    <row r="2400" spans="1:21" ht="14.25" x14ac:dyDescent="0.2">
      <c r="A2400" s="38"/>
      <c r="B2400" s="38"/>
      <c r="C2400" s="38"/>
      <c r="D2400" s="38"/>
      <c r="F2400" s="39"/>
      <c r="G2400" s="39"/>
      <c r="H2400" s="39"/>
      <c r="I2400" s="39"/>
      <c r="J2400" s="39"/>
      <c r="K2400" s="39"/>
      <c r="L2400" s="39"/>
      <c r="M2400" s="39"/>
      <c r="N2400" s="39"/>
      <c r="O2400" s="39"/>
      <c r="P2400" s="39"/>
      <c r="Q2400" s="39"/>
      <c r="R2400" s="39"/>
      <c r="T2400" s="39"/>
      <c r="U2400" s="39"/>
    </row>
    <row r="2401" spans="1:21" ht="14.25" x14ac:dyDescent="0.2">
      <c r="A2401" s="38"/>
      <c r="B2401" s="38"/>
      <c r="C2401" s="38"/>
      <c r="D2401" s="38"/>
      <c r="F2401" s="39"/>
      <c r="G2401" s="39"/>
      <c r="H2401" s="39"/>
      <c r="I2401" s="39"/>
      <c r="J2401" s="39"/>
      <c r="K2401" s="39"/>
      <c r="L2401" s="39"/>
      <c r="M2401" s="39"/>
      <c r="N2401" s="39"/>
      <c r="O2401" s="39"/>
      <c r="P2401" s="39"/>
      <c r="Q2401" s="39"/>
      <c r="R2401" s="39"/>
      <c r="T2401" s="39"/>
      <c r="U2401" s="39"/>
    </row>
    <row r="2402" spans="1:21" ht="14.25" x14ac:dyDescent="0.2">
      <c r="A2402" s="38"/>
      <c r="B2402" s="38"/>
      <c r="C2402" s="38"/>
      <c r="D2402" s="38"/>
      <c r="F2402" s="39"/>
      <c r="G2402" s="39"/>
      <c r="H2402" s="39"/>
      <c r="I2402" s="39"/>
      <c r="J2402" s="39"/>
      <c r="K2402" s="39"/>
      <c r="L2402" s="39"/>
      <c r="M2402" s="39"/>
      <c r="N2402" s="39"/>
      <c r="O2402" s="39"/>
      <c r="P2402" s="39"/>
      <c r="Q2402" s="39"/>
      <c r="R2402" s="39"/>
      <c r="T2402" s="39"/>
      <c r="U2402" s="39"/>
    </row>
    <row r="2403" spans="1:21" ht="14.25" x14ac:dyDescent="0.2">
      <c r="A2403" s="38"/>
      <c r="B2403" s="38"/>
      <c r="C2403" s="38"/>
      <c r="D2403" s="38"/>
      <c r="F2403" s="39"/>
      <c r="G2403" s="39"/>
      <c r="H2403" s="39"/>
      <c r="I2403" s="39"/>
      <c r="J2403" s="39"/>
      <c r="K2403" s="39"/>
      <c r="L2403" s="39"/>
      <c r="M2403" s="39"/>
      <c r="N2403" s="39"/>
      <c r="O2403" s="39"/>
      <c r="P2403" s="39"/>
      <c r="Q2403" s="39"/>
      <c r="R2403" s="39"/>
      <c r="T2403" s="39"/>
      <c r="U2403" s="39"/>
    </row>
    <row r="2404" spans="1:21" ht="14.25" x14ac:dyDescent="0.2">
      <c r="A2404" s="38"/>
      <c r="B2404" s="38"/>
      <c r="C2404" s="38"/>
      <c r="D2404" s="38"/>
      <c r="F2404" s="39"/>
      <c r="G2404" s="39"/>
      <c r="H2404" s="39"/>
      <c r="I2404" s="39"/>
      <c r="J2404" s="39"/>
      <c r="K2404" s="39"/>
      <c r="L2404" s="39"/>
      <c r="M2404" s="39"/>
      <c r="N2404" s="39"/>
      <c r="O2404" s="39"/>
      <c r="P2404" s="39"/>
      <c r="Q2404" s="39"/>
      <c r="R2404" s="39"/>
      <c r="T2404" s="39"/>
      <c r="U2404" s="39"/>
    </row>
    <row r="2405" spans="1:21" ht="14.25" x14ac:dyDescent="0.2">
      <c r="A2405" s="38"/>
      <c r="B2405" s="38"/>
      <c r="C2405" s="38"/>
      <c r="D2405" s="38"/>
      <c r="F2405" s="39"/>
      <c r="G2405" s="39"/>
      <c r="H2405" s="39"/>
      <c r="I2405" s="39"/>
      <c r="J2405" s="39"/>
      <c r="K2405" s="39"/>
      <c r="L2405" s="39"/>
      <c r="M2405" s="39"/>
      <c r="N2405" s="39"/>
      <c r="O2405" s="39"/>
      <c r="P2405" s="39"/>
      <c r="Q2405" s="39"/>
      <c r="R2405" s="39"/>
      <c r="T2405" s="39"/>
      <c r="U2405" s="39"/>
    </row>
    <row r="2406" spans="1:21" ht="14.25" x14ac:dyDescent="0.2">
      <c r="A2406" s="38"/>
      <c r="B2406" s="38"/>
      <c r="C2406" s="38"/>
      <c r="D2406" s="38"/>
      <c r="F2406" s="39"/>
      <c r="G2406" s="39"/>
      <c r="H2406" s="39"/>
      <c r="I2406" s="39"/>
      <c r="J2406" s="39"/>
      <c r="K2406" s="39"/>
      <c r="L2406" s="39"/>
      <c r="M2406" s="39"/>
      <c r="N2406" s="39"/>
      <c r="O2406" s="39"/>
      <c r="P2406" s="39"/>
      <c r="Q2406" s="39"/>
      <c r="R2406" s="39"/>
      <c r="T2406" s="39"/>
      <c r="U2406" s="39"/>
    </row>
    <row r="2407" spans="1:21" ht="14.25" x14ac:dyDescent="0.2">
      <c r="A2407" s="38"/>
      <c r="B2407" s="38"/>
      <c r="C2407" s="38"/>
      <c r="D2407" s="38"/>
      <c r="F2407" s="39"/>
      <c r="G2407" s="39"/>
      <c r="H2407" s="39"/>
      <c r="I2407" s="39"/>
      <c r="J2407" s="39"/>
      <c r="K2407" s="39"/>
      <c r="L2407" s="39"/>
      <c r="M2407" s="39"/>
      <c r="N2407" s="39"/>
      <c r="O2407" s="39"/>
      <c r="P2407" s="39"/>
      <c r="Q2407" s="39"/>
      <c r="R2407" s="39"/>
      <c r="T2407" s="39"/>
      <c r="U2407" s="39"/>
    </row>
    <row r="2408" spans="1:21" ht="14.25" x14ac:dyDescent="0.2">
      <c r="A2408" s="38"/>
      <c r="B2408" s="38"/>
      <c r="C2408" s="38"/>
      <c r="D2408" s="38"/>
      <c r="F2408" s="39"/>
      <c r="G2408" s="39"/>
      <c r="H2408" s="39"/>
      <c r="I2408" s="39"/>
      <c r="J2408" s="39"/>
      <c r="K2408" s="39"/>
      <c r="L2408" s="39"/>
      <c r="M2408" s="39"/>
      <c r="N2408" s="39"/>
      <c r="O2408" s="39"/>
      <c r="P2408" s="39"/>
      <c r="Q2408" s="39"/>
      <c r="R2408" s="39"/>
      <c r="T2408" s="39"/>
      <c r="U2408" s="39"/>
    </row>
    <row r="2409" spans="1:21" ht="14.25" x14ac:dyDescent="0.2">
      <c r="A2409" s="38"/>
      <c r="B2409" s="38"/>
      <c r="C2409" s="38"/>
      <c r="D2409" s="38"/>
      <c r="F2409" s="39"/>
      <c r="G2409" s="39"/>
      <c r="H2409" s="39"/>
      <c r="I2409" s="39"/>
      <c r="J2409" s="39"/>
      <c r="K2409" s="39"/>
      <c r="L2409" s="39"/>
      <c r="M2409" s="39"/>
      <c r="N2409" s="39"/>
      <c r="O2409" s="39"/>
      <c r="P2409" s="39"/>
      <c r="Q2409" s="39"/>
      <c r="R2409" s="39"/>
      <c r="T2409" s="39"/>
      <c r="U2409" s="39"/>
    </row>
    <row r="2410" spans="1:21" ht="14.25" x14ac:dyDescent="0.2">
      <c r="A2410" s="38"/>
      <c r="B2410" s="38"/>
      <c r="C2410" s="38"/>
      <c r="D2410" s="38"/>
      <c r="F2410" s="39"/>
      <c r="G2410" s="39"/>
      <c r="H2410" s="39"/>
      <c r="I2410" s="39"/>
      <c r="J2410" s="39"/>
      <c r="K2410" s="39"/>
      <c r="L2410" s="39"/>
      <c r="M2410" s="39"/>
      <c r="N2410" s="39"/>
      <c r="O2410" s="39"/>
      <c r="P2410" s="39"/>
      <c r="Q2410" s="39"/>
      <c r="R2410" s="39"/>
      <c r="T2410" s="39"/>
      <c r="U2410" s="39"/>
    </row>
    <row r="2411" spans="1:21" ht="14.25" x14ac:dyDescent="0.2">
      <c r="A2411" s="38"/>
      <c r="B2411" s="38"/>
      <c r="C2411" s="38"/>
      <c r="D2411" s="38"/>
      <c r="F2411" s="39"/>
      <c r="G2411" s="39"/>
      <c r="H2411" s="39"/>
      <c r="I2411" s="39"/>
      <c r="J2411" s="39"/>
      <c r="K2411" s="39"/>
      <c r="L2411" s="39"/>
      <c r="M2411" s="39"/>
      <c r="N2411" s="39"/>
      <c r="O2411" s="39"/>
      <c r="P2411" s="39"/>
      <c r="Q2411" s="39"/>
      <c r="R2411" s="39"/>
      <c r="T2411" s="39"/>
      <c r="U2411" s="39"/>
    </row>
    <row r="2412" spans="1:21" ht="14.25" x14ac:dyDescent="0.2">
      <c r="A2412" s="38"/>
      <c r="B2412" s="38"/>
      <c r="C2412" s="38"/>
      <c r="D2412" s="38"/>
      <c r="F2412" s="39"/>
      <c r="G2412" s="39"/>
      <c r="H2412" s="39"/>
      <c r="I2412" s="39"/>
      <c r="J2412" s="39"/>
      <c r="K2412" s="39"/>
      <c r="L2412" s="39"/>
      <c r="M2412" s="39"/>
      <c r="N2412" s="39"/>
      <c r="O2412" s="39"/>
      <c r="P2412" s="39"/>
      <c r="Q2412" s="39"/>
      <c r="R2412" s="39"/>
      <c r="T2412" s="39"/>
      <c r="U2412" s="39"/>
    </row>
    <row r="2413" spans="1:21" ht="14.25" x14ac:dyDescent="0.2">
      <c r="A2413" s="38"/>
      <c r="B2413" s="38"/>
      <c r="C2413" s="38"/>
      <c r="D2413" s="38"/>
      <c r="F2413" s="39"/>
      <c r="G2413" s="39"/>
      <c r="H2413" s="39"/>
      <c r="I2413" s="39"/>
      <c r="J2413" s="39"/>
      <c r="K2413" s="39"/>
      <c r="L2413" s="39"/>
      <c r="M2413" s="39"/>
      <c r="N2413" s="39"/>
      <c r="O2413" s="39"/>
      <c r="P2413" s="39"/>
      <c r="Q2413" s="39"/>
      <c r="R2413" s="39"/>
      <c r="T2413" s="39"/>
      <c r="U2413" s="39"/>
    </row>
    <row r="2414" spans="1:21" ht="14.25" x14ac:dyDescent="0.2">
      <c r="A2414" s="38"/>
      <c r="B2414" s="38"/>
      <c r="C2414" s="38"/>
      <c r="D2414" s="38"/>
      <c r="F2414" s="39"/>
      <c r="G2414" s="39"/>
      <c r="H2414" s="39"/>
      <c r="I2414" s="39"/>
      <c r="J2414" s="39"/>
      <c r="K2414" s="39"/>
      <c r="L2414" s="39"/>
      <c r="M2414" s="39"/>
      <c r="N2414" s="39"/>
      <c r="O2414" s="39"/>
      <c r="P2414" s="39"/>
      <c r="Q2414" s="39"/>
      <c r="R2414" s="39"/>
      <c r="T2414" s="39"/>
      <c r="U2414" s="39"/>
    </row>
    <row r="2415" spans="1:21" ht="14.25" x14ac:dyDescent="0.2">
      <c r="A2415" s="38"/>
      <c r="B2415" s="38"/>
      <c r="C2415" s="38"/>
      <c r="D2415" s="38"/>
      <c r="F2415" s="39"/>
      <c r="G2415" s="39"/>
      <c r="H2415" s="39"/>
      <c r="I2415" s="39"/>
      <c r="J2415" s="39"/>
      <c r="K2415" s="39"/>
      <c r="L2415" s="39"/>
      <c r="M2415" s="39"/>
      <c r="N2415" s="39"/>
      <c r="O2415" s="39"/>
      <c r="P2415" s="39"/>
      <c r="Q2415" s="39"/>
      <c r="R2415" s="39"/>
      <c r="T2415" s="39"/>
      <c r="U2415" s="39"/>
    </row>
    <row r="2416" spans="1:21" ht="14.25" x14ac:dyDescent="0.2">
      <c r="A2416" s="38"/>
      <c r="B2416" s="38"/>
      <c r="C2416" s="38"/>
      <c r="D2416" s="38"/>
      <c r="F2416" s="39"/>
      <c r="G2416" s="39"/>
      <c r="H2416" s="39"/>
      <c r="I2416" s="39"/>
      <c r="J2416" s="39"/>
      <c r="K2416" s="39"/>
      <c r="L2416" s="39"/>
      <c r="M2416" s="39"/>
      <c r="N2416" s="39"/>
      <c r="O2416" s="39"/>
      <c r="P2416" s="39"/>
      <c r="Q2416" s="39"/>
      <c r="R2416" s="39"/>
      <c r="T2416" s="39"/>
      <c r="U2416" s="39"/>
    </row>
    <row r="2417" spans="1:21" ht="14.25" x14ac:dyDescent="0.2">
      <c r="A2417" s="38"/>
      <c r="B2417" s="38"/>
      <c r="C2417" s="38"/>
      <c r="D2417" s="38"/>
      <c r="F2417" s="39"/>
      <c r="G2417" s="39"/>
      <c r="H2417" s="39"/>
      <c r="I2417" s="39"/>
      <c r="J2417" s="39"/>
      <c r="K2417" s="39"/>
      <c r="L2417" s="39"/>
      <c r="M2417" s="39"/>
      <c r="N2417" s="39"/>
      <c r="O2417" s="39"/>
      <c r="P2417" s="39"/>
      <c r="Q2417" s="39"/>
      <c r="R2417" s="39"/>
      <c r="T2417" s="39"/>
      <c r="U2417" s="39"/>
    </row>
    <row r="2418" spans="1:21" ht="14.25" x14ac:dyDescent="0.2">
      <c r="A2418" s="38"/>
      <c r="B2418" s="38"/>
      <c r="C2418" s="38"/>
      <c r="D2418" s="38"/>
      <c r="F2418" s="39"/>
      <c r="G2418" s="39"/>
      <c r="H2418" s="39"/>
      <c r="I2418" s="39"/>
      <c r="J2418" s="39"/>
      <c r="K2418" s="39"/>
      <c r="L2418" s="39"/>
      <c r="M2418" s="39"/>
      <c r="N2418" s="39"/>
      <c r="O2418" s="39"/>
      <c r="P2418" s="39"/>
      <c r="Q2418" s="39"/>
      <c r="R2418" s="39"/>
      <c r="T2418" s="39"/>
      <c r="U2418" s="39"/>
    </row>
    <row r="2419" spans="1:21" ht="14.25" x14ac:dyDescent="0.2">
      <c r="A2419" s="38"/>
      <c r="B2419" s="38"/>
      <c r="C2419" s="38"/>
      <c r="D2419" s="38"/>
      <c r="F2419" s="39"/>
      <c r="G2419" s="39"/>
      <c r="H2419" s="39"/>
      <c r="I2419" s="39"/>
      <c r="J2419" s="39"/>
      <c r="K2419" s="39"/>
      <c r="L2419" s="39"/>
      <c r="M2419" s="39"/>
      <c r="N2419" s="39"/>
      <c r="O2419" s="39"/>
      <c r="P2419" s="39"/>
      <c r="Q2419" s="39"/>
      <c r="R2419" s="39"/>
      <c r="T2419" s="39"/>
      <c r="U2419" s="39"/>
    </row>
    <row r="2420" spans="1:21" ht="14.25" x14ac:dyDescent="0.2">
      <c r="A2420" s="38"/>
      <c r="B2420" s="38"/>
      <c r="C2420" s="38"/>
      <c r="D2420" s="38"/>
      <c r="F2420" s="39"/>
      <c r="G2420" s="39"/>
      <c r="H2420" s="39"/>
      <c r="I2420" s="39"/>
      <c r="J2420" s="39"/>
      <c r="K2420" s="39"/>
      <c r="L2420" s="39"/>
      <c r="M2420" s="39"/>
      <c r="N2420" s="39"/>
      <c r="O2420" s="39"/>
      <c r="P2420" s="39"/>
      <c r="Q2420" s="39"/>
      <c r="R2420" s="39"/>
      <c r="T2420" s="39"/>
      <c r="U2420" s="39"/>
    </row>
    <row r="2421" spans="1:21" ht="14.25" x14ac:dyDescent="0.2">
      <c r="A2421" s="38"/>
      <c r="B2421" s="38"/>
      <c r="C2421" s="38"/>
      <c r="D2421" s="38"/>
      <c r="F2421" s="39"/>
      <c r="G2421" s="39"/>
      <c r="H2421" s="39"/>
      <c r="I2421" s="39"/>
      <c r="J2421" s="39"/>
      <c r="K2421" s="39"/>
      <c r="L2421" s="39"/>
      <c r="M2421" s="39"/>
      <c r="N2421" s="39"/>
      <c r="O2421" s="39"/>
      <c r="P2421" s="39"/>
      <c r="Q2421" s="39"/>
      <c r="R2421" s="39"/>
      <c r="T2421" s="39"/>
      <c r="U2421" s="39"/>
    </row>
    <row r="2422" spans="1:21" ht="14.25" x14ac:dyDescent="0.2">
      <c r="A2422" s="38"/>
      <c r="B2422" s="38"/>
      <c r="C2422" s="38"/>
      <c r="D2422" s="38"/>
      <c r="F2422" s="39"/>
      <c r="G2422" s="39"/>
      <c r="H2422" s="39"/>
      <c r="I2422" s="39"/>
      <c r="J2422" s="39"/>
      <c r="K2422" s="39"/>
      <c r="L2422" s="39"/>
      <c r="M2422" s="39"/>
      <c r="N2422" s="39"/>
      <c r="O2422" s="39"/>
      <c r="P2422" s="39"/>
      <c r="Q2422" s="39"/>
      <c r="R2422" s="39"/>
      <c r="T2422" s="39"/>
      <c r="U2422" s="39"/>
    </row>
    <row r="2423" spans="1:21" ht="14.25" x14ac:dyDescent="0.2">
      <c r="A2423" s="38"/>
      <c r="B2423" s="38"/>
      <c r="C2423" s="38"/>
      <c r="D2423" s="38"/>
      <c r="F2423" s="39"/>
      <c r="G2423" s="39"/>
      <c r="H2423" s="39"/>
      <c r="I2423" s="39"/>
      <c r="J2423" s="39"/>
      <c r="K2423" s="39"/>
      <c r="L2423" s="39"/>
      <c r="M2423" s="39"/>
      <c r="N2423" s="39"/>
      <c r="O2423" s="39"/>
      <c r="P2423" s="39"/>
      <c r="Q2423" s="39"/>
      <c r="R2423" s="39"/>
      <c r="T2423" s="39"/>
      <c r="U2423" s="39"/>
    </row>
    <row r="2424" spans="1:21" ht="14.25" x14ac:dyDescent="0.2">
      <c r="A2424" s="38"/>
      <c r="B2424" s="38"/>
      <c r="C2424" s="38"/>
      <c r="D2424" s="38"/>
      <c r="F2424" s="39"/>
      <c r="G2424" s="39"/>
      <c r="H2424" s="39"/>
      <c r="I2424" s="39"/>
      <c r="J2424" s="39"/>
      <c r="K2424" s="39"/>
      <c r="L2424" s="39"/>
      <c r="M2424" s="39"/>
      <c r="N2424" s="39"/>
      <c r="O2424" s="39"/>
      <c r="P2424" s="39"/>
      <c r="Q2424" s="39"/>
      <c r="R2424" s="39"/>
      <c r="T2424" s="39"/>
      <c r="U2424" s="39"/>
    </row>
    <row r="2425" spans="1:21" ht="14.25" x14ac:dyDescent="0.2">
      <c r="A2425" s="38"/>
      <c r="B2425" s="38"/>
      <c r="C2425" s="38"/>
      <c r="D2425" s="38"/>
      <c r="F2425" s="39"/>
      <c r="G2425" s="39"/>
      <c r="H2425" s="39"/>
      <c r="I2425" s="39"/>
      <c r="J2425" s="39"/>
      <c r="K2425" s="39"/>
      <c r="L2425" s="39"/>
      <c r="M2425" s="39"/>
      <c r="N2425" s="39"/>
      <c r="O2425" s="39"/>
      <c r="P2425" s="39"/>
      <c r="Q2425" s="39"/>
      <c r="R2425" s="39"/>
      <c r="T2425" s="39"/>
      <c r="U2425" s="39"/>
    </row>
    <row r="2426" spans="1:21" ht="14.25" x14ac:dyDescent="0.2">
      <c r="A2426" s="38"/>
      <c r="B2426" s="38"/>
      <c r="C2426" s="38"/>
      <c r="D2426" s="38"/>
      <c r="F2426" s="39"/>
      <c r="G2426" s="39"/>
      <c r="H2426" s="39"/>
      <c r="I2426" s="39"/>
      <c r="J2426" s="39"/>
      <c r="K2426" s="39"/>
      <c r="L2426" s="39"/>
      <c r="M2426" s="39"/>
      <c r="N2426" s="39"/>
      <c r="O2426" s="39"/>
      <c r="P2426" s="39"/>
      <c r="Q2426" s="39"/>
      <c r="R2426" s="39"/>
      <c r="T2426" s="39"/>
      <c r="U2426" s="39"/>
    </row>
    <row r="2427" spans="1:21" ht="14.25" x14ac:dyDescent="0.2">
      <c r="A2427" s="38"/>
      <c r="B2427" s="38"/>
      <c r="C2427" s="38"/>
      <c r="D2427" s="38"/>
      <c r="F2427" s="39"/>
      <c r="G2427" s="39"/>
      <c r="H2427" s="39"/>
      <c r="I2427" s="39"/>
      <c r="J2427" s="39"/>
      <c r="K2427" s="39"/>
      <c r="L2427" s="39"/>
      <c r="M2427" s="39"/>
      <c r="N2427" s="39"/>
      <c r="O2427" s="39"/>
      <c r="P2427" s="39"/>
      <c r="Q2427" s="39"/>
      <c r="R2427" s="39"/>
      <c r="T2427" s="39"/>
      <c r="U2427" s="39"/>
    </row>
    <row r="2428" spans="1:21" ht="14.25" x14ac:dyDescent="0.2">
      <c r="A2428" s="38"/>
      <c r="B2428" s="38"/>
      <c r="C2428" s="38"/>
      <c r="D2428" s="38"/>
      <c r="F2428" s="39"/>
      <c r="G2428" s="39"/>
      <c r="H2428" s="39"/>
      <c r="I2428" s="39"/>
      <c r="J2428" s="39"/>
      <c r="K2428" s="39"/>
      <c r="L2428" s="39"/>
      <c r="M2428" s="39"/>
      <c r="N2428" s="39"/>
      <c r="O2428" s="39"/>
      <c r="P2428" s="39"/>
      <c r="Q2428" s="39"/>
      <c r="R2428" s="39"/>
      <c r="T2428" s="39"/>
      <c r="U2428" s="39"/>
    </row>
    <row r="2429" spans="1:21" ht="14.25" x14ac:dyDescent="0.2">
      <c r="A2429" s="38"/>
      <c r="B2429" s="38"/>
      <c r="C2429" s="38"/>
      <c r="D2429" s="38"/>
      <c r="F2429" s="39"/>
      <c r="G2429" s="39"/>
      <c r="H2429" s="39"/>
      <c r="I2429" s="39"/>
      <c r="J2429" s="39"/>
      <c r="K2429" s="39"/>
      <c r="L2429" s="39"/>
      <c r="M2429" s="39"/>
      <c r="N2429" s="39"/>
      <c r="O2429" s="39"/>
      <c r="P2429" s="39"/>
      <c r="Q2429" s="39"/>
      <c r="R2429" s="39"/>
      <c r="T2429" s="39"/>
      <c r="U2429" s="39"/>
    </row>
    <row r="2430" spans="1:21" ht="14.25" x14ac:dyDescent="0.2">
      <c r="A2430" s="38"/>
      <c r="B2430" s="38"/>
      <c r="C2430" s="38"/>
      <c r="D2430" s="38"/>
      <c r="F2430" s="39"/>
      <c r="G2430" s="39"/>
      <c r="H2430" s="39"/>
      <c r="I2430" s="39"/>
      <c r="J2430" s="39"/>
      <c r="K2430" s="39"/>
      <c r="L2430" s="39"/>
      <c r="M2430" s="39"/>
      <c r="N2430" s="39"/>
      <c r="O2430" s="39"/>
      <c r="P2430" s="39"/>
      <c r="Q2430" s="39"/>
      <c r="R2430" s="39"/>
      <c r="T2430" s="39"/>
      <c r="U2430" s="39"/>
    </row>
    <row r="2431" spans="1:21" ht="14.25" x14ac:dyDescent="0.2">
      <c r="A2431" s="38"/>
      <c r="B2431" s="38"/>
      <c r="C2431" s="38"/>
      <c r="D2431" s="38"/>
      <c r="F2431" s="39"/>
      <c r="G2431" s="39"/>
      <c r="H2431" s="39"/>
      <c r="I2431" s="39"/>
      <c r="J2431" s="39"/>
      <c r="K2431" s="39"/>
      <c r="L2431" s="39"/>
      <c r="M2431" s="39"/>
      <c r="N2431" s="39"/>
      <c r="O2431" s="39"/>
      <c r="P2431" s="39"/>
      <c r="Q2431" s="39"/>
      <c r="R2431" s="39"/>
      <c r="T2431" s="39"/>
      <c r="U2431" s="39"/>
    </row>
    <row r="2432" spans="1:21" ht="14.25" x14ac:dyDescent="0.2">
      <c r="A2432" s="38"/>
      <c r="B2432" s="38"/>
      <c r="C2432" s="38"/>
      <c r="D2432" s="38"/>
      <c r="F2432" s="39"/>
      <c r="G2432" s="39"/>
      <c r="H2432" s="39"/>
      <c r="I2432" s="39"/>
      <c r="J2432" s="39"/>
      <c r="K2432" s="39"/>
      <c r="L2432" s="39"/>
      <c r="M2432" s="39"/>
      <c r="N2432" s="39"/>
      <c r="O2432" s="39"/>
      <c r="P2432" s="39"/>
      <c r="Q2432" s="39"/>
      <c r="R2432" s="39"/>
      <c r="T2432" s="39"/>
      <c r="U2432" s="39"/>
    </row>
    <row r="2433" spans="1:21" ht="14.25" x14ac:dyDescent="0.2">
      <c r="A2433" s="38"/>
      <c r="B2433" s="38"/>
      <c r="C2433" s="38"/>
      <c r="D2433" s="38"/>
      <c r="F2433" s="39"/>
      <c r="G2433" s="39"/>
      <c r="H2433" s="39"/>
      <c r="I2433" s="39"/>
      <c r="J2433" s="39"/>
      <c r="K2433" s="39"/>
      <c r="L2433" s="39"/>
      <c r="M2433" s="39"/>
      <c r="N2433" s="39"/>
      <c r="O2433" s="39"/>
      <c r="P2433" s="39"/>
      <c r="Q2433" s="39"/>
      <c r="R2433" s="39"/>
      <c r="T2433" s="39"/>
      <c r="U2433" s="39"/>
    </row>
    <row r="2434" spans="1:21" ht="14.25" x14ac:dyDescent="0.2">
      <c r="A2434" s="38"/>
      <c r="B2434" s="38"/>
      <c r="C2434" s="38"/>
      <c r="D2434" s="38"/>
      <c r="F2434" s="39"/>
      <c r="G2434" s="39"/>
      <c r="H2434" s="39"/>
      <c r="I2434" s="39"/>
      <c r="J2434" s="39"/>
      <c r="K2434" s="39"/>
      <c r="L2434" s="39"/>
      <c r="M2434" s="39"/>
      <c r="N2434" s="39"/>
      <c r="O2434" s="39"/>
      <c r="P2434" s="39"/>
      <c r="Q2434" s="39"/>
      <c r="R2434" s="39"/>
      <c r="T2434" s="39"/>
      <c r="U2434" s="39"/>
    </row>
    <row r="2435" spans="1:21" ht="14.25" x14ac:dyDescent="0.2">
      <c r="A2435" s="38"/>
      <c r="B2435" s="38"/>
      <c r="C2435" s="38"/>
      <c r="D2435" s="38"/>
      <c r="F2435" s="39"/>
      <c r="G2435" s="39"/>
      <c r="H2435" s="39"/>
      <c r="I2435" s="39"/>
      <c r="J2435" s="39"/>
      <c r="K2435" s="39"/>
      <c r="L2435" s="39"/>
      <c r="M2435" s="39"/>
      <c r="N2435" s="39"/>
      <c r="O2435" s="39"/>
      <c r="P2435" s="39"/>
      <c r="Q2435" s="39"/>
      <c r="R2435" s="39"/>
      <c r="T2435" s="39"/>
      <c r="U2435" s="39"/>
    </row>
    <row r="2436" spans="1:21" ht="14.25" x14ac:dyDescent="0.2">
      <c r="A2436" s="38"/>
      <c r="B2436" s="38"/>
      <c r="C2436" s="38"/>
      <c r="D2436" s="38"/>
      <c r="F2436" s="39"/>
      <c r="G2436" s="39"/>
      <c r="H2436" s="39"/>
      <c r="I2436" s="39"/>
      <c r="J2436" s="39"/>
      <c r="K2436" s="39"/>
      <c r="L2436" s="39"/>
      <c r="M2436" s="39"/>
      <c r="N2436" s="39"/>
      <c r="O2436" s="39"/>
      <c r="P2436" s="39"/>
      <c r="Q2436" s="39"/>
      <c r="R2436" s="39"/>
      <c r="T2436" s="39"/>
      <c r="U2436" s="39"/>
    </row>
    <row r="2437" spans="1:21" ht="14.25" x14ac:dyDescent="0.2">
      <c r="A2437" s="38"/>
      <c r="B2437" s="38"/>
      <c r="C2437" s="38"/>
      <c r="D2437" s="38"/>
      <c r="F2437" s="39"/>
      <c r="G2437" s="39"/>
      <c r="H2437" s="39"/>
      <c r="I2437" s="39"/>
      <c r="J2437" s="39"/>
      <c r="K2437" s="39"/>
      <c r="L2437" s="39"/>
      <c r="M2437" s="39"/>
      <c r="N2437" s="39"/>
      <c r="O2437" s="39"/>
      <c r="P2437" s="39"/>
      <c r="Q2437" s="39"/>
      <c r="R2437" s="39"/>
      <c r="T2437" s="39"/>
      <c r="U2437" s="39"/>
    </row>
    <row r="2438" spans="1:21" ht="14.25" x14ac:dyDescent="0.2">
      <c r="A2438" s="38"/>
      <c r="B2438" s="38"/>
      <c r="C2438" s="38"/>
      <c r="D2438" s="38"/>
      <c r="F2438" s="39"/>
      <c r="G2438" s="39"/>
      <c r="H2438" s="39"/>
      <c r="I2438" s="39"/>
      <c r="J2438" s="39"/>
      <c r="K2438" s="39"/>
      <c r="L2438" s="39"/>
      <c r="M2438" s="39"/>
      <c r="N2438" s="39"/>
      <c r="O2438" s="39"/>
      <c r="P2438" s="39"/>
      <c r="Q2438" s="39"/>
      <c r="R2438" s="39"/>
      <c r="T2438" s="39"/>
      <c r="U2438" s="39"/>
    </row>
    <row r="2439" spans="1:21" ht="14.25" x14ac:dyDescent="0.2">
      <c r="A2439" s="38"/>
      <c r="B2439" s="38"/>
      <c r="C2439" s="38"/>
      <c r="D2439" s="38"/>
      <c r="F2439" s="39"/>
      <c r="G2439" s="39"/>
      <c r="H2439" s="39"/>
      <c r="I2439" s="39"/>
      <c r="J2439" s="39"/>
      <c r="K2439" s="39"/>
      <c r="L2439" s="39"/>
      <c r="M2439" s="39"/>
      <c r="N2439" s="39"/>
      <c r="O2439" s="39"/>
      <c r="P2439" s="39"/>
      <c r="Q2439" s="39"/>
      <c r="R2439" s="39"/>
      <c r="T2439" s="39"/>
      <c r="U2439" s="39"/>
    </row>
    <row r="2440" spans="1:21" ht="14.25" x14ac:dyDescent="0.2">
      <c r="A2440" s="38"/>
      <c r="B2440" s="38"/>
      <c r="C2440" s="38"/>
      <c r="D2440" s="38"/>
      <c r="F2440" s="39"/>
      <c r="G2440" s="39"/>
      <c r="H2440" s="39"/>
      <c r="I2440" s="39"/>
      <c r="J2440" s="39"/>
      <c r="K2440" s="39"/>
      <c r="L2440" s="39"/>
      <c r="M2440" s="39"/>
      <c r="N2440" s="39"/>
      <c r="O2440" s="39"/>
      <c r="P2440" s="39"/>
      <c r="Q2440" s="39"/>
      <c r="R2440" s="39"/>
      <c r="T2440" s="39"/>
      <c r="U2440" s="39"/>
    </row>
    <row r="2441" spans="1:21" ht="14.25" x14ac:dyDescent="0.2">
      <c r="A2441" s="38"/>
      <c r="B2441" s="38"/>
      <c r="C2441" s="38"/>
      <c r="D2441" s="38"/>
      <c r="F2441" s="39"/>
      <c r="G2441" s="39"/>
      <c r="H2441" s="39"/>
      <c r="I2441" s="39"/>
      <c r="J2441" s="39"/>
      <c r="K2441" s="39"/>
      <c r="L2441" s="39"/>
      <c r="M2441" s="39"/>
      <c r="N2441" s="39"/>
      <c r="O2441" s="39"/>
      <c r="P2441" s="39"/>
      <c r="Q2441" s="39"/>
      <c r="R2441" s="39"/>
      <c r="T2441" s="39"/>
      <c r="U2441" s="39"/>
    </row>
    <row r="2442" spans="1:21" ht="14.25" x14ac:dyDescent="0.2">
      <c r="A2442" s="38"/>
      <c r="B2442" s="38"/>
      <c r="C2442" s="38"/>
      <c r="D2442" s="38"/>
      <c r="F2442" s="39"/>
      <c r="G2442" s="39"/>
      <c r="H2442" s="39"/>
      <c r="I2442" s="39"/>
      <c r="J2442" s="39"/>
      <c r="K2442" s="39"/>
      <c r="L2442" s="39"/>
      <c r="M2442" s="39"/>
      <c r="N2442" s="39"/>
      <c r="O2442" s="39"/>
      <c r="P2442" s="39"/>
      <c r="Q2442" s="39"/>
      <c r="R2442" s="39"/>
      <c r="T2442" s="39"/>
      <c r="U2442" s="39"/>
    </row>
    <row r="2443" spans="1:21" ht="14.25" x14ac:dyDescent="0.2">
      <c r="A2443" s="38"/>
      <c r="B2443" s="38"/>
      <c r="C2443" s="38"/>
      <c r="D2443" s="38"/>
      <c r="F2443" s="39"/>
      <c r="G2443" s="39"/>
      <c r="H2443" s="39"/>
      <c r="I2443" s="39"/>
      <c r="J2443" s="39"/>
      <c r="K2443" s="39"/>
      <c r="L2443" s="39"/>
      <c r="M2443" s="39"/>
      <c r="N2443" s="39"/>
      <c r="O2443" s="39"/>
      <c r="P2443" s="39"/>
      <c r="Q2443" s="39"/>
      <c r="R2443" s="39"/>
      <c r="T2443" s="39"/>
      <c r="U2443" s="39"/>
    </row>
    <row r="2444" spans="1:21" ht="14.25" x14ac:dyDescent="0.2">
      <c r="A2444" s="38"/>
      <c r="B2444" s="38"/>
      <c r="C2444" s="38"/>
      <c r="D2444" s="38"/>
      <c r="F2444" s="39"/>
      <c r="G2444" s="39"/>
      <c r="H2444" s="39"/>
      <c r="I2444" s="39"/>
      <c r="J2444" s="39"/>
      <c r="K2444" s="39"/>
      <c r="L2444" s="39"/>
      <c r="M2444" s="39"/>
      <c r="N2444" s="39"/>
      <c r="O2444" s="39"/>
      <c r="P2444" s="39"/>
      <c r="Q2444" s="39"/>
      <c r="R2444" s="39"/>
      <c r="T2444" s="39"/>
      <c r="U2444" s="39"/>
    </row>
    <row r="2445" spans="1:21" ht="14.25" x14ac:dyDescent="0.2">
      <c r="A2445" s="38"/>
      <c r="B2445" s="38"/>
      <c r="C2445" s="38"/>
      <c r="D2445" s="38"/>
      <c r="F2445" s="39"/>
      <c r="G2445" s="39"/>
      <c r="H2445" s="39"/>
      <c r="I2445" s="39"/>
      <c r="J2445" s="39"/>
      <c r="K2445" s="39"/>
      <c r="L2445" s="39"/>
      <c r="M2445" s="39"/>
      <c r="N2445" s="39"/>
      <c r="O2445" s="39"/>
      <c r="P2445" s="39"/>
      <c r="Q2445" s="39"/>
      <c r="R2445" s="39"/>
      <c r="T2445" s="39"/>
      <c r="U2445" s="39"/>
    </row>
    <row r="2446" spans="1:21" ht="14.25" x14ac:dyDescent="0.2">
      <c r="A2446" s="38"/>
      <c r="B2446" s="38"/>
      <c r="C2446" s="38"/>
      <c r="D2446" s="38"/>
      <c r="F2446" s="39"/>
      <c r="G2446" s="39"/>
      <c r="H2446" s="39"/>
      <c r="I2446" s="39"/>
      <c r="J2446" s="39"/>
      <c r="K2446" s="39"/>
      <c r="L2446" s="39"/>
      <c r="M2446" s="39"/>
      <c r="N2446" s="39"/>
      <c r="O2446" s="39"/>
      <c r="P2446" s="39"/>
      <c r="Q2446" s="39"/>
      <c r="R2446" s="39"/>
      <c r="T2446" s="39"/>
      <c r="U2446" s="39"/>
    </row>
    <row r="2447" spans="1:21" ht="14.25" x14ac:dyDescent="0.2">
      <c r="A2447" s="38"/>
      <c r="B2447" s="38"/>
      <c r="C2447" s="38"/>
      <c r="D2447" s="38"/>
      <c r="F2447" s="39"/>
      <c r="G2447" s="39"/>
      <c r="H2447" s="39"/>
      <c r="I2447" s="39"/>
      <c r="J2447" s="39"/>
      <c r="K2447" s="39"/>
      <c r="L2447" s="39"/>
      <c r="M2447" s="39"/>
      <c r="N2447" s="39"/>
      <c r="O2447" s="39"/>
      <c r="P2447" s="39"/>
      <c r="Q2447" s="39"/>
      <c r="R2447" s="39"/>
      <c r="T2447" s="39"/>
      <c r="U2447" s="39"/>
    </row>
    <row r="2448" spans="1:21" ht="14.25" x14ac:dyDescent="0.2">
      <c r="A2448" s="38"/>
      <c r="B2448" s="38"/>
      <c r="C2448" s="38"/>
      <c r="D2448" s="38"/>
      <c r="F2448" s="39"/>
      <c r="G2448" s="39"/>
      <c r="H2448" s="39"/>
      <c r="I2448" s="39"/>
      <c r="J2448" s="39"/>
      <c r="K2448" s="39"/>
      <c r="L2448" s="39"/>
      <c r="M2448" s="39"/>
      <c r="N2448" s="39"/>
      <c r="O2448" s="39"/>
      <c r="P2448" s="39"/>
      <c r="Q2448" s="39"/>
      <c r="R2448" s="39"/>
      <c r="T2448" s="39"/>
      <c r="U2448" s="39"/>
    </row>
    <row r="2449" spans="1:21" ht="14.25" x14ac:dyDescent="0.2">
      <c r="A2449" s="38"/>
      <c r="B2449" s="38"/>
      <c r="C2449" s="38"/>
      <c r="D2449" s="38"/>
      <c r="F2449" s="39"/>
      <c r="G2449" s="39"/>
      <c r="H2449" s="39"/>
      <c r="I2449" s="39"/>
      <c r="J2449" s="39"/>
      <c r="K2449" s="39"/>
      <c r="L2449" s="39"/>
      <c r="M2449" s="39"/>
      <c r="N2449" s="39"/>
      <c r="O2449" s="39"/>
      <c r="P2449" s="39"/>
      <c r="Q2449" s="39"/>
      <c r="R2449" s="39"/>
      <c r="T2449" s="39"/>
      <c r="U2449" s="39"/>
    </row>
    <row r="2450" spans="1:21" ht="14.25" x14ac:dyDescent="0.2">
      <c r="A2450" s="38"/>
      <c r="B2450" s="38"/>
      <c r="C2450" s="38"/>
      <c r="D2450" s="38"/>
      <c r="F2450" s="39"/>
      <c r="G2450" s="39"/>
      <c r="H2450" s="39"/>
      <c r="I2450" s="39"/>
      <c r="J2450" s="39"/>
      <c r="K2450" s="39"/>
      <c r="L2450" s="39"/>
      <c r="M2450" s="39"/>
      <c r="N2450" s="39"/>
      <c r="O2450" s="39"/>
      <c r="P2450" s="39"/>
      <c r="Q2450" s="39"/>
      <c r="R2450" s="39"/>
      <c r="T2450" s="39"/>
      <c r="U2450" s="39"/>
    </row>
    <row r="2451" spans="1:21" ht="14.25" x14ac:dyDescent="0.2">
      <c r="A2451" s="38"/>
      <c r="B2451" s="38"/>
      <c r="C2451" s="38"/>
      <c r="D2451" s="38"/>
      <c r="F2451" s="39"/>
      <c r="G2451" s="39"/>
      <c r="H2451" s="39"/>
      <c r="I2451" s="39"/>
      <c r="J2451" s="39"/>
      <c r="K2451" s="39"/>
      <c r="L2451" s="39"/>
      <c r="M2451" s="39"/>
      <c r="N2451" s="39"/>
      <c r="O2451" s="39"/>
      <c r="P2451" s="39"/>
      <c r="Q2451" s="39"/>
      <c r="R2451" s="39"/>
      <c r="T2451" s="39"/>
      <c r="U2451" s="39"/>
    </row>
    <row r="2452" spans="1:21" ht="14.25" x14ac:dyDescent="0.2">
      <c r="A2452" s="38"/>
      <c r="B2452" s="38"/>
      <c r="C2452" s="38"/>
      <c r="D2452" s="38"/>
      <c r="F2452" s="39"/>
      <c r="G2452" s="39"/>
      <c r="H2452" s="39"/>
      <c r="I2452" s="39"/>
      <c r="J2452" s="39"/>
      <c r="K2452" s="39"/>
      <c r="L2452" s="39"/>
      <c r="M2452" s="39"/>
      <c r="N2452" s="39"/>
      <c r="O2452" s="39"/>
      <c r="P2452" s="39"/>
      <c r="Q2452" s="39"/>
      <c r="R2452" s="39"/>
      <c r="T2452" s="39"/>
      <c r="U2452" s="39"/>
    </row>
    <row r="2453" spans="1:21" ht="14.25" x14ac:dyDescent="0.2">
      <c r="A2453" s="38"/>
      <c r="B2453" s="38"/>
      <c r="C2453" s="38"/>
      <c r="D2453" s="38"/>
      <c r="F2453" s="39"/>
      <c r="G2453" s="39"/>
      <c r="H2453" s="39"/>
      <c r="I2453" s="39"/>
      <c r="J2453" s="39"/>
      <c r="K2453" s="39"/>
      <c r="L2453" s="39"/>
      <c r="M2453" s="39"/>
      <c r="N2453" s="39"/>
      <c r="O2453" s="39"/>
      <c r="P2453" s="39"/>
      <c r="Q2453" s="39"/>
      <c r="R2453" s="39"/>
      <c r="T2453" s="39"/>
      <c r="U2453" s="39"/>
    </row>
    <row r="2454" spans="1:21" ht="14.25" x14ac:dyDescent="0.2">
      <c r="A2454" s="38"/>
      <c r="B2454" s="38"/>
      <c r="C2454" s="38"/>
      <c r="D2454" s="38"/>
      <c r="F2454" s="39"/>
      <c r="G2454" s="39"/>
      <c r="H2454" s="39"/>
      <c r="I2454" s="39"/>
      <c r="J2454" s="39"/>
      <c r="K2454" s="39"/>
      <c r="L2454" s="39"/>
      <c r="M2454" s="39"/>
      <c r="N2454" s="39"/>
      <c r="O2454" s="39"/>
      <c r="P2454" s="39"/>
      <c r="Q2454" s="39"/>
      <c r="R2454" s="39"/>
      <c r="T2454" s="39"/>
      <c r="U2454" s="39"/>
    </row>
    <row r="2455" spans="1:21" ht="14.25" x14ac:dyDescent="0.2">
      <c r="A2455" s="38"/>
      <c r="B2455" s="38"/>
      <c r="C2455" s="38"/>
      <c r="D2455" s="38"/>
      <c r="F2455" s="39"/>
      <c r="G2455" s="39"/>
      <c r="H2455" s="39"/>
      <c r="I2455" s="39"/>
      <c r="J2455" s="39"/>
      <c r="K2455" s="39"/>
      <c r="L2455" s="39"/>
      <c r="M2455" s="39"/>
      <c r="N2455" s="39"/>
      <c r="O2455" s="39"/>
      <c r="P2455" s="39"/>
      <c r="Q2455" s="39"/>
      <c r="R2455" s="39"/>
      <c r="T2455" s="39"/>
      <c r="U2455" s="39"/>
    </row>
    <row r="2456" spans="1:21" ht="14.25" x14ac:dyDescent="0.2">
      <c r="A2456" s="38"/>
      <c r="B2456" s="38"/>
      <c r="C2456" s="38"/>
      <c r="D2456" s="38"/>
      <c r="F2456" s="39"/>
      <c r="G2456" s="39"/>
      <c r="H2456" s="39"/>
      <c r="I2456" s="39"/>
      <c r="J2456" s="39"/>
      <c r="K2456" s="39"/>
      <c r="L2456" s="39"/>
      <c r="M2456" s="39"/>
      <c r="N2456" s="39"/>
      <c r="O2456" s="39"/>
      <c r="P2456" s="39"/>
      <c r="Q2456" s="39"/>
      <c r="R2456" s="39"/>
      <c r="T2456" s="39"/>
      <c r="U2456" s="39"/>
    </row>
    <row r="2457" spans="1:21" ht="14.25" x14ac:dyDescent="0.2">
      <c r="A2457" s="38"/>
      <c r="B2457" s="38"/>
      <c r="C2457" s="38"/>
      <c r="D2457" s="38"/>
      <c r="F2457" s="39"/>
      <c r="G2457" s="39"/>
      <c r="H2457" s="39"/>
      <c r="I2457" s="39"/>
      <c r="J2457" s="39"/>
      <c r="K2457" s="39"/>
      <c r="L2457" s="39"/>
      <c r="M2457" s="39"/>
      <c r="N2457" s="39"/>
      <c r="O2457" s="39"/>
      <c r="P2457" s="39"/>
      <c r="Q2457" s="39"/>
      <c r="R2457" s="39"/>
      <c r="T2457" s="39"/>
      <c r="U2457" s="39"/>
    </row>
    <row r="2458" spans="1:21" ht="14.25" x14ac:dyDescent="0.2">
      <c r="A2458" s="38"/>
      <c r="B2458" s="38"/>
      <c r="C2458" s="38"/>
      <c r="D2458" s="38"/>
      <c r="F2458" s="39"/>
      <c r="G2458" s="39"/>
      <c r="H2458" s="39"/>
      <c r="I2458" s="39"/>
      <c r="J2458" s="39"/>
      <c r="K2458" s="39"/>
      <c r="L2458" s="39"/>
      <c r="M2458" s="39"/>
      <c r="N2458" s="39"/>
      <c r="O2458" s="39"/>
      <c r="P2458" s="39"/>
      <c r="Q2458" s="39"/>
      <c r="R2458" s="39"/>
      <c r="T2458" s="39"/>
      <c r="U2458" s="39"/>
    </row>
    <row r="2459" spans="1:21" ht="14.25" x14ac:dyDescent="0.2">
      <c r="A2459" s="38"/>
      <c r="B2459" s="38"/>
      <c r="C2459" s="38"/>
      <c r="D2459" s="38"/>
      <c r="F2459" s="39"/>
      <c r="G2459" s="39"/>
      <c r="H2459" s="39"/>
      <c r="I2459" s="39"/>
      <c r="J2459" s="39"/>
      <c r="K2459" s="39"/>
      <c r="L2459" s="39"/>
      <c r="M2459" s="39"/>
      <c r="N2459" s="39"/>
      <c r="O2459" s="39"/>
      <c r="P2459" s="39"/>
      <c r="Q2459" s="39"/>
      <c r="R2459" s="39"/>
      <c r="T2459" s="39"/>
      <c r="U2459" s="39"/>
    </row>
    <row r="2460" spans="1:21" ht="14.25" x14ac:dyDescent="0.2">
      <c r="A2460" s="38"/>
      <c r="B2460" s="38"/>
      <c r="C2460" s="38"/>
      <c r="D2460" s="38"/>
      <c r="F2460" s="39"/>
      <c r="G2460" s="39"/>
      <c r="H2460" s="39"/>
      <c r="I2460" s="39"/>
      <c r="J2460" s="39"/>
      <c r="K2460" s="39"/>
      <c r="L2460" s="39"/>
      <c r="M2460" s="39"/>
      <c r="N2460" s="39"/>
      <c r="O2460" s="39"/>
      <c r="P2460" s="39"/>
      <c r="Q2460" s="39"/>
      <c r="R2460" s="39"/>
      <c r="T2460" s="39"/>
      <c r="U2460" s="39"/>
    </row>
    <row r="2461" spans="1:21" ht="14.25" x14ac:dyDescent="0.2">
      <c r="A2461" s="38"/>
      <c r="B2461" s="38"/>
      <c r="C2461" s="38"/>
      <c r="D2461" s="38"/>
      <c r="F2461" s="39"/>
      <c r="G2461" s="39"/>
      <c r="H2461" s="39"/>
      <c r="I2461" s="39"/>
      <c r="J2461" s="39"/>
      <c r="K2461" s="39"/>
      <c r="L2461" s="39"/>
      <c r="M2461" s="39"/>
      <c r="N2461" s="39"/>
      <c r="O2461" s="39"/>
      <c r="P2461" s="39"/>
      <c r="Q2461" s="39"/>
      <c r="R2461" s="39"/>
      <c r="T2461" s="39"/>
      <c r="U2461" s="39"/>
    </row>
    <row r="2462" spans="1:21" ht="14.25" x14ac:dyDescent="0.2">
      <c r="A2462" s="38"/>
      <c r="B2462" s="38"/>
      <c r="C2462" s="38"/>
      <c r="D2462" s="38"/>
      <c r="F2462" s="39"/>
      <c r="G2462" s="39"/>
      <c r="H2462" s="39"/>
      <c r="I2462" s="39"/>
      <c r="J2462" s="39"/>
      <c r="K2462" s="39"/>
      <c r="L2462" s="39"/>
      <c r="M2462" s="39"/>
      <c r="N2462" s="39"/>
      <c r="O2462" s="39"/>
      <c r="P2462" s="39"/>
      <c r="Q2462" s="39"/>
      <c r="R2462" s="39"/>
      <c r="T2462" s="39"/>
      <c r="U2462" s="39"/>
    </row>
    <row r="2463" spans="1:21" ht="14.25" x14ac:dyDescent="0.2">
      <c r="A2463" s="38"/>
      <c r="B2463" s="38"/>
      <c r="C2463" s="38"/>
      <c r="D2463" s="38"/>
      <c r="F2463" s="39"/>
      <c r="G2463" s="39"/>
      <c r="H2463" s="39"/>
      <c r="I2463" s="39"/>
      <c r="J2463" s="39"/>
      <c r="K2463" s="39"/>
      <c r="L2463" s="39"/>
      <c r="M2463" s="39"/>
      <c r="N2463" s="39"/>
      <c r="O2463" s="39"/>
      <c r="P2463" s="39"/>
      <c r="Q2463" s="39"/>
      <c r="R2463" s="39"/>
      <c r="T2463" s="39"/>
      <c r="U2463" s="39"/>
    </row>
    <row r="2464" spans="1:21" ht="14.25" x14ac:dyDescent="0.2">
      <c r="A2464" s="38"/>
      <c r="B2464" s="38"/>
      <c r="C2464" s="38"/>
      <c r="D2464" s="38"/>
      <c r="F2464" s="39"/>
      <c r="G2464" s="39"/>
      <c r="H2464" s="39"/>
      <c r="I2464" s="39"/>
      <c r="J2464" s="39"/>
      <c r="K2464" s="39"/>
      <c r="L2464" s="39"/>
      <c r="M2464" s="39"/>
      <c r="N2464" s="39"/>
      <c r="O2464" s="39"/>
      <c r="P2464" s="39"/>
      <c r="Q2464" s="39"/>
      <c r="R2464" s="39"/>
      <c r="T2464" s="39"/>
      <c r="U2464" s="39"/>
    </row>
    <row r="2465" spans="1:21" ht="14.25" x14ac:dyDescent="0.2">
      <c r="A2465" s="38"/>
      <c r="B2465" s="38"/>
      <c r="C2465" s="38"/>
      <c r="D2465" s="38"/>
      <c r="F2465" s="39"/>
      <c r="G2465" s="39"/>
      <c r="H2465" s="39"/>
      <c r="I2465" s="39"/>
      <c r="J2465" s="39"/>
      <c r="K2465" s="39"/>
      <c r="L2465" s="39"/>
      <c r="M2465" s="39"/>
      <c r="N2465" s="39"/>
      <c r="O2465" s="39"/>
      <c r="P2465" s="39"/>
      <c r="Q2465" s="39"/>
      <c r="R2465" s="39"/>
      <c r="T2465" s="39"/>
      <c r="U2465" s="39"/>
    </row>
    <row r="2466" spans="1:21" ht="14.25" x14ac:dyDescent="0.2">
      <c r="A2466" s="38"/>
      <c r="B2466" s="38"/>
      <c r="C2466" s="38"/>
      <c r="D2466" s="38"/>
      <c r="F2466" s="39"/>
      <c r="G2466" s="39"/>
      <c r="H2466" s="39"/>
      <c r="I2466" s="39"/>
      <c r="J2466" s="39"/>
      <c r="K2466" s="39"/>
      <c r="L2466" s="39"/>
      <c r="M2466" s="39"/>
      <c r="N2466" s="39"/>
      <c r="O2466" s="39"/>
      <c r="P2466" s="39"/>
      <c r="Q2466" s="39"/>
      <c r="R2466" s="39"/>
      <c r="T2466" s="39"/>
      <c r="U2466" s="39"/>
    </row>
    <row r="2467" spans="1:21" ht="14.25" x14ac:dyDescent="0.2">
      <c r="A2467" s="38"/>
      <c r="B2467" s="38"/>
      <c r="C2467" s="38"/>
      <c r="D2467" s="38"/>
      <c r="F2467" s="39"/>
      <c r="G2467" s="39"/>
      <c r="H2467" s="39"/>
      <c r="I2467" s="39"/>
      <c r="J2467" s="39"/>
      <c r="K2467" s="39"/>
      <c r="L2467" s="39"/>
      <c r="M2467" s="39"/>
      <c r="N2467" s="39"/>
      <c r="O2467" s="39"/>
      <c r="P2467" s="39"/>
      <c r="Q2467" s="39"/>
      <c r="R2467" s="39"/>
      <c r="T2467" s="39"/>
      <c r="U2467" s="39"/>
    </row>
    <row r="2468" spans="1:21" ht="14.25" x14ac:dyDescent="0.2">
      <c r="A2468" s="38"/>
      <c r="B2468" s="38"/>
      <c r="C2468" s="38"/>
      <c r="D2468" s="38"/>
      <c r="F2468" s="39"/>
      <c r="G2468" s="39"/>
      <c r="H2468" s="39"/>
      <c r="I2468" s="39"/>
      <c r="J2468" s="39"/>
      <c r="K2468" s="39"/>
      <c r="L2468" s="39"/>
      <c r="M2468" s="39"/>
      <c r="N2468" s="39"/>
      <c r="O2468" s="39"/>
      <c r="P2468" s="39"/>
      <c r="Q2468" s="39"/>
      <c r="R2468" s="39"/>
      <c r="T2468" s="39"/>
      <c r="U2468" s="39"/>
    </row>
    <row r="2469" spans="1:21" ht="14.25" x14ac:dyDescent="0.2">
      <c r="A2469" s="38"/>
      <c r="B2469" s="38"/>
      <c r="C2469" s="38"/>
      <c r="D2469" s="38"/>
      <c r="F2469" s="39"/>
      <c r="G2469" s="39"/>
      <c r="H2469" s="39"/>
      <c r="I2469" s="39"/>
      <c r="J2469" s="39"/>
      <c r="K2469" s="39"/>
      <c r="L2469" s="39"/>
      <c r="M2469" s="39"/>
      <c r="N2469" s="39"/>
      <c r="O2469" s="39"/>
      <c r="P2469" s="39"/>
      <c r="Q2469" s="39"/>
      <c r="R2469" s="39"/>
      <c r="T2469" s="39"/>
      <c r="U2469" s="39"/>
    </row>
    <row r="2470" spans="1:21" ht="14.25" x14ac:dyDescent="0.2">
      <c r="A2470" s="38"/>
      <c r="B2470" s="38"/>
      <c r="C2470" s="38"/>
      <c r="D2470" s="38"/>
      <c r="F2470" s="39"/>
      <c r="G2470" s="39"/>
      <c r="H2470" s="39"/>
      <c r="I2470" s="39"/>
      <c r="J2470" s="39"/>
      <c r="K2470" s="39"/>
      <c r="L2470" s="39"/>
      <c r="M2470" s="39"/>
      <c r="N2470" s="39"/>
      <c r="O2470" s="39"/>
      <c r="P2470" s="39"/>
      <c r="Q2470" s="39"/>
      <c r="R2470" s="39"/>
      <c r="T2470" s="39"/>
      <c r="U2470" s="39"/>
    </row>
    <row r="2471" spans="1:21" ht="14.25" x14ac:dyDescent="0.2">
      <c r="A2471" s="38"/>
      <c r="B2471" s="38"/>
      <c r="C2471" s="38"/>
      <c r="D2471" s="38"/>
      <c r="F2471" s="39"/>
      <c r="G2471" s="39"/>
      <c r="H2471" s="39"/>
      <c r="I2471" s="39"/>
      <c r="J2471" s="39"/>
      <c r="K2471" s="39"/>
      <c r="L2471" s="39"/>
      <c r="M2471" s="39"/>
      <c r="N2471" s="39"/>
      <c r="O2471" s="39"/>
      <c r="P2471" s="39"/>
      <c r="Q2471" s="39"/>
      <c r="R2471" s="39"/>
      <c r="T2471" s="39"/>
      <c r="U2471" s="39"/>
    </row>
    <row r="2472" spans="1:21" ht="14.25" x14ac:dyDescent="0.2">
      <c r="A2472" s="38"/>
      <c r="B2472" s="38"/>
      <c r="C2472" s="38"/>
      <c r="D2472" s="38"/>
      <c r="F2472" s="39"/>
      <c r="G2472" s="39"/>
      <c r="H2472" s="39"/>
      <c r="I2472" s="39"/>
      <c r="J2472" s="39"/>
      <c r="K2472" s="39"/>
      <c r="L2472" s="39"/>
      <c r="M2472" s="39"/>
      <c r="N2472" s="39"/>
      <c r="O2472" s="39"/>
      <c r="P2472" s="39"/>
      <c r="Q2472" s="39"/>
      <c r="R2472" s="39"/>
      <c r="T2472" s="39"/>
      <c r="U2472" s="39"/>
    </row>
    <row r="2473" spans="1:21" ht="14.25" x14ac:dyDescent="0.2">
      <c r="A2473" s="38"/>
      <c r="B2473" s="38"/>
      <c r="C2473" s="38"/>
      <c r="D2473" s="38"/>
      <c r="F2473" s="39"/>
      <c r="G2473" s="39"/>
      <c r="H2473" s="39"/>
      <c r="I2473" s="39"/>
      <c r="J2473" s="39"/>
      <c r="K2473" s="39"/>
      <c r="L2473" s="39"/>
      <c r="M2473" s="39"/>
      <c r="N2473" s="39"/>
      <c r="O2473" s="39"/>
      <c r="P2473" s="39"/>
      <c r="Q2473" s="39"/>
      <c r="R2473" s="39"/>
      <c r="T2473" s="39"/>
      <c r="U2473" s="39"/>
    </row>
    <row r="2474" spans="1:21" ht="14.25" x14ac:dyDescent="0.2">
      <c r="A2474" s="38"/>
      <c r="B2474" s="38"/>
      <c r="C2474" s="38"/>
      <c r="D2474" s="38"/>
      <c r="F2474" s="39"/>
      <c r="G2474" s="39"/>
      <c r="H2474" s="39"/>
      <c r="I2474" s="39"/>
      <c r="J2474" s="39"/>
      <c r="K2474" s="39"/>
      <c r="L2474" s="39"/>
      <c r="M2474" s="39"/>
      <c r="N2474" s="39"/>
      <c r="O2474" s="39"/>
      <c r="P2474" s="39"/>
      <c r="Q2474" s="39"/>
      <c r="R2474" s="39"/>
      <c r="T2474" s="39"/>
      <c r="U2474" s="39"/>
    </row>
    <row r="2475" spans="1:21" ht="14.25" x14ac:dyDescent="0.2">
      <c r="A2475" s="38"/>
      <c r="B2475" s="38"/>
      <c r="C2475" s="38"/>
      <c r="D2475" s="38"/>
      <c r="F2475" s="39"/>
      <c r="G2475" s="39"/>
      <c r="H2475" s="39"/>
      <c r="I2475" s="39"/>
      <c r="J2475" s="39"/>
      <c r="K2475" s="39"/>
      <c r="L2475" s="39"/>
      <c r="M2475" s="39"/>
      <c r="N2475" s="39"/>
      <c r="O2475" s="39"/>
      <c r="P2475" s="39"/>
      <c r="Q2475" s="39"/>
      <c r="R2475" s="39"/>
      <c r="T2475" s="39"/>
      <c r="U2475" s="39"/>
    </row>
    <row r="2476" spans="1:21" ht="14.25" x14ac:dyDescent="0.2">
      <c r="A2476" s="38"/>
      <c r="B2476" s="38"/>
      <c r="C2476" s="38"/>
      <c r="D2476" s="38"/>
      <c r="F2476" s="39"/>
      <c r="G2476" s="39"/>
      <c r="H2476" s="39"/>
      <c r="I2476" s="39"/>
      <c r="J2476" s="39"/>
      <c r="K2476" s="39"/>
      <c r="L2476" s="39"/>
      <c r="M2476" s="39"/>
      <c r="N2476" s="39"/>
      <c r="O2476" s="39"/>
      <c r="P2476" s="39"/>
      <c r="Q2476" s="39"/>
      <c r="R2476" s="39"/>
      <c r="T2476" s="39"/>
      <c r="U2476" s="39"/>
    </row>
    <row r="2477" spans="1:21" ht="14.25" x14ac:dyDescent="0.2">
      <c r="A2477" s="38"/>
      <c r="B2477" s="38"/>
      <c r="C2477" s="38"/>
      <c r="D2477" s="38"/>
      <c r="F2477" s="39"/>
      <c r="G2477" s="39"/>
      <c r="H2477" s="39"/>
      <c r="I2477" s="39"/>
      <c r="J2477" s="39"/>
      <c r="K2477" s="39"/>
      <c r="L2477" s="39"/>
      <c r="M2477" s="39"/>
      <c r="N2477" s="39"/>
      <c r="O2477" s="39"/>
      <c r="P2477" s="39"/>
      <c r="Q2477" s="39"/>
      <c r="R2477" s="39"/>
      <c r="T2477" s="39"/>
      <c r="U2477" s="39"/>
    </row>
    <row r="2478" spans="1:21" ht="14.25" x14ac:dyDescent="0.2">
      <c r="A2478" s="38"/>
      <c r="B2478" s="38"/>
      <c r="C2478" s="38"/>
      <c r="D2478" s="38"/>
      <c r="F2478" s="39"/>
      <c r="G2478" s="39"/>
      <c r="H2478" s="39"/>
      <c r="I2478" s="39"/>
      <c r="J2478" s="39"/>
      <c r="K2478" s="39"/>
      <c r="L2478" s="39"/>
      <c r="M2478" s="39"/>
      <c r="N2478" s="39"/>
      <c r="O2478" s="39"/>
      <c r="P2478" s="39"/>
      <c r="Q2478" s="39"/>
      <c r="R2478" s="39"/>
      <c r="T2478" s="39"/>
      <c r="U2478" s="39"/>
    </row>
    <row r="2479" spans="1:21" ht="14.25" x14ac:dyDescent="0.2">
      <c r="A2479" s="38"/>
      <c r="B2479" s="38"/>
      <c r="C2479" s="38"/>
      <c r="D2479" s="38"/>
      <c r="F2479" s="39"/>
      <c r="G2479" s="39"/>
      <c r="H2479" s="39"/>
      <c r="I2479" s="39"/>
      <c r="J2479" s="39"/>
      <c r="K2479" s="39"/>
      <c r="L2479" s="39"/>
      <c r="M2479" s="39"/>
      <c r="N2479" s="39"/>
      <c r="O2479" s="39"/>
      <c r="P2479" s="39"/>
      <c r="Q2479" s="39"/>
      <c r="R2479" s="39"/>
      <c r="T2479" s="39"/>
      <c r="U2479" s="39"/>
    </row>
    <row r="2480" spans="1:21" ht="14.25" x14ac:dyDescent="0.2">
      <c r="A2480" s="38"/>
      <c r="B2480" s="38"/>
      <c r="C2480" s="38"/>
      <c r="D2480" s="38"/>
      <c r="F2480" s="39"/>
      <c r="G2480" s="39"/>
      <c r="H2480" s="39"/>
      <c r="I2480" s="39"/>
      <c r="J2480" s="39"/>
      <c r="K2480" s="39"/>
      <c r="L2480" s="39"/>
      <c r="M2480" s="39"/>
      <c r="N2480" s="39"/>
      <c r="O2480" s="39"/>
      <c r="P2480" s="39"/>
      <c r="Q2480" s="39"/>
      <c r="R2480" s="39"/>
      <c r="T2480" s="39"/>
      <c r="U2480" s="39"/>
    </row>
    <row r="2481" spans="1:21" ht="14.25" x14ac:dyDescent="0.2">
      <c r="A2481" s="38"/>
      <c r="B2481" s="38"/>
      <c r="C2481" s="38"/>
      <c r="D2481" s="38"/>
      <c r="F2481" s="39"/>
      <c r="G2481" s="39"/>
      <c r="H2481" s="39"/>
      <c r="I2481" s="39"/>
      <c r="J2481" s="39"/>
      <c r="K2481" s="39"/>
      <c r="L2481" s="39"/>
      <c r="M2481" s="39"/>
      <c r="N2481" s="39"/>
      <c r="O2481" s="39"/>
      <c r="P2481" s="39"/>
      <c r="Q2481" s="39"/>
      <c r="R2481" s="39"/>
      <c r="T2481" s="39"/>
      <c r="U2481" s="39"/>
    </row>
    <row r="2482" spans="1:21" ht="14.25" x14ac:dyDescent="0.2">
      <c r="A2482" s="38"/>
      <c r="B2482" s="38"/>
      <c r="C2482" s="38"/>
      <c r="D2482" s="38"/>
      <c r="F2482" s="39"/>
      <c r="G2482" s="39"/>
      <c r="H2482" s="39"/>
      <c r="I2482" s="39"/>
      <c r="J2482" s="39"/>
      <c r="K2482" s="39"/>
      <c r="L2482" s="39"/>
      <c r="M2482" s="39"/>
      <c r="N2482" s="39"/>
      <c r="O2482" s="39"/>
      <c r="P2482" s="39"/>
      <c r="Q2482" s="39"/>
      <c r="R2482" s="39"/>
      <c r="T2482" s="39"/>
      <c r="U2482" s="39"/>
    </row>
    <row r="2483" spans="1:21" ht="14.25" x14ac:dyDescent="0.2">
      <c r="A2483" s="38"/>
      <c r="B2483" s="38"/>
      <c r="C2483" s="38"/>
      <c r="D2483" s="38"/>
      <c r="F2483" s="39"/>
      <c r="G2483" s="39"/>
      <c r="H2483" s="39"/>
      <c r="I2483" s="39"/>
      <c r="J2483" s="39"/>
      <c r="K2483" s="39"/>
      <c r="L2483" s="39"/>
      <c r="M2483" s="39"/>
      <c r="N2483" s="39"/>
      <c r="O2483" s="39"/>
      <c r="P2483" s="39"/>
      <c r="Q2483" s="39"/>
      <c r="R2483" s="39"/>
      <c r="T2483" s="39"/>
      <c r="U2483" s="39"/>
    </row>
    <row r="2484" spans="1:21" ht="14.25" x14ac:dyDescent="0.2">
      <c r="A2484" s="38"/>
      <c r="B2484" s="38"/>
      <c r="C2484" s="38"/>
      <c r="D2484" s="38"/>
      <c r="F2484" s="39"/>
      <c r="G2484" s="39"/>
      <c r="H2484" s="39"/>
      <c r="I2484" s="39"/>
      <c r="J2484" s="39"/>
      <c r="K2484" s="39"/>
      <c r="L2484" s="39"/>
      <c r="M2484" s="39"/>
      <c r="N2484" s="39"/>
      <c r="O2484" s="39"/>
      <c r="P2484" s="39"/>
      <c r="Q2484" s="39"/>
      <c r="R2484" s="39"/>
      <c r="T2484" s="39"/>
      <c r="U2484" s="39"/>
    </row>
    <row r="2485" spans="1:21" ht="14.25" x14ac:dyDescent="0.2">
      <c r="A2485" s="38"/>
      <c r="B2485" s="38"/>
      <c r="C2485" s="38"/>
      <c r="D2485" s="38"/>
      <c r="F2485" s="39"/>
      <c r="G2485" s="39"/>
      <c r="H2485" s="39"/>
      <c r="I2485" s="39"/>
      <c r="J2485" s="39"/>
      <c r="K2485" s="39"/>
      <c r="L2485" s="39"/>
      <c r="M2485" s="39"/>
      <c r="N2485" s="39"/>
      <c r="O2485" s="39"/>
      <c r="P2485" s="39"/>
      <c r="Q2485" s="39"/>
      <c r="R2485" s="39"/>
      <c r="T2485" s="39"/>
      <c r="U2485" s="39"/>
    </row>
    <row r="2486" spans="1:21" ht="14.25" x14ac:dyDescent="0.2">
      <c r="A2486" s="38"/>
      <c r="B2486" s="38"/>
      <c r="C2486" s="38"/>
      <c r="D2486" s="38"/>
      <c r="F2486" s="39"/>
      <c r="G2486" s="39"/>
      <c r="H2486" s="39"/>
      <c r="I2486" s="39"/>
      <c r="J2486" s="39"/>
      <c r="K2486" s="39"/>
      <c r="L2486" s="39"/>
      <c r="M2486" s="39"/>
      <c r="N2486" s="39"/>
      <c r="O2486" s="39"/>
      <c r="P2486" s="39"/>
      <c r="Q2486" s="39"/>
      <c r="R2486" s="39"/>
      <c r="T2486" s="39"/>
      <c r="U2486" s="39"/>
    </row>
    <row r="2487" spans="1:21" ht="14.25" x14ac:dyDescent="0.2">
      <c r="A2487" s="38"/>
      <c r="B2487" s="38"/>
      <c r="C2487" s="38"/>
      <c r="D2487" s="38"/>
      <c r="F2487" s="39"/>
      <c r="G2487" s="39"/>
      <c r="H2487" s="39"/>
      <c r="I2487" s="39"/>
      <c r="J2487" s="39"/>
      <c r="K2487" s="39"/>
      <c r="L2487" s="39"/>
      <c r="M2487" s="39"/>
      <c r="N2487" s="39"/>
      <c r="O2487" s="39"/>
      <c r="P2487" s="39"/>
      <c r="Q2487" s="39"/>
      <c r="R2487" s="39"/>
      <c r="T2487" s="39"/>
      <c r="U2487" s="39"/>
    </row>
    <row r="2488" spans="1:21" ht="14.25" x14ac:dyDescent="0.2">
      <c r="A2488" s="38"/>
      <c r="B2488" s="38"/>
      <c r="C2488" s="38"/>
      <c r="D2488" s="38"/>
      <c r="F2488" s="39"/>
      <c r="G2488" s="39"/>
      <c r="H2488" s="39"/>
      <c r="I2488" s="39"/>
      <c r="J2488" s="39"/>
      <c r="K2488" s="39"/>
      <c r="L2488" s="39"/>
      <c r="M2488" s="39"/>
      <c r="N2488" s="39"/>
      <c r="O2488" s="39"/>
      <c r="P2488" s="39"/>
      <c r="Q2488" s="39"/>
      <c r="R2488" s="39"/>
      <c r="T2488" s="39"/>
      <c r="U2488" s="39"/>
    </row>
    <row r="2489" spans="1:21" ht="14.25" x14ac:dyDescent="0.2">
      <c r="A2489" s="38"/>
      <c r="B2489" s="38"/>
      <c r="C2489" s="38"/>
      <c r="D2489" s="38"/>
      <c r="F2489" s="39"/>
      <c r="G2489" s="39"/>
      <c r="H2489" s="39"/>
      <c r="I2489" s="39"/>
      <c r="J2489" s="39"/>
      <c r="K2489" s="39"/>
      <c r="L2489" s="39"/>
      <c r="M2489" s="39"/>
      <c r="N2489" s="39"/>
      <c r="O2489" s="39"/>
      <c r="P2489" s="39"/>
      <c r="Q2489" s="39"/>
      <c r="R2489" s="39"/>
      <c r="T2489" s="39"/>
      <c r="U2489" s="39"/>
    </row>
    <row r="2490" spans="1:21" ht="14.25" x14ac:dyDescent="0.2">
      <c r="A2490" s="38"/>
      <c r="B2490" s="38"/>
      <c r="C2490" s="38"/>
      <c r="D2490" s="38"/>
      <c r="F2490" s="39"/>
      <c r="G2490" s="39"/>
      <c r="H2490" s="39"/>
      <c r="I2490" s="39"/>
      <c r="J2490" s="39"/>
      <c r="K2490" s="39"/>
      <c r="L2490" s="39"/>
      <c r="M2490" s="39"/>
      <c r="N2490" s="39"/>
      <c r="O2490" s="39"/>
      <c r="P2490" s="39"/>
      <c r="Q2490" s="39"/>
      <c r="R2490" s="39"/>
      <c r="T2490" s="39"/>
      <c r="U2490" s="39"/>
    </row>
    <row r="2491" spans="1:21" ht="14.25" x14ac:dyDescent="0.2">
      <c r="A2491" s="38"/>
      <c r="B2491" s="38"/>
      <c r="C2491" s="38"/>
      <c r="D2491" s="38"/>
      <c r="F2491" s="39"/>
      <c r="G2491" s="39"/>
      <c r="H2491" s="39"/>
      <c r="I2491" s="39"/>
      <c r="J2491" s="39"/>
      <c r="K2491" s="39"/>
      <c r="L2491" s="39"/>
      <c r="M2491" s="39"/>
      <c r="N2491" s="39"/>
      <c r="O2491" s="39"/>
      <c r="P2491" s="39"/>
      <c r="Q2491" s="39"/>
      <c r="R2491" s="39"/>
      <c r="T2491" s="39"/>
      <c r="U2491" s="39"/>
    </row>
    <row r="2492" spans="1:21" ht="14.25" x14ac:dyDescent="0.2">
      <c r="A2492" s="38"/>
      <c r="B2492" s="38"/>
      <c r="C2492" s="38"/>
      <c r="D2492" s="38"/>
      <c r="F2492" s="39"/>
      <c r="G2492" s="39"/>
      <c r="H2492" s="39"/>
      <c r="I2492" s="39"/>
      <c r="J2492" s="39"/>
      <c r="K2492" s="39"/>
      <c r="L2492" s="39"/>
      <c r="M2492" s="39"/>
      <c r="N2492" s="39"/>
      <c r="O2492" s="39"/>
      <c r="P2492" s="39"/>
      <c r="Q2492" s="39"/>
      <c r="R2492" s="39"/>
      <c r="T2492" s="39"/>
      <c r="U2492" s="39"/>
    </row>
    <row r="2493" spans="1:21" ht="14.25" x14ac:dyDescent="0.2">
      <c r="A2493" s="38"/>
      <c r="B2493" s="38"/>
      <c r="C2493" s="38"/>
      <c r="D2493" s="38"/>
      <c r="F2493" s="39"/>
      <c r="G2493" s="39"/>
      <c r="H2493" s="39"/>
      <c r="I2493" s="39"/>
      <c r="J2493" s="39"/>
      <c r="K2493" s="39"/>
      <c r="L2493" s="39"/>
      <c r="M2493" s="39"/>
      <c r="N2493" s="39"/>
      <c r="O2493" s="39"/>
      <c r="P2493" s="39"/>
      <c r="Q2493" s="39"/>
      <c r="R2493" s="39"/>
      <c r="T2493" s="39"/>
      <c r="U2493" s="39"/>
    </row>
    <row r="2494" spans="1:21" ht="14.25" x14ac:dyDescent="0.2">
      <c r="A2494" s="38"/>
      <c r="B2494" s="38"/>
      <c r="C2494" s="38"/>
      <c r="D2494" s="38"/>
      <c r="F2494" s="39"/>
      <c r="G2494" s="39"/>
      <c r="H2494" s="39"/>
      <c r="I2494" s="39"/>
      <c r="J2494" s="39"/>
      <c r="K2494" s="39"/>
      <c r="L2494" s="39"/>
      <c r="M2494" s="39"/>
      <c r="N2494" s="39"/>
      <c r="O2494" s="39"/>
      <c r="P2494" s="39"/>
      <c r="Q2494" s="39"/>
      <c r="R2494" s="39"/>
      <c r="T2494" s="39"/>
      <c r="U2494" s="39"/>
    </row>
    <row r="2495" spans="1:21" ht="14.25" x14ac:dyDescent="0.2">
      <c r="A2495" s="38"/>
      <c r="B2495" s="38"/>
      <c r="C2495" s="38"/>
      <c r="D2495" s="38"/>
      <c r="F2495" s="39"/>
      <c r="G2495" s="39"/>
      <c r="H2495" s="39"/>
      <c r="I2495" s="39"/>
      <c r="J2495" s="39"/>
      <c r="K2495" s="39"/>
      <c r="L2495" s="39"/>
      <c r="M2495" s="39"/>
      <c r="N2495" s="39"/>
      <c r="O2495" s="39"/>
      <c r="P2495" s="39"/>
      <c r="Q2495" s="39"/>
      <c r="R2495" s="39"/>
      <c r="T2495" s="39"/>
      <c r="U2495" s="39"/>
    </row>
    <row r="2496" spans="1:21" ht="14.25" x14ac:dyDescent="0.2">
      <c r="A2496" s="38"/>
      <c r="B2496" s="38"/>
      <c r="C2496" s="38"/>
      <c r="D2496" s="38"/>
      <c r="F2496" s="39"/>
      <c r="G2496" s="39"/>
      <c r="H2496" s="39"/>
      <c r="I2496" s="39"/>
      <c r="J2496" s="39"/>
      <c r="K2496" s="39"/>
      <c r="L2496" s="39"/>
      <c r="M2496" s="39"/>
      <c r="N2496" s="39"/>
      <c r="O2496" s="39"/>
      <c r="P2496" s="39"/>
      <c r="Q2496" s="39"/>
      <c r="R2496" s="39"/>
      <c r="T2496" s="39"/>
      <c r="U2496" s="39"/>
    </row>
    <row r="2497" spans="1:21" ht="14.25" x14ac:dyDescent="0.2">
      <c r="A2497" s="38"/>
      <c r="B2497" s="38"/>
      <c r="C2497" s="38"/>
      <c r="D2497" s="38"/>
      <c r="F2497" s="39"/>
      <c r="G2497" s="39"/>
      <c r="H2497" s="39"/>
      <c r="I2497" s="39"/>
      <c r="J2497" s="39"/>
      <c r="K2497" s="39"/>
      <c r="L2497" s="39"/>
      <c r="M2497" s="39"/>
      <c r="N2497" s="39"/>
      <c r="O2497" s="39"/>
      <c r="P2497" s="39"/>
      <c r="Q2497" s="39"/>
      <c r="R2497" s="39"/>
      <c r="T2497" s="39"/>
      <c r="U2497" s="39"/>
    </row>
    <row r="2498" spans="1:21" ht="14.25" x14ac:dyDescent="0.2">
      <c r="A2498" s="38"/>
      <c r="B2498" s="38"/>
      <c r="C2498" s="38"/>
      <c r="D2498" s="38"/>
      <c r="F2498" s="39"/>
      <c r="G2498" s="39"/>
      <c r="H2498" s="39"/>
      <c r="I2498" s="39"/>
      <c r="J2498" s="39"/>
      <c r="K2498" s="39"/>
      <c r="L2498" s="39"/>
      <c r="M2498" s="39"/>
      <c r="N2498" s="39"/>
      <c r="O2498" s="39"/>
      <c r="P2498" s="39"/>
      <c r="Q2498" s="39"/>
      <c r="R2498" s="39"/>
      <c r="T2498" s="39"/>
      <c r="U2498" s="39"/>
    </row>
    <row r="2499" spans="1:21" ht="14.25" x14ac:dyDescent="0.2">
      <c r="A2499" s="38"/>
      <c r="B2499" s="38"/>
      <c r="C2499" s="38"/>
      <c r="D2499" s="38"/>
      <c r="F2499" s="39"/>
      <c r="G2499" s="39"/>
      <c r="H2499" s="39"/>
      <c r="I2499" s="39"/>
      <c r="J2499" s="39"/>
      <c r="K2499" s="39"/>
      <c r="L2499" s="39"/>
      <c r="M2499" s="39"/>
      <c r="N2499" s="39"/>
      <c r="O2499" s="39"/>
      <c r="P2499" s="39"/>
      <c r="Q2499" s="39"/>
      <c r="R2499" s="39"/>
      <c r="T2499" s="39"/>
      <c r="U2499" s="39"/>
    </row>
    <row r="2500" spans="1:21" ht="14.25" x14ac:dyDescent="0.2">
      <c r="A2500" s="38"/>
      <c r="B2500" s="38"/>
      <c r="C2500" s="38"/>
      <c r="D2500" s="38"/>
      <c r="F2500" s="39"/>
      <c r="G2500" s="39"/>
      <c r="H2500" s="39"/>
      <c r="I2500" s="39"/>
      <c r="J2500" s="39"/>
      <c r="K2500" s="39"/>
      <c r="L2500" s="39"/>
      <c r="M2500" s="39"/>
      <c r="N2500" s="39"/>
      <c r="O2500" s="39"/>
      <c r="P2500" s="39"/>
      <c r="Q2500" s="39"/>
      <c r="R2500" s="39"/>
      <c r="T2500" s="39"/>
      <c r="U2500" s="39"/>
    </row>
    <row r="2501" spans="1:21" ht="14.25" x14ac:dyDescent="0.2">
      <c r="A2501" s="38"/>
      <c r="B2501" s="38"/>
      <c r="C2501" s="38"/>
      <c r="D2501" s="38"/>
      <c r="F2501" s="39"/>
      <c r="G2501" s="39"/>
      <c r="H2501" s="39"/>
      <c r="I2501" s="39"/>
      <c r="J2501" s="39"/>
      <c r="K2501" s="39"/>
      <c r="L2501" s="39"/>
      <c r="M2501" s="39"/>
      <c r="N2501" s="39"/>
      <c r="O2501" s="39"/>
      <c r="P2501" s="39"/>
      <c r="Q2501" s="39"/>
      <c r="R2501" s="39"/>
      <c r="T2501" s="39"/>
      <c r="U2501" s="39"/>
    </row>
    <row r="2502" spans="1:21" ht="14.25" x14ac:dyDescent="0.2">
      <c r="A2502" s="38"/>
      <c r="B2502" s="38"/>
      <c r="C2502" s="38"/>
      <c r="D2502" s="38"/>
      <c r="F2502" s="39"/>
      <c r="G2502" s="39"/>
      <c r="H2502" s="39"/>
      <c r="I2502" s="39"/>
      <c r="J2502" s="39"/>
      <c r="K2502" s="39"/>
      <c r="L2502" s="39"/>
      <c r="M2502" s="39"/>
      <c r="N2502" s="39"/>
      <c r="O2502" s="39"/>
      <c r="P2502" s="39"/>
      <c r="Q2502" s="39"/>
      <c r="R2502" s="39"/>
      <c r="T2502" s="39"/>
      <c r="U2502" s="39"/>
    </row>
    <row r="2503" spans="1:21" ht="14.25" x14ac:dyDescent="0.2">
      <c r="A2503" s="38"/>
      <c r="B2503" s="38"/>
      <c r="C2503" s="38"/>
      <c r="D2503" s="38"/>
      <c r="F2503" s="39"/>
      <c r="G2503" s="39"/>
      <c r="H2503" s="39"/>
      <c r="I2503" s="39"/>
      <c r="J2503" s="39"/>
      <c r="K2503" s="39"/>
      <c r="L2503" s="39"/>
      <c r="M2503" s="39"/>
      <c r="N2503" s="39"/>
      <c r="O2503" s="39"/>
      <c r="P2503" s="39"/>
      <c r="Q2503" s="39"/>
      <c r="R2503" s="39"/>
      <c r="T2503" s="39"/>
      <c r="U2503" s="39"/>
    </row>
    <row r="2504" spans="1:21" ht="14.25" x14ac:dyDescent="0.2">
      <c r="A2504" s="38"/>
      <c r="B2504" s="38"/>
      <c r="C2504" s="38"/>
      <c r="D2504" s="38"/>
      <c r="F2504" s="39"/>
      <c r="G2504" s="39"/>
      <c r="H2504" s="39"/>
      <c r="I2504" s="39"/>
      <c r="J2504" s="39"/>
      <c r="K2504" s="39"/>
      <c r="L2504" s="39"/>
      <c r="M2504" s="39"/>
      <c r="N2504" s="39"/>
      <c r="O2504" s="39"/>
      <c r="P2504" s="39"/>
      <c r="Q2504" s="39"/>
      <c r="R2504" s="39"/>
      <c r="T2504" s="39"/>
      <c r="U2504" s="39"/>
    </row>
    <row r="2505" spans="1:21" ht="14.25" x14ac:dyDescent="0.2">
      <c r="A2505" s="38"/>
      <c r="B2505" s="38"/>
      <c r="C2505" s="38"/>
      <c r="D2505" s="38"/>
      <c r="F2505" s="39"/>
      <c r="G2505" s="39"/>
      <c r="H2505" s="39"/>
      <c r="I2505" s="39"/>
      <c r="J2505" s="39"/>
      <c r="K2505" s="39"/>
      <c r="L2505" s="39"/>
      <c r="M2505" s="39"/>
      <c r="N2505" s="39"/>
      <c r="O2505" s="39"/>
      <c r="P2505" s="39"/>
      <c r="Q2505" s="39"/>
      <c r="R2505" s="39"/>
      <c r="T2505" s="39"/>
      <c r="U2505" s="39"/>
    </row>
    <row r="2506" spans="1:21" ht="14.25" x14ac:dyDescent="0.2">
      <c r="A2506" s="38"/>
      <c r="B2506" s="38"/>
      <c r="C2506" s="38"/>
      <c r="D2506" s="38"/>
      <c r="F2506" s="39"/>
      <c r="G2506" s="39"/>
      <c r="H2506" s="39"/>
      <c r="I2506" s="39"/>
      <c r="J2506" s="39"/>
      <c r="K2506" s="39"/>
      <c r="L2506" s="39"/>
      <c r="M2506" s="39"/>
      <c r="N2506" s="39"/>
      <c r="O2506" s="39"/>
      <c r="P2506" s="39"/>
      <c r="Q2506" s="39"/>
      <c r="R2506" s="39"/>
      <c r="T2506" s="39"/>
      <c r="U2506" s="39"/>
    </row>
    <row r="2507" spans="1:21" ht="14.25" x14ac:dyDescent="0.2">
      <c r="A2507" s="38"/>
      <c r="B2507" s="38"/>
      <c r="C2507" s="38"/>
      <c r="D2507" s="38"/>
      <c r="F2507" s="39"/>
      <c r="G2507" s="39"/>
      <c r="H2507" s="39"/>
      <c r="I2507" s="39"/>
      <c r="J2507" s="39"/>
      <c r="K2507" s="39"/>
      <c r="L2507" s="39"/>
      <c r="M2507" s="39"/>
      <c r="N2507" s="39"/>
      <c r="O2507" s="39"/>
      <c r="P2507" s="39"/>
      <c r="Q2507" s="39"/>
      <c r="R2507" s="39"/>
      <c r="T2507" s="39"/>
      <c r="U2507" s="39"/>
    </row>
    <row r="2508" spans="1:21" ht="14.25" x14ac:dyDescent="0.2">
      <c r="A2508" s="38"/>
      <c r="B2508" s="38"/>
      <c r="C2508" s="38"/>
      <c r="D2508" s="38"/>
      <c r="F2508" s="39"/>
      <c r="G2508" s="39"/>
      <c r="H2508" s="39"/>
      <c r="I2508" s="39"/>
      <c r="J2508" s="39"/>
      <c r="K2508" s="39"/>
      <c r="L2508" s="39"/>
      <c r="M2508" s="39"/>
      <c r="N2508" s="39"/>
      <c r="O2508" s="39"/>
      <c r="P2508" s="39"/>
      <c r="Q2508" s="39"/>
      <c r="R2508" s="39"/>
      <c r="T2508" s="39"/>
      <c r="U2508" s="39"/>
    </row>
    <row r="2509" spans="1:21" ht="14.25" x14ac:dyDescent="0.2">
      <c r="A2509" s="38"/>
      <c r="B2509" s="38"/>
      <c r="C2509" s="38"/>
      <c r="D2509" s="38"/>
      <c r="F2509" s="39"/>
      <c r="G2509" s="39"/>
      <c r="H2509" s="39"/>
      <c r="I2509" s="39"/>
      <c r="J2509" s="39"/>
      <c r="K2509" s="39"/>
      <c r="L2509" s="39"/>
      <c r="M2509" s="39"/>
      <c r="N2509" s="39"/>
      <c r="O2509" s="39"/>
      <c r="P2509" s="39"/>
      <c r="Q2509" s="39"/>
      <c r="R2509" s="39"/>
      <c r="T2509" s="39"/>
      <c r="U2509" s="39"/>
    </row>
    <row r="2510" spans="1:21" ht="14.25" x14ac:dyDescent="0.2">
      <c r="A2510" s="38"/>
      <c r="B2510" s="38"/>
      <c r="C2510" s="38"/>
      <c r="D2510" s="38"/>
      <c r="F2510" s="39"/>
      <c r="G2510" s="39"/>
      <c r="H2510" s="39"/>
      <c r="I2510" s="39"/>
      <c r="J2510" s="39"/>
      <c r="K2510" s="39"/>
      <c r="L2510" s="39"/>
      <c r="M2510" s="39"/>
      <c r="N2510" s="39"/>
      <c r="O2510" s="39"/>
      <c r="P2510" s="39"/>
      <c r="Q2510" s="39"/>
      <c r="R2510" s="39"/>
      <c r="T2510" s="39"/>
      <c r="U2510" s="39"/>
    </row>
    <row r="2511" spans="1:21" ht="14.25" x14ac:dyDescent="0.2">
      <c r="A2511" s="38"/>
      <c r="B2511" s="38"/>
      <c r="C2511" s="38"/>
      <c r="D2511" s="38"/>
      <c r="F2511" s="39"/>
      <c r="G2511" s="39"/>
      <c r="H2511" s="39"/>
      <c r="I2511" s="39"/>
      <c r="J2511" s="39"/>
      <c r="K2511" s="39"/>
      <c r="L2511" s="39"/>
      <c r="M2511" s="39"/>
      <c r="N2511" s="39"/>
      <c r="O2511" s="39"/>
      <c r="P2511" s="39"/>
      <c r="Q2511" s="39"/>
      <c r="R2511" s="39"/>
      <c r="T2511" s="39"/>
      <c r="U2511" s="39"/>
    </row>
    <row r="2512" spans="1:21" ht="14.25" x14ac:dyDescent="0.2">
      <c r="A2512" s="38"/>
      <c r="B2512" s="38"/>
      <c r="C2512" s="38"/>
      <c r="D2512" s="38"/>
      <c r="F2512" s="39"/>
      <c r="G2512" s="39"/>
      <c r="H2512" s="39"/>
      <c r="I2512" s="39"/>
      <c r="J2512" s="39"/>
      <c r="K2512" s="39"/>
      <c r="L2512" s="39"/>
      <c r="M2512" s="39"/>
      <c r="N2512" s="39"/>
      <c r="O2512" s="39"/>
      <c r="P2512" s="39"/>
      <c r="Q2512" s="39"/>
      <c r="R2512" s="39"/>
      <c r="T2512" s="39"/>
      <c r="U2512" s="39"/>
    </row>
    <row r="2513" spans="1:21" ht="14.25" x14ac:dyDescent="0.2">
      <c r="A2513" s="38"/>
      <c r="B2513" s="38"/>
      <c r="C2513" s="38"/>
      <c r="D2513" s="38"/>
      <c r="F2513" s="39"/>
      <c r="G2513" s="39"/>
      <c r="H2513" s="39"/>
      <c r="I2513" s="39"/>
      <c r="J2513" s="39"/>
      <c r="K2513" s="39"/>
      <c r="L2513" s="39"/>
      <c r="M2513" s="39"/>
      <c r="N2513" s="39"/>
      <c r="O2513" s="39"/>
      <c r="P2513" s="39"/>
      <c r="Q2513" s="39"/>
      <c r="R2513" s="39"/>
      <c r="T2513" s="39"/>
      <c r="U2513" s="39"/>
    </row>
    <row r="2514" spans="1:21" ht="14.25" x14ac:dyDescent="0.2">
      <c r="A2514" s="38"/>
      <c r="B2514" s="38"/>
      <c r="C2514" s="38"/>
      <c r="D2514" s="38"/>
      <c r="F2514" s="39"/>
      <c r="G2514" s="39"/>
      <c r="H2514" s="39"/>
      <c r="I2514" s="39"/>
      <c r="J2514" s="39"/>
      <c r="K2514" s="39"/>
      <c r="L2514" s="39"/>
      <c r="M2514" s="39"/>
      <c r="N2514" s="39"/>
      <c r="O2514" s="39"/>
      <c r="P2514" s="39"/>
      <c r="Q2514" s="39"/>
      <c r="R2514" s="39"/>
      <c r="T2514" s="39"/>
      <c r="U2514" s="39"/>
    </row>
    <row r="2515" spans="1:21" ht="14.25" x14ac:dyDescent="0.2">
      <c r="A2515" s="38"/>
      <c r="B2515" s="38"/>
      <c r="C2515" s="38"/>
      <c r="D2515" s="38"/>
      <c r="F2515" s="39"/>
      <c r="G2515" s="39"/>
      <c r="H2515" s="39"/>
      <c r="I2515" s="39"/>
      <c r="J2515" s="39"/>
      <c r="K2515" s="39"/>
      <c r="L2515" s="39"/>
      <c r="M2515" s="39"/>
      <c r="N2515" s="39"/>
      <c r="O2515" s="39"/>
      <c r="P2515" s="39"/>
      <c r="Q2515" s="39"/>
      <c r="R2515" s="39"/>
      <c r="T2515" s="39"/>
      <c r="U2515" s="39"/>
    </row>
    <row r="2516" spans="1:21" ht="14.25" x14ac:dyDescent="0.2">
      <c r="A2516" s="38"/>
      <c r="B2516" s="38"/>
      <c r="C2516" s="38"/>
      <c r="D2516" s="38"/>
      <c r="F2516" s="39"/>
      <c r="G2516" s="39"/>
      <c r="H2516" s="39"/>
      <c r="I2516" s="39"/>
      <c r="J2516" s="39"/>
      <c r="K2516" s="39"/>
      <c r="L2516" s="39"/>
      <c r="M2516" s="39"/>
      <c r="N2516" s="39"/>
      <c r="O2516" s="39"/>
      <c r="P2516" s="39"/>
      <c r="Q2516" s="39"/>
      <c r="R2516" s="39"/>
      <c r="T2516" s="39"/>
      <c r="U2516" s="39"/>
    </row>
    <row r="2517" spans="1:21" ht="14.25" x14ac:dyDescent="0.2">
      <c r="A2517" s="38"/>
      <c r="B2517" s="38"/>
      <c r="C2517" s="38"/>
      <c r="D2517" s="38"/>
      <c r="F2517" s="39"/>
      <c r="G2517" s="39"/>
      <c r="H2517" s="39"/>
      <c r="I2517" s="39"/>
      <c r="J2517" s="39"/>
      <c r="K2517" s="39"/>
      <c r="L2517" s="39"/>
      <c r="M2517" s="39"/>
      <c r="N2517" s="39"/>
      <c r="O2517" s="39"/>
      <c r="P2517" s="39"/>
      <c r="Q2517" s="39"/>
      <c r="R2517" s="39"/>
      <c r="T2517" s="39"/>
      <c r="U2517" s="39"/>
    </row>
    <row r="2518" spans="1:21" ht="14.25" x14ac:dyDescent="0.2">
      <c r="A2518" s="38"/>
      <c r="B2518" s="38"/>
      <c r="C2518" s="38"/>
      <c r="D2518" s="38"/>
      <c r="F2518" s="39"/>
      <c r="G2518" s="39"/>
      <c r="H2518" s="39"/>
      <c r="I2518" s="39"/>
      <c r="J2518" s="39"/>
      <c r="K2518" s="39"/>
      <c r="L2518" s="39"/>
      <c r="M2518" s="39"/>
      <c r="N2518" s="39"/>
      <c r="O2518" s="39"/>
      <c r="P2518" s="39"/>
      <c r="Q2518" s="39"/>
      <c r="R2518" s="39"/>
      <c r="T2518" s="39"/>
      <c r="U2518" s="39"/>
    </row>
    <row r="2519" spans="1:21" ht="14.25" x14ac:dyDescent="0.2">
      <c r="A2519" s="38"/>
      <c r="B2519" s="38"/>
      <c r="C2519" s="38"/>
      <c r="D2519" s="38"/>
      <c r="F2519" s="39"/>
      <c r="G2519" s="39"/>
      <c r="H2519" s="39"/>
      <c r="I2519" s="39"/>
      <c r="J2519" s="39"/>
      <c r="K2519" s="39"/>
      <c r="L2519" s="39"/>
      <c r="M2519" s="39"/>
      <c r="N2519" s="39"/>
      <c r="O2519" s="39"/>
      <c r="P2519" s="39"/>
      <c r="Q2519" s="39"/>
      <c r="R2519" s="39"/>
      <c r="T2519" s="39"/>
      <c r="U2519" s="39"/>
    </row>
    <row r="2520" spans="1:21" ht="14.25" x14ac:dyDescent="0.2">
      <c r="A2520" s="38"/>
      <c r="B2520" s="38"/>
      <c r="C2520" s="38"/>
      <c r="D2520" s="38"/>
      <c r="F2520" s="39"/>
      <c r="G2520" s="39"/>
      <c r="H2520" s="39"/>
      <c r="I2520" s="39"/>
      <c r="J2520" s="39"/>
      <c r="K2520" s="39"/>
      <c r="L2520" s="39"/>
      <c r="M2520" s="39"/>
      <c r="N2520" s="39"/>
      <c r="O2520" s="39"/>
      <c r="P2520" s="39"/>
      <c r="Q2520" s="39"/>
      <c r="R2520" s="39"/>
      <c r="T2520" s="39"/>
      <c r="U2520" s="39"/>
    </row>
    <row r="2521" spans="1:21" ht="14.25" x14ac:dyDescent="0.2">
      <c r="A2521" s="38"/>
      <c r="B2521" s="38"/>
      <c r="C2521" s="38"/>
      <c r="D2521" s="38"/>
      <c r="F2521" s="39"/>
      <c r="G2521" s="39"/>
      <c r="H2521" s="39"/>
      <c r="I2521" s="39"/>
      <c r="J2521" s="39"/>
      <c r="K2521" s="39"/>
      <c r="L2521" s="39"/>
      <c r="M2521" s="39"/>
      <c r="N2521" s="39"/>
      <c r="O2521" s="39"/>
      <c r="P2521" s="39"/>
      <c r="Q2521" s="39"/>
      <c r="R2521" s="39"/>
      <c r="T2521" s="39"/>
      <c r="U2521" s="39"/>
    </row>
    <row r="2522" spans="1:21" ht="14.25" x14ac:dyDescent="0.2">
      <c r="A2522" s="38"/>
      <c r="B2522" s="38"/>
      <c r="C2522" s="38"/>
      <c r="D2522" s="38"/>
      <c r="F2522" s="39"/>
      <c r="G2522" s="39"/>
      <c r="H2522" s="39"/>
      <c r="I2522" s="39"/>
      <c r="J2522" s="39"/>
      <c r="K2522" s="39"/>
      <c r="L2522" s="39"/>
      <c r="M2522" s="39"/>
      <c r="N2522" s="39"/>
      <c r="O2522" s="39"/>
      <c r="P2522" s="39"/>
      <c r="Q2522" s="39"/>
      <c r="R2522" s="39"/>
      <c r="T2522" s="39"/>
      <c r="U2522" s="39"/>
    </row>
    <row r="2523" spans="1:21" ht="14.25" x14ac:dyDescent="0.2">
      <c r="A2523" s="38"/>
      <c r="B2523" s="38"/>
      <c r="C2523" s="38"/>
      <c r="D2523" s="38"/>
      <c r="F2523" s="39"/>
      <c r="G2523" s="39"/>
      <c r="H2523" s="39"/>
      <c r="I2523" s="39"/>
      <c r="J2523" s="39"/>
      <c r="K2523" s="39"/>
      <c r="L2523" s="39"/>
      <c r="M2523" s="39"/>
      <c r="N2523" s="39"/>
      <c r="O2523" s="39"/>
      <c r="P2523" s="39"/>
      <c r="Q2523" s="39"/>
      <c r="R2523" s="39"/>
      <c r="T2523" s="39"/>
      <c r="U2523" s="39"/>
    </row>
    <row r="2524" spans="1:21" ht="14.25" x14ac:dyDescent="0.2">
      <c r="A2524" s="38"/>
      <c r="B2524" s="38"/>
      <c r="C2524" s="38"/>
      <c r="D2524" s="38"/>
      <c r="F2524" s="39"/>
      <c r="G2524" s="39"/>
      <c r="H2524" s="39"/>
      <c r="I2524" s="39"/>
      <c r="J2524" s="39"/>
      <c r="K2524" s="39"/>
      <c r="L2524" s="39"/>
      <c r="M2524" s="39"/>
      <c r="N2524" s="39"/>
      <c r="O2524" s="39"/>
      <c r="P2524" s="39"/>
      <c r="Q2524" s="39"/>
      <c r="R2524" s="39"/>
      <c r="T2524" s="39"/>
      <c r="U2524" s="39"/>
    </row>
    <row r="2525" spans="1:21" ht="14.25" x14ac:dyDescent="0.2">
      <c r="A2525" s="38"/>
      <c r="B2525" s="38"/>
      <c r="C2525" s="38"/>
      <c r="D2525" s="38"/>
      <c r="F2525" s="39"/>
      <c r="G2525" s="39"/>
      <c r="H2525" s="39"/>
      <c r="I2525" s="39"/>
      <c r="J2525" s="39"/>
      <c r="K2525" s="39"/>
      <c r="L2525" s="39"/>
      <c r="M2525" s="39"/>
      <c r="N2525" s="39"/>
      <c r="O2525" s="39"/>
      <c r="P2525" s="39"/>
      <c r="Q2525" s="39"/>
      <c r="R2525" s="39"/>
      <c r="T2525" s="39"/>
      <c r="U2525" s="39"/>
    </row>
    <row r="2526" spans="1:21" ht="14.25" x14ac:dyDescent="0.2">
      <c r="A2526" s="38"/>
      <c r="B2526" s="38"/>
      <c r="C2526" s="38"/>
      <c r="D2526" s="38"/>
      <c r="F2526" s="39"/>
      <c r="G2526" s="39"/>
      <c r="H2526" s="39"/>
      <c r="I2526" s="39"/>
      <c r="J2526" s="39"/>
      <c r="K2526" s="39"/>
      <c r="L2526" s="39"/>
      <c r="M2526" s="39"/>
      <c r="N2526" s="39"/>
      <c r="O2526" s="39"/>
      <c r="P2526" s="39"/>
      <c r="Q2526" s="39"/>
      <c r="R2526" s="39"/>
      <c r="T2526" s="39"/>
      <c r="U2526" s="39"/>
    </row>
    <row r="2527" spans="1:21" ht="14.25" x14ac:dyDescent="0.2">
      <c r="A2527" s="38"/>
      <c r="B2527" s="38"/>
      <c r="C2527" s="38"/>
      <c r="D2527" s="38"/>
      <c r="F2527" s="39"/>
      <c r="G2527" s="39"/>
      <c r="H2527" s="39"/>
      <c r="I2527" s="39"/>
      <c r="J2527" s="39"/>
      <c r="K2527" s="39"/>
      <c r="L2527" s="39"/>
      <c r="M2527" s="39"/>
      <c r="N2527" s="39"/>
      <c r="O2527" s="39"/>
      <c r="P2527" s="39"/>
      <c r="Q2527" s="39"/>
      <c r="R2527" s="39"/>
      <c r="T2527" s="39"/>
      <c r="U2527" s="39"/>
    </row>
    <row r="2528" spans="1:21" ht="14.25" x14ac:dyDescent="0.2">
      <c r="A2528" s="38"/>
      <c r="B2528" s="38"/>
      <c r="C2528" s="38"/>
      <c r="D2528" s="38"/>
      <c r="F2528" s="39"/>
      <c r="G2528" s="39"/>
      <c r="H2528" s="39"/>
      <c r="I2528" s="39"/>
      <c r="J2528" s="39"/>
      <c r="K2528" s="39"/>
      <c r="L2528" s="39"/>
      <c r="M2528" s="39"/>
      <c r="N2528" s="39"/>
      <c r="O2528" s="39"/>
      <c r="P2528" s="39"/>
      <c r="Q2528" s="39"/>
      <c r="R2528" s="39"/>
      <c r="T2528" s="39"/>
      <c r="U2528" s="39"/>
    </row>
    <row r="2529" spans="1:21" ht="14.25" x14ac:dyDescent="0.2">
      <c r="A2529" s="38"/>
      <c r="B2529" s="38"/>
      <c r="C2529" s="38"/>
      <c r="D2529" s="38"/>
      <c r="F2529" s="39"/>
      <c r="G2529" s="39"/>
      <c r="H2529" s="39"/>
      <c r="I2529" s="39"/>
      <c r="J2529" s="39"/>
      <c r="K2529" s="39"/>
      <c r="L2529" s="39"/>
      <c r="M2529" s="39"/>
      <c r="N2529" s="39"/>
      <c r="O2529" s="39"/>
      <c r="P2529" s="39"/>
      <c r="Q2529" s="39"/>
      <c r="R2529" s="39"/>
      <c r="T2529" s="39"/>
      <c r="U2529" s="39"/>
    </row>
    <row r="2530" spans="1:21" ht="14.25" x14ac:dyDescent="0.2">
      <c r="A2530" s="38"/>
      <c r="B2530" s="38"/>
      <c r="C2530" s="38"/>
      <c r="D2530" s="38"/>
      <c r="F2530" s="39"/>
      <c r="G2530" s="39"/>
      <c r="H2530" s="39"/>
      <c r="I2530" s="39"/>
      <c r="J2530" s="39"/>
      <c r="K2530" s="39"/>
      <c r="L2530" s="39"/>
      <c r="M2530" s="39"/>
      <c r="N2530" s="39"/>
      <c r="O2530" s="39"/>
      <c r="P2530" s="39"/>
      <c r="Q2530" s="39"/>
      <c r="R2530" s="39"/>
      <c r="T2530" s="39"/>
      <c r="U2530" s="39"/>
    </row>
    <row r="2531" spans="1:21" ht="14.25" x14ac:dyDescent="0.2">
      <c r="A2531" s="38"/>
      <c r="B2531" s="38"/>
      <c r="C2531" s="38"/>
      <c r="D2531" s="38"/>
      <c r="F2531" s="39"/>
      <c r="G2531" s="39"/>
      <c r="H2531" s="39"/>
      <c r="I2531" s="39"/>
      <c r="J2531" s="39"/>
      <c r="K2531" s="39"/>
      <c r="L2531" s="39"/>
      <c r="M2531" s="39"/>
      <c r="N2531" s="39"/>
      <c r="O2531" s="39"/>
      <c r="P2531" s="39"/>
      <c r="Q2531" s="39"/>
      <c r="R2531" s="39"/>
      <c r="T2531" s="39"/>
      <c r="U2531" s="39"/>
    </row>
    <row r="2532" spans="1:21" ht="14.25" x14ac:dyDescent="0.2">
      <c r="A2532" s="38"/>
      <c r="B2532" s="38"/>
      <c r="C2532" s="38"/>
      <c r="D2532" s="38"/>
      <c r="F2532" s="39"/>
      <c r="G2532" s="39"/>
      <c r="H2532" s="39"/>
      <c r="I2532" s="39"/>
      <c r="J2532" s="39"/>
      <c r="K2532" s="39"/>
      <c r="L2532" s="39"/>
      <c r="M2532" s="39"/>
      <c r="N2532" s="39"/>
      <c r="O2532" s="39"/>
      <c r="P2532" s="39"/>
      <c r="Q2532" s="39"/>
      <c r="R2532" s="39"/>
      <c r="T2532" s="39"/>
      <c r="U2532" s="39"/>
    </row>
    <row r="2533" spans="1:21" ht="14.25" x14ac:dyDescent="0.2">
      <c r="A2533" s="38"/>
      <c r="B2533" s="38"/>
      <c r="C2533" s="38"/>
      <c r="D2533" s="38"/>
      <c r="F2533" s="39"/>
      <c r="G2533" s="39"/>
      <c r="H2533" s="39"/>
      <c r="I2533" s="39"/>
      <c r="J2533" s="39"/>
      <c r="K2533" s="39"/>
      <c r="L2533" s="39"/>
      <c r="M2533" s="39"/>
      <c r="N2533" s="39"/>
      <c r="O2533" s="39"/>
      <c r="P2533" s="39"/>
      <c r="Q2533" s="39"/>
      <c r="R2533" s="39"/>
      <c r="T2533" s="39"/>
      <c r="U2533" s="39"/>
    </row>
    <row r="2534" spans="1:21" ht="14.25" x14ac:dyDescent="0.2">
      <c r="A2534" s="38"/>
      <c r="B2534" s="38"/>
      <c r="C2534" s="38"/>
      <c r="D2534" s="38"/>
      <c r="F2534" s="39"/>
      <c r="G2534" s="39"/>
      <c r="H2534" s="39"/>
      <c r="I2534" s="39"/>
      <c r="J2534" s="39"/>
      <c r="K2534" s="39"/>
      <c r="L2534" s="39"/>
      <c r="M2534" s="39"/>
      <c r="N2534" s="39"/>
      <c r="O2534" s="39"/>
      <c r="P2534" s="39"/>
      <c r="Q2534" s="39"/>
      <c r="R2534" s="39"/>
      <c r="T2534" s="39"/>
      <c r="U2534" s="39"/>
    </row>
    <row r="2535" spans="1:21" ht="14.25" x14ac:dyDescent="0.2">
      <c r="A2535" s="38"/>
      <c r="B2535" s="38"/>
      <c r="C2535" s="38"/>
      <c r="D2535" s="38"/>
      <c r="F2535" s="39"/>
      <c r="G2535" s="39"/>
      <c r="H2535" s="39"/>
      <c r="I2535" s="39"/>
      <c r="J2535" s="39"/>
      <c r="K2535" s="39"/>
      <c r="L2535" s="39"/>
      <c r="M2535" s="39"/>
      <c r="N2535" s="39"/>
      <c r="O2535" s="39"/>
      <c r="P2535" s="39"/>
      <c r="Q2535" s="39"/>
      <c r="R2535" s="39"/>
      <c r="T2535" s="39"/>
      <c r="U2535" s="39"/>
    </row>
    <row r="2536" spans="1:21" ht="14.25" x14ac:dyDescent="0.2">
      <c r="A2536" s="38"/>
      <c r="B2536" s="38"/>
      <c r="C2536" s="38"/>
      <c r="D2536" s="38"/>
      <c r="F2536" s="39"/>
      <c r="G2536" s="39"/>
      <c r="H2536" s="39"/>
      <c r="I2536" s="39"/>
      <c r="J2536" s="39"/>
      <c r="K2536" s="39"/>
      <c r="L2536" s="39"/>
      <c r="M2536" s="39"/>
      <c r="N2536" s="39"/>
      <c r="O2536" s="39"/>
      <c r="P2536" s="39"/>
      <c r="Q2536" s="39"/>
      <c r="R2536" s="39"/>
      <c r="T2536" s="39"/>
      <c r="U2536" s="39"/>
    </row>
    <row r="2537" spans="1:21" ht="14.25" x14ac:dyDescent="0.2">
      <c r="A2537" s="38"/>
      <c r="B2537" s="38"/>
      <c r="C2537" s="38"/>
      <c r="D2537" s="38"/>
      <c r="F2537" s="39"/>
      <c r="G2537" s="39"/>
      <c r="H2537" s="39"/>
      <c r="I2537" s="39"/>
      <c r="J2537" s="39"/>
      <c r="K2537" s="39"/>
      <c r="L2537" s="39"/>
      <c r="M2537" s="39"/>
      <c r="N2537" s="39"/>
      <c r="O2537" s="39"/>
      <c r="P2537" s="39"/>
      <c r="Q2537" s="39"/>
      <c r="R2537" s="39"/>
      <c r="T2537" s="39"/>
      <c r="U2537" s="39"/>
    </row>
    <row r="2538" spans="1:21" ht="14.25" x14ac:dyDescent="0.2">
      <c r="A2538" s="38"/>
      <c r="B2538" s="38"/>
      <c r="C2538" s="38"/>
      <c r="D2538" s="38"/>
      <c r="F2538" s="39"/>
      <c r="G2538" s="39"/>
      <c r="H2538" s="39"/>
      <c r="I2538" s="39"/>
      <c r="J2538" s="39"/>
      <c r="K2538" s="39"/>
      <c r="L2538" s="39"/>
      <c r="M2538" s="39"/>
      <c r="N2538" s="39"/>
      <c r="O2538" s="39"/>
      <c r="P2538" s="39"/>
      <c r="Q2538" s="39"/>
      <c r="R2538" s="39"/>
      <c r="T2538" s="39"/>
      <c r="U2538" s="39"/>
    </row>
    <row r="2539" spans="1:21" ht="14.25" x14ac:dyDescent="0.2">
      <c r="A2539" s="38"/>
      <c r="B2539" s="38"/>
      <c r="C2539" s="38"/>
      <c r="D2539" s="38"/>
      <c r="F2539" s="39"/>
      <c r="G2539" s="39"/>
      <c r="H2539" s="39"/>
      <c r="I2539" s="39"/>
      <c r="J2539" s="39"/>
      <c r="K2539" s="39"/>
      <c r="L2539" s="39"/>
      <c r="M2539" s="39"/>
      <c r="N2539" s="39"/>
      <c r="O2539" s="39"/>
      <c r="P2539" s="39"/>
      <c r="Q2539" s="39"/>
      <c r="R2539" s="39"/>
      <c r="T2539" s="39"/>
      <c r="U2539" s="39"/>
    </row>
    <row r="2540" spans="1:21" ht="14.25" x14ac:dyDescent="0.2">
      <c r="A2540" s="38"/>
      <c r="B2540" s="38"/>
      <c r="C2540" s="38"/>
      <c r="D2540" s="38"/>
      <c r="F2540" s="39"/>
      <c r="G2540" s="39"/>
      <c r="H2540" s="39"/>
      <c r="I2540" s="39"/>
      <c r="J2540" s="39"/>
      <c r="K2540" s="39"/>
      <c r="L2540" s="39"/>
      <c r="M2540" s="39"/>
      <c r="N2540" s="39"/>
      <c r="O2540" s="39"/>
      <c r="P2540" s="39"/>
      <c r="Q2540" s="39"/>
      <c r="R2540" s="39"/>
      <c r="T2540" s="39"/>
      <c r="U2540" s="39"/>
    </row>
    <row r="2541" spans="1:21" ht="14.25" x14ac:dyDescent="0.2">
      <c r="A2541" s="38"/>
      <c r="B2541" s="38"/>
      <c r="C2541" s="38"/>
      <c r="D2541" s="38"/>
      <c r="F2541" s="39"/>
      <c r="G2541" s="39"/>
      <c r="H2541" s="39"/>
      <c r="I2541" s="39"/>
      <c r="J2541" s="39"/>
      <c r="K2541" s="39"/>
      <c r="L2541" s="39"/>
      <c r="M2541" s="39"/>
      <c r="N2541" s="39"/>
      <c r="O2541" s="39"/>
      <c r="P2541" s="39"/>
      <c r="Q2541" s="39"/>
      <c r="R2541" s="39"/>
      <c r="T2541" s="39"/>
      <c r="U2541" s="39"/>
    </row>
    <row r="2542" spans="1:21" ht="14.25" x14ac:dyDescent="0.2">
      <c r="A2542" s="38"/>
      <c r="B2542" s="38"/>
      <c r="C2542" s="38"/>
      <c r="D2542" s="38"/>
      <c r="F2542" s="39"/>
      <c r="G2542" s="39"/>
      <c r="H2542" s="39"/>
      <c r="I2542" s="39"/>
      <c r="J2542" s="39"/>
      <c r="K2542" s="39"/>
      <c r="L2542" s="39"/>
      <c r="M2542" s="39"/>
      <c r="N2542" s="39"/>
      <c r="O2542" s="39"/>
      <c r="P2542" s="39"/>
      <c r="Q2542" s="39"/>
      <c r="R2542" s="39"/>
      <c r="T2542" s="39"/>
      <c r="U2542" s="39"/>
    </row>
    <row r="2543" spans="1:21" ht="14.25" x14ac:dyDescent="0.2">
      <c r="A2543" s="38"/>
      <c r="B2543" s="38"/>
      <c r="C2543" s="38"/>
      <c r="D2543" s="38"/>
      <c r="F2543" s="39"/>
      <c r="G2543" s="39"/>
      <c r="H2543" s="39"/>
      <c r="I2543" s="39"/>
      <c r="J2543" s="39"/>
      <c r="K2543" s="39"/>
      <c r="L2543" s="39"/>
      <c r="M2543" s="39"/>
      <c r="N2543" s="39"/>
      <c r="O2543" s="39"/>
      <c r="P2543" s="39"/>
      <c r="Q2543" s="39"/>
      <c r="R2543" s="39"/>
      <c r="T2543" s="39"/>
      <c r="U2543" s="39"/>
    </row>
    <row r="2544" spans="1:21" ht="14.25" x14ac:dyDescent="0.2">
      <c r="A2544" s="38"/>
      <c r="B2544" s="38"/>
      <c r="C2544" s="38"/>
      <c r="D2544" s="38"/>
      <c r="F2544" s="39"/>
      <c r="G2544" s="39"/>
      <c r="H2544" s="39"/>
      <c r="I2544" s="39"/>
      <c r="J2544" s="39"/>
      <c r="K2544" s="39"/>
      <c r="L2544" s="39"/>
      <c r="M2544" s="39"/>
      <c r="N2544" s="39"/>
      <c r="O2544" s="39"/>
      <c r="P2544" s="39"/>
      <c r="Q2544" s="39"/>
      <c r="R2544" s="39"/>
      <c r="T2544" s="39"/>
      <c r="U2544" s="39"/>
    </row>
    <row r="2545" spans="1:21" ht="14.25" x14ac:dyDescent="0.2">
      <c r="A2545" s="38"/>
      <c r="B2545" s="38"/>
      <c r="C2545" s="38"/>
      <c r="D2545" s="38"/>
      <c r="F2545" s="39"/>
      <c r="G2545" s="39"/>
      <c r="H2545" s="39"/>
      <c r="I2545" s="39"/>
      <c r="J2545" s="39"/>
      <c r="K2545" s="39"/>
      <c r="L2545" s="39"/>
      <c r="M2545" s="39"/>
      <c r="N2545" s="39"/>
      <c r="O2545" s="39"/>
      <c r="P2545" s="39"/>
      <c r="Q2545" s="39"/>
      <c r="R2545" s="39"/>
      <c r="T2545" s="39"/>
      <c r="U2545" s="39"/>
    </row>
    <row r="2546" spans="1:21" ht="14.25" x14ac:dyDescent="0.2">
      <c r="A2546" s="38"/>
      <c r="B2546" s="38"/>
      <c r="C2546" s="38"/>
      <c r="D2546" s="38"/>
      <c r="F2546" s="39"/>
      <c r="G2546" s="39"/>
      <c r="H2546" s="39"/>
      <c r="I2546" s="39"/>
      <c r="J2546" s="39"/>
      <c r="K2546" s="39"/>
      <c r="L2546" s="39"/>
      <c r="M2546" s="39"/>
      <c r="N2546" s="39"/>
      <c r="O2546" s="39"/>
      <c r="P2546" s="39"/>
      <c r="Q2546" s="39"/>
      <c r="R2546" s="39"/>
      <c r="T2546" s="39"/>
      <c r="U2546" s="39"/>
    </row>
    <row r="2547" spans="1:21" ht="14.25" x14ac:dyDescent="0.2">
      <c r="A2547" s="38"/>
      <c r="B2547" s="38"/>
      <c r="C2547" s="38"/>
      <c r="D2547" s="38"/>
      <c r="F2547" s="39"/>
      <c r="G2547" s="39"/>
      <c r="H2547" s="39"/>
      <c r="I2547" s="39"/>
      <c r="J2547" s="39"/>
      <c r="K2547" s="39"/>
      <c r="L2547" s="39"/>
      <c r="M2547" s="39"/>
      <c r="N2547" s="39"/>
      <c r="O2547" s="39"/>
      <c r="P2547" s="39"/>
      <c r="Q2547" s="39"/>
      <c r="R2547" s="39"/>
      <c r="T2547" s="39"/>
      <c r="U2547" s="39"/>
    </row>
    <row r="2548" spans="1:21" ht="14.25" x14ac:dyDescent="0.2">
      <c r="A2548" s="38"/>
      <c r="B2548" s="38"/>
      <c r="C2548" s="38"/>
      <c r="D2548" s="38"/>
      <c r="F2548" s="39"/>
      <c r="G2548" s="39"/>
      <c r="H2548" s="39"/>
      <c r="I2548" s="39"/>
      <c r="J2548" s="39"/>
      <c r="K2548" s="39"/>
      <c r="L2548" s="39"/>
      <c r="M2548" s="39"/>
      <c r="N2548" s="39"/>
      <c r="O2548" s="39"/>
      <c r="P2548" s="39"/>
      <c r="Q2548" s="39"/>
      <c r="R2548" s="39"/>
      <c r="T2548" s="39"/>
      <c r="U2548" s="39"/>
    </row>
    <row r="2549" spans="1:21" ht="14.25" x14ac:dyDescent="0.2">
      <c r="A2549" s="38"/>
      <c r="B2549" s="38"/>
      <c r="C2549" s="38"/>
      <c r="D2549" s="38"/>
      <c r="F2549" s="39"/>
      <c r="G2549" s="39"/>
      <c r="H2549" s="39"/>
      <c r="I2549" s="39"/>
      <c r="J2549" s="39"/>
      <c r="K2549" s="39"/>
      <c r="L2549" s="39"/>
      <c r="M2549" s="39"/>
      <c r="N2549" s="39"/>
      <c r="O2549" s="39"/>
      <c r="P2549" s="39"/>
      <c r="Q2549" s="39"/>
      <c r="R2549" s="39"/>
      <c r="T2549" s="39"/>
      <c r="U2549" s="39"/>
    </row>
    <row r="2550" spans="1:21" ht="14.25" x14ac:dyDescent="0.2">
      <c r="A2550" s="38"/>
      <c r="B2550" s="38"/>
      <c r="C2550" s="38"/>
      <c r="D2550" s="38"/>
      <c r="F2550" s="39"/>
      <c r="G2550" s="39"/>
      <c r="H2550" s="39"/>
      <c r="I2550" s="39"/>
      <c r="J2550" s="39"/>
      <c r="K2550" s="39"/>
      <c r="L2550" s="39"/>
      <c r="M2550" s="39"/>
      <c r="N2550" s="39"/>
      <c r="O2550" s="39"/>
      <c r="P2550" s="39"/>
      <c r="Q2550" s="39"/>
      <c r="R2550" s="39"/>
      <c r="T2550" s="39"/>
      <c r="U2550" s="39"/>
    </row>
    <row r="2551" spans="1:21" ht="14.25" x14ac:dyDescent="0.2">
      <c r="A2551" s="38"/>
      <c r="B2551" s="38"/>
      <c r="C2551" s="38"/>
      <c r="D2551" s="38"/>
      <c r="F2551" s="39"/>
      <c r="G2551" s="39"/>
      <c r="H2551" s="39"/>
      <c r="I2551" s="39"/>
      <c r="J2551" s="39"/>
      <c r="K2551" s="39"/>
      <c r="L2551" s="39"/>
      <c r="M2551" s="39"/>
      <c r="N2551" s="39"/>
      <c r="O2551" s="39"/>
      <c r="P2551" s="39"/>
      <c r="Q2551" s="39"/>
      <c r="R2551" s="39"/>
      <c r="T2551" s="39"/>
      <c r="U2551" s="39"/>
    </row>
    <row r="2552" spans="1:21" ht="14.25" x14ac:dyDescent="0.2">
      <c r="A2552" s="38"/>
      <c r="B2552" s="38"/>
      <c r="C2552" s="38"/>
      <c r="D2552" s="38"/>
      <c r="F2552" s="39"/>
      <c r="G2552" s="39"/>
      <c r="H2552" s="39"/>
      <c r="I2552" s="39"/>
      <c r="J2552" s="39"/>
      <c r="K2552" s="39"/>
      <c r="L2552" s="39"/>
      <c r="M2552" s="39"/>
      <c r="N2552" s="39"/>
      <c r="O2552" s="39"/>
      <c r="P2552" s="39"/>
      <c r="Q2552" s="39"/>
      <c r="R2552" s="39"/>
      <c r="T2552" s="39"/>
      <c r="U2552" s="39"/>
    </row>
    <row r="2553" spans="1:21" ht="14.25" x14ac:dyDescent="0.2">
      <c r="A2553" s="38"/>
      <c r="B2553" s="38"/>
      <c r="C2553" s="38"/>
      <c r="D2553" s="38"/>
      <c r="F2553" s="39"/>
      <c r="G2553" s="39"/>
      <c r="H2553" s="39"/>
      <c r="I2553" s="39"/>
      <c r="J2553" s="39"/>
      <c r="K2553" s="39"/>
      <c r="L2553" s="39"/>
      <c r="M2553" s="39"/>
      <c r="N2553" s="39"/>
      <c r="O2553" s="39"/>
      <c r="P2553" s="39"/>
      <c r="Q2553" s="39"/>
      <c r="R2553" s="39"/>
      <c r="T2553" s="39"/>
      <c r="U2553" s="39"/>
    </row>
    <row r="2554" spans="1:21" ht="14.25" x14ac:dyDescent="0.2">
      <c r="A2554" s="38"/>
      <c r="B2554" s="38"/>
      <c r="C2554" s="38"/>
      <c r="D2554" s="38"/>
      <c r="F2554" s="39"/>
      <c r="G2554" s="39"/>
      <c r="H2554" s="39"/>
      <c r="I2554" s="39"/>
      <c r="J2554" s="39"/>
      <c r="K2554" s="39"/>
      <c r="L2554" s="39"/>
      <c r="M2554" s="39"/>
      <c r="N2554" s="39"/>
      <c r="O2554" s="39"/>
      <c r="P2554" s="39"/>
      <c r="Q2554" s="39"/>
      <c r="R2554" s="39"/>
      <c r="T2554" s="39"/>
      <c r="U2554" s="39"/>
    </row>
    <row r="2555" spans="1:21" ht="14.25" x14ac:dyDescent="0.2">
      <c r="A2555" s="38"/>
      <c r="B2555" s="38"/>
      <c r="C2555" s="38"/>
      <c r="D2555" s="38"/>
      <c r="F2555" s="39"/>
      <c r="G2555" s="39"/>
      <c r="H2555" s="39"/>
      <c r="I2555" s="39"/>
      <c r="J2555" s="39"/>
      <c r="K2555" s="39"/>
      <c r="L2555" s="39"/>
      <c r="M2555" s="39"/>
      <c r="N2555" s="39"/>
      <c r="O2555" s="39"/>
      <c r="P2555" s="39"/>
      <c r="Q2555" s="39"/>
      <c r="R2555" s="39"/>
      <c r="T2555" s="39"/>
      <c r="U2555" s="39"/>
    </row>
    <row r="2556" spans="1:21" ht="14.25" x14ac:dyDescent="0.2">
      <c r="A2556" s="38"/>
      <c r="B2556" s="38"/>
      <c r="C2556" s="38"/>
      <c r="D2556" s="38"/>
      <c r="F2556" s="39"/>
      <c r="G2556" s="39"/>
      <c r="H2556" s="39"/>
      <c r="I2556" s="39"/>
      <c r="J2556" s="39"/>
      <c r="K2556" s="39"/>
      <c r="L2556" s="39"/>
      <c r="M2556" s="39"/>
      <c r="N2556" s="39"/>
      <c r="O2556" s="39"/>
      <c r="P2556" s="39"/>
      <c r="Q2556" s="39"/>
      <c r="R2556" s="39"/>
      <c r="T2556" s="39"/>
      <c r="U2556" s="39"/>
    </row>
    <row r="2557" spans="1:21" ht="14.25" x14ac:dyDescent="0.2">
      <c r="A2557" s="38"/>
      <c r="B2557" s="38"/>
      <c r="C2557" s="38"/>
      <c r="D2557" s="38"/>
      <c r="F2557" s="39"/>
      <c r="G2557" s="39"/>
      <c r="H2557" s="39"/>
      <c r="I2557" s="39"/>
      <c r="J2557" s="39"/>
      <c r="K2557" s="39"/>
      <c r="L2557" s="39"/>
      <c r="M2557" s="39"/>
      <c r="N2557" s="39"/>
      <c r="O2557" s="39"/>
      <c r="P2557" s="39"/>
      <c r="Q2557" s="39"/>
      <c r="R2557" s="39"/>
      <c r="T2557" s="39"/>
      <c r="U2557" s="39"/>
    </row>
    <row r="2558" spans="1:21" ht="14.25" x14ac:dyDescent="0.2">
      <c r="A2558" s="38"/>
      <c r="B2558" s="38"/>
      <c r="C2558" s="38"/>
      <c r="D2558" s="38"/>
      <c r="F2558" s="39"/>
      <c r="G2558" s="39"/>
      <c r="H2558" s="39"/>
      <c r="I2558" s="39"/>
      <c r="J2558" s="39"/>
      <c r="K2558" s="39"/>
      <c r="L2558" s="39"/>
      <c r="M2558" s="39"/>
      <c r="N2558" s="39"/>
      <c r="O2558" s="39"/>
      <c r="P2558" s="39"/>
      <c r="Q2558" s="39"/>
      <c r="R2558" s="39"/>
      <c r="T2558" s="39"/>
      <c r="U2558" s="39"/>
    </row>
    <row r="2559" spans="1:21" ht="14.25" x14ac:dyDescent="0.2">
      <c r="A2559" s="38"/>
      <c r="B2559" s="38"/>
      <c r="C2559" s="38"/>
      <c r="D2559" s="38"/>
      <c r="F2559" s="39"/>
      <c r="G2559" s="39"/>
      <c r="H2559" s="39"/>
      <c r="I2559" s="39"/>
      <c r="J2559" s="39"/>
      <c r="K2559" s="39"/>
      <c r="L2559" s="39"/>
      <c r="M2559" s="39"/>
      <c r="N2559" s="39"/>
      <c r="O2559" s="39"/>
      <c r="P2559" s="39"/>
      <c r="Q2559" s="39"/>
      <c r="R2559" s="39"/>
      <c r="T2559" s="39"/>
      <c r="U2559" s="39"/>
    </row>
    <row r="2560" spans="1:21" ht="14.25" x14ac:dyDescent="0.2">
      <c r="A2560" s="38"/>
      <c r="B2560" s="38"/>
      <c r="C2560" s="38"/>
      <c r="D2560" s="38"/>
      <c r="F2560" s="39"/>
      <c r="G2560" s="39"/>
      <c r="H2560" s="39"/>
      <c r="I2560" s="39"/>
      <c r="J2560" s="39"/>
      <c r="K2560" s="39"/>
      <c r="L2560" s="39"/>
      <c r="M2560" s="39"/>
      <c r="N2560" s="39"/>
      <c r="O2560" s="39"/>
      <c r="P2560" s="39"/>
      <c r="Q2560" s="39"/>
      <c r="R2560" s="39"/>
      <c r="T2560" s="39"/>
      <c r="U2560" s="39"/>
    </row>
    <row r="2561" spans="1:21" ht="14.25" x14ac:dyDescent="0.2">
      <c r="A2561" s="38"/>
      <c r="B2561" s="38"/>
      <c r="C2561" s="38"/>
      <c r="D2561" s="38"/>
      <c r="F2561" s="39"/>
      <c r="G2561" s="39"/>
      <c r="H2561" s="39"/>
      <c r="I2561" s="39"/>
      <c r="J2561" s="39"/>
      <c r="K2561" s="39"/>
      <c r="L2561" s="39"/>
      <c r="M2561" s="39"/>
      <c r="N2561" s="39"/>
      <c r="O2561" s="39"/>
      <c r="P2561" s="39"/>
      <c r="Q2561" s="39"/>
      <c r="R2561" s="39"/>
      <c r="T2561" s="39"/>
      <c r="U2561" s="39"/>
    </row>
    <row r="2562" spans="1:21" ht="14.25" x14ac:dyDescent="0.2">
      <c r="A2562" s="38"/>
      <c r="B2562" s="38"/>
      <c r="C2562" s="38"/>
      <c r="D2562" s="38"/>
      <c r="F2562" s="39"/>
      <c r="G2562" s="39"/>
      <c r="H2562" s="39"/>
      <c r="I2562" s="39"/>
      <c r="J2562" s="39"/>
      <c r="K2562" s="39"/>
      <c r="L2562" s="39"/>
      <c r="M2562" s="39"/>
      <c r="N2562" s="39"/>
      <c r="O2562" s="39"/>
      <c r="P2562" s="39"/>
      <c r="Q2562" s="39"/>
      <c r="R2562" s="39"/>
      <c r="T2562" s="39"/>
      <c r="U2562" s="39"/>
    </row>
    <row r="2563" spans="1:21" ht="14.25" x14ac:dyDescent="0.2">
      <c r="A2563" s="38"/>
      <c r="B2563" s="38"/>
      <c r="C2563" s="38"/>
      <c r="D2563" s="38"/>
      <c r="F2563" s="39"/>
      <c r="G2563" s="39"/>
      <c r="H2563" s="39"/>
      <c r="I2563" s="39"/>
      <c r="J2563" s="39"/>
      <c r="K2563" s="39"/>
      <c r="L2563" s="39"/>
      <c r="M2563" s="39"/>
      <c r="N2563" s="39"/>
      <c r="O2563" s="39"/>
      <c r="P2563" s="39"/>
      <c r="Q2563" s="39"/>
      <c r="R2563" s="39"/>
      <c r="T2563" s="39"/>
      <c r="U2563" s="39"/>
    </row>
    <row r="2564" spans="1:21" ht="14.25" x14ac:dyDescent="0.2">
      <c r="A2564" s="38"/>
      <c r="B2564" s="38"/>
      <c r="C2564" s="38"/>
      <c r="D2564" s="38"/>
      <c r="F2564" s="39"/>
      <c r="G2564" s="39"/>
      <c r="H2564" s="39"/>
      <c r="I2564" s="39"/>
      <c r="J2564" s="39"/>
      <c r="K2564" s="39"/>
      <c r="L2564" s="39"/>
      <c r="M2564" s="39"/>
      <c r="N2564" s="39"/>
      <c r="O2564" s="39"/>
      <c r="P2564" s="39"/>
      <c r="Q2564" s="39"/>
      <c r="R2564" s="39"/>
      <c r="T2564" s="39"/>
      <c r="U2564" s="39"/>
    </row>
    <row r="2565" spans="1:21" ht="14.25" x14ac:dyDescent="0.2">
      <c r="A2565" s="38"/>
      <c r="B2565" s="38"/>
      <c r="C2565" s="38"/>
      <c r="D2565" s="38"/>
      <c r="F2565" s="39"/>
      <c r="G2565" s="39"/>
      <c r="H2565" s="39"/>
      <c r="I2565" s="39"/>
      <c r="J2565" s="39"/>
      <c r="K2565" s="39"/>
      <c r="L2565" s="39"/>
      <c r="M2565" s="39"/>
      <c r="N2565" s="39"/>
      <c r="O2565" s="39"/>
      <c r="P2565" s="39"/>
      <c r="Q2565" s="39"/>
      <c r="R2565" s="39"/>
      <c r="T2565" s="39"/>
      <c r="U2565" s="39"/>
    </row>
    <row r="2566" spans="1:21" ht="14.25" x14ac:dyDescent="0.2">
      <c r="A2566" s="38"/>
      <c r="B2566" s="38"/>
      <c r="C2566" s="38"/>
      <c r="D2566" s="38"/>
      <c r="F2566" s="39"/>
      <c r="G2566" s="39"/>
      <c r="H2566" s="39"/>
      <c r="I2566" s="39"/>
      <c r="J2566" s="39"/>
      <c r="K2566" s="39"/>
      <c r="L2566" s="39"/>
      <c r="M2566" s="39"/>
      <c r="N2566" s="39"/>
      <c r="O2566" s="39"/>
      <c r="P2566" s="39"/>
      <c r="Q2566" s="39"/>
      <c r="R2566" s="39"/>
      <c r="T2566" s="39"/>
      <c r="U2566" s="39"/>
    </row>
    <row r="2567" spans="1:21" ht="14.25" x14ac:dyDescent="0.2">
      <c r="A2567" s="38"/>
      <c r="B2567" s="38"/>
      <c r="C2567" s="38"/>
      <c r="D2567" s="38"/>
      <c r="F2567" s="39"/>
      <c r="G2567" s="39"/>
      <c r="H2567" s="39"/>
      <c r="I2567" s="39"/>
      <c r="J2567" s="39"/>
      <c r="K2567" s="39"/>
      <c r="L2567" s="39"/>
      <c r="M2567" s="39"/>
      <c r="N2567" s="39"/>
      <c r="O2567" s="39"/>
      <c r="P2567" s="39"/>
      <c r="Q2567" s="39"/>
      <c r="R2567" s="39"/>
      <c r="T2567" s="39"/>
      <c r="U2567" s="39"/>
    </row>
    <row r="2568" spans="1:21" ht="14.25" x14ac:dyDescent="0.2">
      <c r="A2568" s="38"/>
      <c r="B2568" s="38"/>
      <c r="C2568" s="38"/>
      <c r="D2568" s="38"/>
      <c r="F2568" s="39"/>
      <c r="G2568" s="39"/>
      <c r="H2568" s="39"/>
      <c r="I2568" s="39"/>
      <c r="J2568" s="39"/>
      <c r="K2568" s="39"/>
      <c r="L2568" s="39"/>
      <c r="M2568" s="39"/>
      <c r="N2568" s="39"/>
      <c r="O2568" s="39"/>
      <c r="P2568" s="39"/>
      <c r="Q2568" s="39"/>
      <c r="R2568" s="39"/>
      <c r="T2568" s="39"/>
      <c r="U2568" s="39"/>
    </row>
    <row r="2569" spans="1:21" ht="14.25" x14ac:dyDescent="0.2">
      <c r="A2569" s="38"/>
      <c r="B2569" s="38"/>
      <c r="C2569" s="38"/>
      <c r="D2569" s="38"/>
      <c r="F2569" s="39"/>
      <c r="G2569" s="39"/>
      <c r="H2569" s="39"/>
      <c r="I2569" s="39"/>
      <c r="J2569" s="39"/>
      <c r="K2569" s="39"/>
      <c r="L2569" s="39"/>
      <c r="M2569" s="39"/>
      <c r="N2569" s="39"/>
      <c r="O2569" s="39"/>
      <c r="P2569" s="39"/>
      <c r="Q2569" s="39"/>
      <c r="R2569" s="39"/>
      <c r="T2569" s="39"/>
      <c r="U2569" s="39"/>
    </row>
    <row r="2570" spans="1:21" ht="14.25" x14ac:dyDescent="0.2">
      <c r="A2570" s="38"/>
      <c r="B2570" s="38"/>
      <c r="C2570" s="38"/>
      <c r="D2570" s="38"/>
      <c r="F2570" s="39"/>
      <c r="G2570" s="39"/>
      <c r="H2570" s="39"/>
      <c r="I2570" s="39"/>
      <c r="J2570" s="39"/>
      <c r="K2570" s="39"/>
      <c r="L2570" s="39"/>
      <c r="M2570" s="39"/>
      <c r="N2570" s="39"/>
      <c r="O2570" s="39"/>
      <c r="P2570" s="39"/>
      <c r="Q2570" s="39"/>
      <c r="R2570" s="39"/>
      <c r="T2570" s="39"/>
      <c r="U2570" s="39"/>
    </row>
    <row r="2571" spans="1:21" ht="14.25" x14ac:dyDescent="0.2">
      <c r="A2571" s="38"/>
      <c r="B2571" s="38"/>
      <c r="C2571" s="38"/>
      <c r="D2571" s="38"/>
      <c r="F2571" s="39"/>
      <c r="G2571" s="39"/>
      <c r="H2571" s="39"/>
      <c r="I2571" s="39"/>
      <c r="J2571" s="39"/>
      <c r="K2571" s="39"/>
      <c r="L2571" s="39"/>
      <c r="M2571" s="39"/>
      <c r="N2571" s="39"/>
      <c r="O2571" s="39"/>
      <c r="P2571" s="39"/>
      <c r="Q2571" s="39"/>
      <c r="R2571" s="39"/>
      <c r="T2571" s="39"/>
      <c r="U2571" s="39"/>
    </row>
    <row r="2572" spans="1:21" ht="14.25" x14ac:dyDescent="0.2">
      <c r="A2572" s="38"/>
      <c r="B2572" s="38"/>
      <c r="C2572" s="38"/>
      <c r="D2572" s="38"/>
      <c r="F2572" s="39"/>
      <c r="G2572" s="39"/>
      <c r="H2572" s="39"/>
      <c r="I2572" s="39"/>
      <c r="J2572" s="39"/>
      <c r="K2572" s="39"/>
      <c r="L2572" s="39"/>
      <c r="M2572" s="39"/>
      <c r="N2572" s="39"/>
      <c r="O2572" s="39"/>
      <c r="P2572" s="39"/>
      <c r="Q2572" s="39"/>
      <c r="R2572" s="39"/>
      <c r="T2572" s="39"/>
      <c r="U2572" s="39"/>
    </row>
    <row r="2573" spans="1:21" ht="14.25" x14ac:dyDescent="0.2">
      <c r="A2573" s="38"/>
      <c r="B2573" s="38"/>
      <c r="C2573" s="38"/>
      <c r="D2573" s="38"/>
      <c r="F2573" s="39"/>
      <c r="G2573" s="39"/>
      <c r="H2573" s="39"/>
      <c r="I2573" s="39"/>
      <c r="J2573" s="39"/>
      <c r="K2573" s="39"/>
      <c r="L2573" s="39"/>
      <c r="M2573" s="39"/>
      <c r="N2573" s="39"/>
      <c r="O2573" s="39"/>
      <c r="P2573" s="39"/>
      <c r="Q2573" s="39"/>
      <c r="R2573" s="39"/>
      <c r="T2573" s="39"/>
      <c r="U2573" s="39"/>
    </row>
    <row r="2574" spans="1:21" ht="14.25" x14ac:dyDescent="0.2">
      <c r="A2574" s="38"/>
      <c r="B2574" s="38"/>
      <c r="C2574" s="38"/>
      <c r="D2574" s="38"/>
      <c r="F2574" s="39"/>
      <c r="G2574" s="39"/>
      <c r="H2574" s="39"/>
      <c r="I2574" s="39"/>
      <c r="J2574" s="39"/>
      <c r="K2574" s="39"/>
      <c r="L2574" s="39"/>
      <c r="M2574" s="39"/>
      <c r="N2574" s="39"/>
      <c r="O2574" s="39"/>
      <c r="P2574" s="39"/>
      <c r="Q2574" s="39"/>
      <c r="R2574" s="39"/>
      <c r="T2574" s="39"/>
      <c r="U2574" s="39"/>
    </row>
    <row r="2575" spans="1:21" ht="14.25" x14ac:dyDescent="0.2">
      <c r="A2575" s="38"/>
      <c r="B2575" s="38"/>
      <c r="C2575" s="38"/>
      <c r="D2575" s="38"/>
      <c r="F2575" s="39"/>
      <c r="G2575" s="39"/>
      <c r="H2575" s="39"/>
      <c r="I2575" s="39"/>
      <c r="J2575" s="39"/>
      <c r="K2575" s="39"/>
      <c r="L2575" s="39"/>
      <c r="M2575" s="39"/>
      <c r="N2575" s="39"/>
      <c r="O2575" s="39"/>
      <c r="P2575" s="39"/>
      <c r="Q2575" s="39"/>
      <c r="R2575" s="39"/>
      <c r="T2575" s="39"/>
      <c r="U2575" s="39"/>
    </row>
    <row r="2576" spans="1:21" ht="14.25" x14ac:dyDescent="0.2">
      <c r="A2576" s="38"/>
      <c r="B2576" s="38"/>
      <c r="C2576" s="38"/>
      <c r="D2576" s="38"/>
      <c r="F2576" s="39"/>
      <c r="G2576" s="39"/>
      <c r="H2576" s="39"/>
      <c r="I2576" s="39"/>
      <c r="J2576" s="39"/>
      <c r="K2576" s="39"/>
      <c r="L2576" s="39"/>
      <c r="M2576" s="39"/>
      <c r="N2576" s="39"/>
      <c r="O2576" s="39"/>
      <c r="P2576" s="39"/>
      <c r="Q2576" s="39"/>
      <c r="R2576" s="39"/>
      <c r="T2576" s="39"/>
      <c r="U2576" s="39"/>
    </row>
    <row r="2577" spans="1:21" ht="14.25" x14ac:dyDescent="0.2">
      <c r="A2577" s="38"/>
      <c r="B2577" s="38"/>
      <c r="C2577" s="38"/>
      <c r="D2577" s="38"/>
      <c r="F2577" s="39"/>
      <c r="G2577" s="39"/>
      <c r="H2577" s="39"/>
      <c r="I2577" s="39"/>
      <c r="J2577" s="39"/>
      <c r="K2577" s="39"/>
      <c r="L2577" s="39"/>
      <c r="M2577" s="39"/>
      <c r="N2577" s="39"/>
      <c r="O2577" s="39"/>
      <c r="P2577" s="39"/>
      <c r="Q2577" s="39"/>
      <c r="R2577" s="39"/>
      <c r="T2577" s="39"/>
      <c r="U2577" s="39"/>
    </row>
    <row r="2578" spans="1:21" ht="14.25" x14ac:dyDescent="0.2">
      <c r="A2578" s="38"/>
      <c r="B2578" s="38"/>
      <c r="C2578" s="38"/>
      <c r="D2578" s="38"/>
      <c r="F2578" s="39"/>
      <c r="G2578" s="39"/>
      <c r="H2578" s="39"/>
      <c r="I2578" s="39"/>
      <c r="J2578" s="39"/>
      <c r="K2578" s="39"/>
      <c r="L2578" s="39"/>
      <c r="M2578" s="39"/>
      <c r="N2578" s="39"/>
      <c r="O2578" s="39"/>
      <c r="P2578" s="39"/>
      <c r="Q2578" s="39"/>
      <c r="R2578" s="39"/>
      <c r="T2578" s="39"/>
      <c r="U2578" s="39"/>
    </row>
    <row r="2579" spans="1:21" ht="14.25" x14ac:dyDescent="0.2">
      <c r="A2579" s="38"/>
      <c r="B2579" s="38"/>
      <c r="C2579" s="38"/>
      <c r="D2579" s="38"/>
      <c r="F2579" s="39"/>
      <c r="G2579" s="39"/>
      <c r="H2579" s="39"/>
      <c r="I2579" s="39"/>
      <c r="J2579" s="39"/>
      <c r="K2579" s="39"/>
      <c r="L2579" s="39"/>
      <c r="M2579" s="39"/>
      <c r="N2579" s="39"/>
      <c r="O2579" s="39"/>
      <c r="P2579" s="39"/>
      <c r="Q2579" s="39"/>
      <c r="R2579" s="39"/>
      <c r="T2579" s="39"/>
      <c r="U2579" s="39"/>
    </row>
    <row r="2580" spans="1:21" ht="14.25" x14ac:dyDescent="0.2">
      <c r="A2580" s="38"/>
      <c r="B2580" s="38"/>
      <c r="C2580" s="38"/>
      <c r="D2580" s="38"/>
      <c r="F2580" s="39"/>
      <c r="G2580" s="39"/>
      <c r="H2580" s="39"/>
      <c r="I2580" s="39"/>
      <c r="J2580" s="39"/>
      <c r="K2580" s="39"/>
      <c r="L2580" s="39"/>
      <c r="M2580" s="39"/>
      <c r="N2580" s="39"/>
      <c r="O2580" s="39"/>
      <c r="P2580" s="39"/>
      <c r="Q2580" s="39"/>
      <c r="R2580" s="39"/>
      <c r="T2580" s="39"/>
      <c r="U2580" s="39"/>
    </row>
    <row r="2581" spans="1:21" ht="14.25" x14ac:dyDescent="0.2">
      <c r="A2581" s="38"/>
      <c r="B2581" s="38"/>
      <c r="C2581" s="38"/>
      <c r="D2581" s="38"/>
      <c r="F2581" s="39"/>
      <c r="G2581" s="39"/>
      <c r="H2581" s="39"/>
      <c r="I2581" s="39"/>
      <c r="J2581" s="39"/>
      <c r="K2581" s="39"/>
      <c r="L2581" s="39"/>
      <c r="M2581" s="39"/>
      <c r="N2581" s="39"/>
      <c r="O2581" s="39"/>
      <c r="P2581" s="39"/>
      <c r="Q2581" s="39"/>
      <c r="R2581" s="39"/>
      <c r="T2581" s="39"/>
      <c r="U2581" s="39"/>
    </row>
    <row r="2582" spans="1:21" ht="14.25" x14ac:dyDescent="0.2">
      <c r="A2582" s="38"/>
      <c r="B2582" s="38"/>
      <c r="C2582" s="38"/>
      <c r="D2582" s="38"/>
      <c r="F2582" s="39"/>
      <c r="G2582" s="39"/>
      <c r="H2582" s="39"/>
      <c r="I2582" s="39"/>
      <c r="J2582" s="39"/>
      <c r="K2582" s="39"/>
      <c r="L2582" s="39"/>
      <c r="M2582" s="39"/>
      <c r="N2582" s="39"/>
      <c r="O2582" s="39"/>
      <c r="P2582" s="39"/>
      <c r="Q2582" s="39"/>
      <c r="R2582" s="39"/>
      <c r="T2582" s="39"/>
      <c r="U2582" s="39"/>
    </row>
    <row r="2583" spans="1:21" ht="14.25" x14ac:dyDescent="0.2">
      <c r="A2583" s="38"/>
      <c r="B2583" s="38"/>
      <c r="C2583" s="38"/>
      <c r="D2583" s="38"/>
      <c r="F2583" s="39"/>
      <c r="G2583" s="39"/>
      <c r="H2583" s="39"/>
      <c r="I2583" s="39"/>
      <c r="J2583" s="39"/>
      <c r="K2583" s="39"/>
      <c r="L2583" s="39"/>
      <c r="M2583" s="39"/>
      <c r="N2583" s="39"/>
      <c r="O2583" s="39"/>
      <c r="P2583" s="39"/>
      <c r="Q2583" s="39"/>
      <c r="R2583" s="39"/>
      <c r="T2583" s="39"/>
      <c r="U2583" s="39"/>
    </row>
    <row r="2584" spans="1:21" ht="14.25" x14ac:dyDescent="0.2">
      <c r="A2584" s="38"/>
      <c r="B2584" s="38"/>
      <c r="C2584" s="38"/>
      <c r="D2584" s="38"/>
      <c r="F2584" s="39"/>
      <c r="G2584" s="39"/>
      <c r="H2584" s="39"/>
      <c r="I2584" s="39"/>
      <c r="J2584" s="39"/>
      <c r="K2584" s="39"/>
      <c r="L2584" s="39"/>
      <c r="M2584" s="39"/>
      <c r="N2584" s="39"/>
      <c r="O2584" s="39"/>
      <c r="P2584" s="39"/>
      <c r="Q2584" s="39"/>
      <c r="R2584" s="39"/>
      <c r="T2584" s="39"/>
      <c r="U2584" s="39"/>
    </row>
    <row r="2585" spans="1:21" ht="14.25" x14ac:dyDescent="0.2">
      <c r="A2585" s="38"/>
      <c r="B2585" s="38"/>
      <c r="C2585" s="38"/>
      <c r="D2585" s="38"/>
      <c r="F2585" s="39"/>
      <c r="G2585" s="39"/>
      <c r="H2585" s="39"/>
      <c r="I2585" s="39"/>
      <c r="J2585" s="39"/>
      <c r="K2585" s="39"/>
      <c r="L2585" s="39"/>
      <c r="M2585" s="39"/>
      <c r="N2585" s="39"/>
      <c r="O2585" s="39"/>
      <c r="P2585" s="39"/>
      <c r="Q2585" s="39"/>
      <c r="R2585" s="39"/>
      <c r="T2585" s="39"/>
      <c r="U2585" s="39"/>
    </row>
    <row r="2586" spans="1:21" ht="14.25" x14ac:dyDescent="0.2">
      <c r="A2586" s="38"/>
      <c r="B2586" s="38"/>
      <c r="C2586" s="38"/>
      <c r="D2586" s="38"/>
      <c r="F2586" s="39"/>
      <c r="G2586" s="39"/>
      <c r="H2586" s="39"/>
      <c r="I2586" s="39"/>
      <c r="J2586" s="39"/>
      <c r="K2586" s="39"/>
      <c r="L2586" s="39"/>
      <c r="M2586" s="39"/>
      <c r="N2586" s="39"/>
      <c r="O2586" s="39"/>
      <c r="P2586" s="39"/>
      <c r="Q2586" s="39"/>
      <c r="R2586" s="39"/>
      <c r="T2586" s="39"/>
      <c r="U2586" s="39"/>
    </row>
    <row r="2587" spans="1:21" ht="14.25" x14ac:dyDescent="0.2">
      <c r="A2587" s="38"/>
      <c r="B2587" s="38"/>
      <c r="C2587" s="38"/>
      <c r="D2587" s="38"/>
      <c r="F2587" s="39"/>
      <c r="G2587" s="39"/>
      <c r="H2587" s="39"/>
      <c r="I2587" s="39"/>
      <c r="J2587" s="39"/>
      <c r="K2587" s="39"/>
      <c r="L2587" s="39"/>
      <c r="M2587" s="39"/>
      <c r="N2587" s="39"/>
      <c r="O2587" s="39"/>
      <c r="P2587" s="39"/>
      <c r="Q2587" s="39"/>
      <c r="R2587" s="39"/>
      <c r="T2587" s="39"/>
      <c r="U2587" s="39"/>
    </row>
    <row r="2588" spans="1:21" ht="14.25" x14ac:dyDescent="0.2">
      <c r="A2588" s="38"/>
      <c r="B2588" s="38"/>
      <c r="C2588" s="38"/>
      <c r="D2588" s="38"/>
      <c r="F2588" s="39"/>
      <c r="G2588" s="39"/>
      <c r="H2588" s="39"/>
      <c r="I2588" s="39"/>
      <c r="J2588" s="39"/>
      <c r="K2588" s="39"/>
      <c r="L2588" s="39"/>
      <c r="M2588" s="39"/>
      <c r="N2588" s="39"/>
      <c r="O2588" s="39"/>
      <c r="P2588" s="39"/>
      <c r="Q2588" s="39"/>
      <c r="R2588" s="39"/>
      <c r="T2588" s="39"/>
      <c r="U2588" s="39"/>
    </row>
    <row r="2589" spans="1:21" ht="14.25" x14ac:dyDescent="0.2">
      <c r="A2589" s="38"/>
      <c r="B2589" s="38"/>
      <c r="C2589" s="38"/>
      <c r="D2589" s="38"/>
      <c r="F2589" s="39"/>
      <c r="G2589" s="39"/>
      <c r="H2589" s="39"/>
      <c r="I2589" s="39"/>
      <c r="J2589" s="39"/>
      <c r="K2589" s="39"/>
      <c r="L2589" s="39"/>
      <c r="M2589" s="39"/>
      <c r="N2589" s="39"/>
      <c r="O2589" s="39"/>
      <c r="P2589" s="39"/>
      <c r="Q2589" s="39"/>
      <c r="R2589" s="39"/>
      <c r="T2589" s="39"/>
      <c r="U2589" s="39"/>
    </row>
    <row r="2590" spans="1:21" ht="14.25" x14ac:dyDescent="0.2">
      <c r="A2590" s="38"/>
      <c r="B2590" s="38"/>
      <c r="C2590" s="38"/>
      <c r="D2590" s="38"/>
      <c r="F2590" s="39"/>
      <c r="G2590" s="39"/>
      <c r="H2590" s="39"/>
      <c r="I2590" s="39"/>
      <c r="J2590" s="39"/>
      <c r="K2590" s="39"/>
      <c r="L2590" s="39"/>
      <c r="M2590" s="39"/>
      <c r="N2590" s="39"/>
      <c r="O2590" s="39"/>
      <c r="P2590" s="39"/>
      <c r="Q2590" s="39"/>
      <c r="R2590" s="39"/>
      <c r="T2590" s="39"/>
      <c r="U2590" s="39"/>
    </row>
    <row r="2591" spans="1:21" ht="14.25" x14ac:dyDescent="0.2">
      <c r="A2591" s="38"/>
      <c r="B2591" s="38"/>
      <c r="C2591" s="38"/>
      <c r="D2591" s="38"/>
      <c r="F2591" s="39"/>
      <c r="G2591" s="39"/>
      <c r="H2591" s="39"/>
      <c r="I2591" s="39"/>
      <c r="J2591" s="39"/>
      <c r="K2591" s="39"/>
      <c r="L2591" s="39"/>
      <c r="M2591" s="39"/>
      <c r="N2591" s="39"/>
      <c r="O2591" s="39"/>
      <c r="P2591" s="39"/>
      <c r="Q2591" s="39"/>
      <c r="R2591" s="39"/>
      <c r="T2591" s="39"/>
      <c r="U2591" s="39"/>
    </row>
    <row r="2592" spans="1:21" ht="14.25" x14ac:dyDescent="0.2">
      <c r="A2592" s="38"/>
      <c r="B2592" s="38"/>
      <c r="C2592" s="38"/>
      <c r="D2592" s="38"/>
      <c r="F2592" s="39"/>
      <c r="G2592" s="39"/>
      <c r="H2592" s="39"/>
      <c r="I2592" s="39"/>
      <c r="J2592" s="39"/>
      <c r="K2592" s="39"/>
      <c r="L2592" s="39"/>
      <c r="M2592" s="39"/>
      <c r="N2592" s="39"/>
      <c r="O2592" s="39"/>
      <c r="P2592" s="39"/>
      <c r="Q2592" s="39"/>
      <c r="R2592" s="39"/>
      <c r="T2592" s="39"/>
      <c r="U2592" s="39"/>
    </row>
    <row r="2593" spans="1:21" ht="14.25" x14ac:dyDescent="0.2">
      <c r="A2593" s="38"/>
      <c r="B2593" s="38"/>
      <c r="C2593" s="38"/>
      <c r="D2593" s="38"/>
      <c r="F2593" s="39"/>
      <c r="G2593" s="39"/>
      <c r="H2593" s="39"/>
      <c r="I2593" s="39"/>
      <c r="J2593" s="39"/>
      <c r="K2593" s="39"/>
      <c r="L2593" s="39"/>
      <c r="M2593" s="39"/>
      <c r="N2593" s="39"/>
      <c r="O2593" s="39"/>
      <c r="P2593" s="39"/>
      <c r="Q2593" s="39"/>
      <c r="R2593" s="39"/>
      <c r="T2593" s="39"/>
      <c r="U2593" s="39"/>
    </row>
    <row r="2594" spans="1:21" ht="14.25" x14ac:dyDescent="0.2">
      <c r="A2594" s="38"/>
      <c r="B2594" s="38"/>
      <c r="C2594" s="38"/>
      <c r="D2594" s="38"/>
      <c r="F2594" s="39"/>
      <c r="G2594" s="39"/>
      <c r="H2594" s="39"/>
      <c r="I2594" s="39"/>
      <c r="J2594" s="39"/>
      <c r="K2594" s="39"/>
      <c r="L2594" s="39"/>
      <c r="M2594" s="39"/>
      <c r="N2594" s="39"/>
      <c r="O2594" s="39"/>
      <c r="P2594" s="39"/>
      <c r="Q2594" s="39"/>
      <c r="R2594" s="39"/>
      <c r="T2594" s="39"/>
      <c r="U2594" s="39"/>
    </row>
    <row r="2595" spans="1:21" ht="14.25" x14ac:dyDescent="0.2">
      <c r="A2595" s="38"/>
      <c r="B2595" s="38"/>
      <c r="C2595" s="38"/>
      <c r="D2595" s="38"/>
      <c r="F2595" s="39"/>
      <c r="G2595" s="39"/>
      <c r="H2595" s="39"/>
      <c r="I2595" s="39"/>
      <c r="J2595" s="39"/>
      <c r="K2595" s="39"/>
      <c r="L2595" s="39"/>
      <c r="M2595" s="39"/>
      <c r="N2595" s="39"/>
      <c r="O2595" s="39"/>
      <c r="P2595" s="39"/>
      <c r="Q2595" s="39"/>
      <c r="R2595" s="39"/>
      <c r="T2595" s="39"/>
      <c r="U2595" s="39"/>
    </row>
    <row r="2596" spans="1:21" ht="14.25" x14ac:dyDescent="0.2">
      <c r="A2596" s="38"/>
      <c r="B2596" s="38"/>
      <c r="C2596" s="38"/>
      <c r="D2596" s="38"/>
      <c r="F2596" s="39"/>
      <c r="G2596" s="39"/>
      <c r="H2596" s="39"/>
      <c r="I2596" s="39"/>
      <c r="J2596" s="39"/>
      <c r="K2596" s="39"/>
      <c r="L2596" s="39"/>
      <c r="M2596" s="39"/>
      <c r="N2596" s="39"/>
      <c r="O2596" s="39"/>
      <c r="P2596" s="39"/>
      <c r="Q2596" s="39"/>
      <c r="R2596" s="39"/>
      <c r="T2596" s="39"/>
      <c r="U2596" s="39"/>
    </row>
    <row r="2597" spans="1:21" ht="14.25" x14ac:dyDescent="0.2">
      <c r="A2597" s="38"/>
      <c r="B2597" s="38"/>
      <c r="C2597" s="38"/>
      <c r="D2597" s="38"/>
      <c r="F2597" s="39"/>
      <c r="G2597" s="39"/>
      <c r="H2597" s="39"/>
      <c r="I2597" s="39"/>
      <c r="J2597" s="39"/>
      <c r="K2597" s="39"/>
      <c r="L2597" s="39"/>
      <c r="M2597" s="39"/>
      <c r="N2597" s="39"/>
      <c r="O2597" s="39"/>
      <c r="P2597" s="39"/>
      <c r="Q2597" s="39"/>
      <c r="R2597" s="39"/>
      <c r="T2597" s="39"/>
      <c r="U2597" s="39"/>
    </row>
    <row r="2598" spans="1:21" ht="14.25" x14ac:dyDescent="0.2">
      <c r="A2598" s="38"/>
      <c r="B2598" s="38"/>
      <c r="C2598" s="38"/>
      <c r="D2598" s="38"/>
      <c r="F2598" s="39"/>
      <c r="G2598" s="39"/>
      <c r="H2598" s="39"/>
      <c r="I2598" s="39"/>
      <c r="J2598" s="39"/>
      <c r="K2598" s="39"/>
      <c r="L2598" s="39"/>
      <c r="M2598" s="39"/>
      <c r="N2598" s="39"/>
      <c r="O2598" s="39"/>
      <c r="P2598" s="39"/>
      <c r="Q2598" s="39"/>
      <c r="R2598" s="39"/>
      <c r="T2598" s="39"/>
      <c r="U2598" s="39"/>
    </row>
    <row r="2599" spans="1:21" ht="14.25" x14ac:dyDescent="0.2">
      <c r="A2599" s="38"/>
      <c r="B2599" s="38"/>
      <c r="C2599" s="38"/>
      <c r="D2599" s="38"/>
      <c r="F2599" s="39"/>
      <c r="G2599" s="39"/>
      <c r="H2599" s="39"/>
      <c r="I2599" s="39"/>
      <c r="J2599" s="39"/>
      <c r="K2599" s="39"/>
      <c r="L2599" s="39"/>
      <c r="M2599" s="39"/>
      <c r="N2599" s="39"/>
      <c r="O2599" s="39"/>
      <c r="P2599" s="39"/>
      <c r="Q2599" s="39"/>
      <c r="R2599" s="39"/>
      <c r="T2599" s="39"/>
      <c r="U2599" s="39"/>
    </row>
    <row r="2600" spans="1:21" ht="14.25" x14ac:dyDescent="0.2">
      <c r="A2600" s="38"/>
      <c r="B2600" s="38"/>
      <c r="C2600" s="38"/>
      <c r="D2600" s="38"/>
      <c r="F2600" s="39"/>
      <c r="G2600" s="39"/>
      <c r="H2600" s="39"/>
      <c r="I2600" s="39"/>
      <c r="J2600" s="39"/>
      <c r="K2600" s="39"/>
      <c r="L2600" s="39"/>
      <c r="M2600" s="39"/>
      <c r="N2600" s="39"/>
      <c r="O2600" s="39"/>
      <c r="P2600" s="39"/>
      <c r="Q2600" s="39"/>
      <c r="R2600" s="39"/>
      <c r="T2600" s="39"/>
      <c r="U2600" s="39"/>
    </row>
    <row r="2601" spans="1:21" ht="14.25" x14ac:dyDescent="0.2">
      <c r="A2601" s="38"/>
      <c r="B2601" s="38"/>
      <c r="C2601" s="38"/>
      <c r="D2601" s="38"/>
      <c r="F2601" s="39"/>
      <c r="G2601" s="39"/>
      <c r="H2601" s="39"/>
      <c r="I2601" s="39"/>
      <c r="J2601" s="39"/>
      <c r="K2601" s="39"/>
      <c r="L2601" s="39"/>
      <c r="M2601" s="39"/>
      <c r="N2601" s="39"/>
      <c r="O2601" s="39"/>
      <c r="P2601" s="39"/>
      <c r="Q2601" s="39"/>
      <c r="R2601" s="39"/>
      <c r="T2601" s="39"/>
      <c r="U2601" s="39"/>
    </row>
    <row r="2602" spans="1:21" ht="14.25" x14ac:dyDescent="0.2">
      <c r="A2602" s="38"/>
      <c r="B2602" s="38"/>
      <c r="C2602" s="38"/>
      <c r="D2602" s="38"/>
      <c r="F2602" s="39"/>
      <c r="G2602" s="39"/>
      <c r="H2602" s="39"/>
      <c r="I2602" s="39"/>
      <c r="J2602" s="39"/>
      <c r="K2602" s="39"/>
      <c r="L2602" s="39"/>
      <c r="M2602" s="39"/>
      <c r="N2602" s="39"/>
      <c r="O2602" s="39"/>
      <c r="P2602" s="39"/>
      <c r="Q2602" s="39"/>
      <c r="R2602" s="39"/>
      <c r="T2602" s="39"/>
      <c r="U2602" s="39"/>
    </row>
    <row r="2603" spans="1:21" ht="14.25" x14ac:dyDescent="0.2">
      <c r="A2603" s="38"/>
      <c r="B2603" s="38"/>
      <c r="C2603" s="38"/>
      <c r="D2603" s="38"/>
      <c r="F2603" s="39"/>
      <c r="G2603" s="39"/>
      <c r="H2603" s="39"/>
      <c r="I2603" s="39"/>
      <c r="J2603" s="39"/>
      <c r="K2603" s="39"/>
      <c r="L2603" s="39"/>
      <c r="M2603" s="39"/>
      <c r="N2603" s="39"/>
      <c r="O2603" s="39"/>
      <c r="P2603" s="39"/>
      <c r="Q2603" s="39"/>
      <c r="R2603" s="39"/>
      <c r="T2603" s="39"/>
      <c r="U2603" s="39"/>
    </row>
    <row r="2604" spans="1:21" ht="14.25" x14ac:dyDescent="0.2">
      <c r="A2604" s="38"/>
      <c r="B2604" s="38"/>
      <c r="C2604" s="38"/>
      <c r="D2604" s="38"/>
      <c r="F2604" s="39"/>
      <c r="G2604" s="39"/>
      <c r="H2604" s="39"/>
      <c r="I2604" s="39"/>
      <c r="J2604" s="39"/>
      <c r="K2604" s="39"/>
      <c r="L2604" s="39"/>
      <c r="M2604" s="39"/>
      <c r="N2604" s="39"/>
      <c r="O2604" s="39"/>
      <c r="P2604" s="39"/>
      <c r="Q2604" s="39"/>
      <c r="R2604" s="39"/>
      <c r="T2604" s="39"/>
      <c r="U2604" s="39"/>
    </row>
    <row r="2605" spans="1:21" ht="14.25" x14ac:dyDescent="0.2">
      <c r="A2605" s="38"/>
      <c r="B2605" s="38"/>
      <c r="C2605" s="38"/>
      <c r="D2605" s="38"/>
      <c r="F2605" s="39"/>
      <c r="G2605" s="39"/>
      <c r="H2605" s="39"/>
      <c r="I2605" s="39"/>
      <c r="J2605" s="39"/>
      <c r="K2605" s="39"/>
      <c r="L2605" s="39"/>
      <c r="M2605" s="39"/>
      <c r="N2605" s="39"/>
      <c r="O2605" s="39"/>
      <c r="P2605" s="39"/>
      <c r="Q2605" s="39"/>
      <c r="R2605" s="39"/>
      <c r="T2605" s="39"/>
      <c r="U2605" s="39"/>
    </row>
    <row r="2606" spans="1:21" ht="14.25" x14ac:dyDescent="0.2">
      <c r="A2606" s="38"/>
      <c r="B2606" s="38"/>
      <c r="C2606" s="38"/>
      <c r="D2606" s="38"/>
      <c r="F2606" s="39"/>
      <c r="G2606" s="39"/>
      <c r="H2606" s="39"/>
      <c r="I2606" s="39"/>
      <c r="J2606" s="39"/>
      <c r="K2606" s="39"/>
      <c r="L2606" s="39"/>
      <c r="M2606" s="39"/>
      <c r="N2606" s="39"/>
      <c r="O2606" s="39"/>
      <c r="P2606" s="39"/>
      <c r="Q2606" s="39"/>
      <c r="R2606" s="39"/>
      <c r="T2606" s="39"/>
      <c r="U2606" s="39"/>
    </row>
    <row r="2607" spans="1:21" ht="14.25" x14ac:dyDescent="0.2">
      <c r="A2607" s="38"/>
      <c r="B2607" s="38"/>
      <c r="C2607" s="38"/>
      <c r="D2607" s="38"/>
      <c r="F2607" s="39"/>
      <c r="G2607" s="39"/>
      <c r="H2607" s="39"/>
      <c r="I2607" s="39"/>
      <c r="J2607" s="39"/>
      <c r="K2607" s="39"/>
      <c r="L2607" s="39"/>
      <c r="M2607" s="39"/>
      <c r="N2607" s="39"/>
      <c r="O2607" s="39"/>
      <c r="P2607" s="39"/>
      <c r="Q2607" s="39"/>
      <c r="R2607" s="39"/>
      <c r="T2607" s="39"/>
      <c r="U2607" s="39"/>
    </row>
    <row r="2608" spans="1:21" ht="14.25" x14ac:dyDescent="0.2">
      <c r="A2608" s="38"/>
      <c r="B2608" s="38"/>
      <c r="C2608" s="38"/>
      <c r="D2608" s="38"/>
      <c r="F2608" s="39"/>
      <c r="G2608" s="39"/>
      <c r="H2608" s="39"/>
      <c r="I2608" s="39"/>
      <c r="J2608" s="39"/>
      <c r="K2608" s="39"/>
      <c r="L2608" s="39"/>
      <c r="M2608" s="39"/>
      <c r="N2608" s="39"/>
      <c r="O2608" s="39"/>
      <c r="P2608" s="39"/>
      <c r="Q2608" s="39"/>
      <c r="R2608" s="39"/>
      <c r="T2608" s="39"/>
      <c r="U2608" s="39"/>
    </row>
    <row r="2609" spans="1:21" ht="14.25" x14ac:dyDescent="0.2">
      <c r="A2609" s="38"/>
      <c r="B2609" s="38"/>
      <c r="C2609" s="38"/>
      <c r="D2609" s="38"/>
      <c r="F2609" s="39"/>
      <c r="G2609" s="39"/>
      <c r="H2609" s="39"/>
      <c r="I2609" s="39"/>
      <c r="J2609" s="39"/>
      <c r="K2609" s="39"/>
      <c r="L2609" s="39"/>
      <c r="M2609" s="39"/>
      <c r="N2609" s="39"/>
      <c r="O2609" s="39"/>
      <c r="P2609" s="39"/>
      <c r="Q2609" s="39"/>
      <c r="R2609" s="39"/>
      <c r="T2609" s="39"/>
      <c r="U2609" s="39"/>
    </row>
    <row r="2610" spans="1:21" ht="14.25" x14ac:dyDescent="0.2">
      <c r="A2610" s="38"/>
      <c r="B2610" s="38"/>
      <c r="C2610" s="38"/>
      <c r="D2610" s="38"/>
      <c r="F2610" s="39"/>
      <c r="G2610" s="39"/>
      <c r="H2610" s="39"/>
      <c r="I2610" s="39"/>
      <c r="J2610" s="39"/>
      <c r="K2610" s="39"/>
      <c r="L2610" s="39"/>
      <c r="M2610" s="39"/>
      <c r="N2610" s="39"/>
      <c r="O2610" s="39"/>
      <c r="P2610" s="39"/>
      <c r="Q2610" s="39"/>
      <c r="R2610" s="39"/>
      <c r="T2610" s="39"/>
      <c r="U2610" s="39"/>
    </row>
    <row r="2611" spans="1:21" ht="14.25" x14ac:dyDescent="0.2">
      <c r="A2611" s="38"/>
      <c r="B2611" s="38"/>
      <c r="C2611" s="38"/>
      <c r="D2611" s="38"/>
      <c r="F2611" s="39"/>
      <c r="G2611" s="39"/>
      <c r="H2611" s="39"/>
      <c r="I2611" s="39"/>
      <c r="J2611" s="39"/>
      <c r="K2611" s="39"/>
      <c r="L2611" s="39"/>
      <c r="M2611" s="39"/>
      <c r="N2611" s="39"/>
      <c r="O2611" s="39"/>
      <c r="P2611" s="39"/>
      <c r="Q2611" s="39"/>
      <c r="R2611" s="39"/>
      <c r="T2611" s="39"/>
      <c r="U2611" s="39"/>
    </row>
    <row r="2612" spans="1:21" ht="14.25" x14ac:dyDescent="0.2">
      <c r="A2612" s="38"/>
      <c r="B2612" s="38"/>
      <c r="C2612" s="38"/>
      <c r="D2612" s="38"/>
      <c r="F2612" s="39"/>
      <c r="G2612" s="39"/>
      <c r="H2612" s="39"/>
      <c r="I2612" s="39"/>
      <c r="J2612" s="39"/>
      <c r="K2612" s="39"/>
      <c r="L2612" s="39"/>
      <c r="M2612" s="39"/>
      <c r="N2612" s="39"/>
      <c r="O2612" s="39"/>
      <c r="P2612" s="39"/>
      <c r="Q2612" s="39"/>
      <c r="R2612" s="39"/>
      <c r="T2612" s="39"/>
      <c r="U2612" s="39"/>
    </row>
    <row r="2613" spans="1:21" ht="14.25" x14ac:dyDescent="0.2">
      <c r="A2613" s="38"/>
      <c r="B2613" s="38"/>
      <c r="C2613" s="38"/>
      <c r="D2613" s="38"/>
      <c r="F2613" s="39"/>
      <c r="G2613" s="39"/>
      <c r="H2613" s="39"/>
      <c r="I2613" s="39"/>
      <c r="J2613" s="39"/>
      <c r="K2613" s="39"/>
      <c r="L2613" s="39"/>
      <c r="M2613" s="39"/>
      <c r="N2613" s="39"/>
      <c r="O2613" s="39"/>
      <c r="P2613" s="39"/>
      <c r="Q2613" s="39"/>
      <c r="R2613" s="39"/>
      <c r="T2613" s="39"/>
      <c r="U2613" s="39"/>
    </row>
    <row r="2614" spans="1:21" ht="14.25" x14ac:dyDescent="0.2">
      <c r="A2614" s="38"/>
      <c r="B2614" s="38"/>
      <c r="C2614" s="38"/>
      <c r="D2614" s="38"/>
      <c r="F2614" s="39"/>
      <c r="G2614" s="39"/>
      <c r="H2614" s="39"/>
      <c r="I2614" s="39"/>
      <c r="J2614" s="39"/>
      <c r="K2614" s="39"/>
      <c r="L2614" s="39"/>
      <c r="M2614" s="39"/>
      <c r="N2614" s="39"/>
      <c r="O2614" s="39"/>
      <c r="P2614" s="39"/>
      <c r="Q2614" s="39"/>
      <c r="R2614" s="39"/>
      <c r="T2614" s="39"/>
      <c r="U2614" s="39"/>
    </row>
    <row r="2615" spans="1:21" ht="14.25" x14ac:dyDescent="0.2">
      <c r="A2615" s="38"/>
      <c r="B2615" s="38"/>
      <c r="C2615" s="38"/>
      <c r="D2615" s="38"/>
      <c r="F2615" s="39"/>
      <c r="G2615" s="39"/>
      <c r="H2615" s="39"/>
      <c r="I2615" s="39"/>
      <c r="J2615" s="39"/>
      <c r="K2615" s="39"/>
      <c r="L2615" s="39"/>
      <c r="M2615" s="39"/>
      <c r="N2615" s="39"/>
      <c r="O2615" s="39"/>
      <c r="P2615" s="39"/>
      <c r="Q2615" s="39"/>
      <c r="R2615" s="39"/>
      <c r="T2615" s="39"/>
      <c r="U2615" s="39"/>
    </row>
    <row r="2616" spans="1:21" ht="14.25" x14ac:dyDescent="0.2">
      <c r="A2616" s="38"/>
      <c r="B2616" s="38"/>
      <c r="C2616" s="38"/>
      <c r="D2616" s="38"/>
      <c r="F2616" s="39"/>
      <c r="G2616" s="39"/>
      <c r="H2616" s="39"/>
      <c r="I2616" s="39"/>
      <c r="J2616" s="39"/>
      <c r="K2616" s="39"/>
      <c r="L2616" s="39"/>
      <c r="M2616" s="39"/>
      <c r="N2616" s="39"/>
      <c r="O2616" s="39"/>
      <c r="P2616" s="39"/>
      <c r="Q2616" s="39"/>
      <c r="R2616" s="39"/>
      <c r="T2616" s="39"/>
      <c r="U2616" s="39"/>
    </row>
    <row r="2617" spans="1:21" ht="14.25" x14ac:dyDescent="0.2">
      <c r="A2617" s="38"/>
      <c r="B2617" s="38"/>
      <c r="C2617" s="38"/>
      <c r="D2617" s="38"/>
      <c r="F2617" s="39"/>
      <c r="G2617" s="39"/>
      <c r="H2617" s="39"/>
      <c r="I2617" s="39"/>
      <c r="J2617" s="39"/>
      <c r="K2617" s="39"/>
      <c r="L2617" s="39"/>
      <c r="M2617" s="39"/>
      <c r="N2617" s="39"/>
      <c r="O2617" s="39"/>
      <c r="P2617" s="39"/>
      <c r="Q2617" s="39"/>
      <c r="R2617" s="39"/>
      <c r="T2617" s="39"/>
      <c r="U2617" s="39"/>
    </row>
    <row r="2618" spans="1:21" ht="14.25" x14ac:dyDescent="0.2">
      <c r="A2618" s="38"/>
      <c r="B2618" s="38"/>
      <c r="C2618" s="38"/>
      <c r="D2618" s="38"/>
      <c r="F2618" s="39"/>
      <c r="G2618" s="39"/>
      <c r="H2618" s="39"/>
      <c r="I2618" s="39"/>
      <c r="J2618" s="39"/>
      <c r="K2618" s="39"/>
      <c r="L2618" s="39"/>
      <c r="M2618" s="39"/>
      <c r="N2618" s="39"/>
      <c r="O2618" s="39"/>
      <c r="P2618" s="39"/>
      <c r="Q2618" s="39"/>
      <c r="R2618" s="39"/>
      <c r="T2618" s="39"/>
      <c r="U2618" s="39"/>
    </row>
    <row r="2619" spans="1:21" ht="14.25" x14ac:dyDescent="0.2">
      <c r="A2619" s="38"/>
      <c r="B2619" s="38"/>
      <c r="C2619" s="38"/>
      <c r="D2619" s="38"/>
      <c r="F2619" s="39"/>
      <c r="G2619" s="39"/>
      <c r="H2619" s="39"/>
      <c r="I2619" s="39"/>
      <c r="J2619" s="39"/>
      <c r="K2619" s="39"/>
      <c r="L2619" s="39"/>
      <c r="M2619" s="39"/>
      <c r="N2619" s="39"/>
      <c r="O2619" s="39"/>
      <c r="P2619" s="39"/>
      <c r="Q2619" s="39"/>
      <c r="R2619" s="39"/>
      <c r="T2619" s="39"/>
      <c r="U2619" s="39"/>
    </row>
    <row r="2620" spans="1:21" ht="14.25" x14ac:dyDescent="0.2">
      <c r="A2620" s="38"/>
      <c r="B2620" s="38"/>
      <c r="C2620" s="38"/>
      <c r="D2620" s="38"/>
      <c r="F2620" s="39"/>
      <c r="G2620" s="39"/>
      <c r="H2620" s="39"/>
      <c r="I2620" s="39"/>
      <c r="J2620" s="39"/>
      <c r="K2620" s="39"/>
      <c r="L2620" s="39"/>
      <c r="M2620" s="39"/>
      <c r="N2620" s="39"/>
      <c r="O2620" s="39"/>
      <c r="P2620" s="39"/>
      <c r="Q2620" s="39"/>
      <c r="R2620" s="39"/>
      <c r="T2620" s="39"/>
      <c r="U2620" s="39"/>
    </row>
    <row r="2621" spans="1:21" ht="14.25" x14ac:dyDescent="0.2">
      <c r="A2621" s="38"/>
      <c r="B2621" s="38"/>
      <c r="C2621" s="38"/>
      <c r="D2621" s="38"/>
      <c r="F2621" s="39"/>
      <c r="G2621" s="39"/>
      <c r="H2621" s="39"/>
      <c r="I2621" s="39"/>
      <c r="J2621" s="39"/>
      <c r="K2621" s="39"/>
      <c r="L2621" s="39"/>
      <c r="M2621" s="39"/>
      <c r="N2621" s="39"/>
      <c r="O2621" s="39"/>
      <c r="P2621" s="39"/>
      <c r="Q2621" s="39"/>
      <c r="R2621" s="39"/>
      <c r="T2621" s="39"/>
      <c r="U2621" s="39"/>
    </row>
    <row r="2622" spans="1:21" ht="14.25" x14ac:dyDescent="0.2">
      <c r="A2622" s="38"/>
      <c r="B2622" s="38"/>
      <c r="C2622" s="38"/>
      <c r="D2622" s="38"/>
      <c r="F2622" s="39"/>
      <c r="G2622" s="39"/>
      <c r="H2622" s="39"/>
      <c r="I2622" s="39"/>
      <c r="J2622" s="39"/>
      <c r="K2622" s="39"/>
      <c r="L2622" s="39"/>
      <c r="M2622" s="39"/>
      <c r="N2622" s="39"/>
      <c r="O2622" s="39"/>
      <c r="P2622" s="39"/>
      <c r="Q2622" s="39"/>
      <c r="R2622" s="39"/>
      <c r="T2622" s="39"/>
      <c r="U2622" s="39"/>
    </row>
    <row r="2623" spans="1:21" ht="14.25" x14ac:dyDescent="0.2">
      <c r="A2623" s="38"/>
      <c r="B2623" s="38"/>
      <c r="C2623" s="38"/>
      <c r="D2623" s="38"/>
      <c r="F2623" s="39"/>
      <c r="G2623" s="39"/>
      <c r="H2623" s="39"/>
      <c r="I2623" s="39"/>
      <c r="J2623" s="39"/>
      <c r="K2623" s="39"/>
      <c r="L2623" s="39"/>
      <c r="M2623" s="39"/>
      <c r="N2623" s="39"/>
      <c r="O2623" s="39"/>
      <c r="P2623" s="39"/>
      <c r="Q2623" s="39"/>
      <c r="R2623" s="39"/>
      <c r="T2623" s="39"/>
      <c r="U2623" s="39"/>
    </row>
    <row r="2624" spans="1:21" ht="14.25" x14ac:dyDescent="0.2">
      <c r="A2624" s="38"/>
      <c r="B2624" s="38"/>
      <c r="C2624" s="38"/>
      <c r="D2624" s="38"/>
      <c r="F2624" s="39"/>
      <c r="G2624" s="39"/>
      <c r="H2624" s="39"/>
      <c r="I2624" s="39"/>
      <c r="J2624" s="39"/>
      <c r="K2624" s="39"/>
      <c r="L2624" s="39"/>
      <c r="M2624" s="39"/>
      <c r="N2624" s="39"/>
      <c r="O2624" s="39"/>
      <c r="P2624" s="39"/>
      <c r="Q2624" s="39"/>
      <c r="R2624" s="39"/>
      <c r="T2624" s="39"/>
      <c r="U2624" s="39"/>
    </row>
    <row r="2625" spans="1:21" ht="14.25" x14ac:dyDescent="0.2">
      <c r="A2625" s="38"/>
      <c r="B2625" s="38"/>
      <c r="C2625" s="38"/>
      <c r="D2625" s="38"/>
      <c r="F2625" s="39"/>
      <c r="G2625" s="39"/>
      <c r="H2625" s="39"/>
      <c r="I2625" s="39"/>
      <c r="J2625" s="39"/>
      <c r="K2625" s="39"/>
      <c r="L2625" s="39"/>
      <c r="M2625" s="39"/>
      <c r="N2625" s="39"/>
      <c r="O2625" s="39"/>
      <c r="P2625" s="39"/>
      <c r="Q2625" s="39"/>
      <c r="R2625" s="39"/>
      <c r="T2625" s="39"/>
      <c r="U2625" s="39"/>
    </row>
    <row r="2626" spans="1:21" ht="14.25" x14ac:dyDescent="0.2">
      <c r="A2626" s="38"/>
      <c r="B2626" s="38"/>
      <c r="C2626" s="38"/>
      <c r="D2626" s="38"/>
      <c r="F2626" s="39"/>
      <c r="G2626" s="39"/>
      <c r="H2626" s="39"/>
      <c r="I2626" s="39"/>
      <c r="J2626" s="39"/>
      <c r="K2626" s="39"/>
      <c r="L2626" s="39"/>
      <c r="M2626" s="39"/>
      <c r="N2626" s="39"/>
      <c r="O2626" s="39"/>
      <c r="P2626" s="39"/>
      <c r="Q2626" s="39"/>
      <c r="R2626" s="39"/>
      <c r="T2626" s="39"/>
      <c r="U2626" s="39"/>
    </row>
    <row r="2627" spans="1:21" ht="14.25" x14ac:dyDescent="0.2">
      <c r="A2627" s="38"/>
      <c r="B2627" s="38"/>
      <c r="C2627" s="38"/>
      <c r="D2627" s="38"/>
      <c r="F2627" s="39"/>
      <c r="G2627" s="39"/>
      <c r="H2627" s="39"/>
      <c r="I2627" s="39"/>
      <c r="J2627" s="39"/>
      <c r="K2627" s="39"/>
      <c r="L2627" s="39"/>
      <c r="M2627" s="39"/>
      <c r="N2627" s="39"/>
      <c r="O2627" s="39"/>
      <c r="P2627" s="39"/>
      <c r="Q2627" s="39"/>
      <c r="R2627" s="39"/>
      <c r="T2627" s="39"/>
      <c r="U2627" s="39"/>
    </row>
    <row r="2628" spans="1:21" ht="14.25" x14ac:dyDescent="0.2">
      <c r="A2628" s="38"/>
      <c r="B2628" s="38"/>
      <c r="C2628" s="38"/>
      <c r="D2628" s="38"/>
      <c r="F2628" s="39"/>
      <c r="G2628" s="39"/>
      <c r="H2628" s="39"/>
      <c r="I2628" s="39"/>
      <c r="J2628" s="39"/>
      <c r="K2628" s="39"/>
      <c r="L2628" s="39"/>
      <c r="M2628" s="39"/>
      <c r="N2628" s="39"/>
      <c r="O2628" s="39"/>
      <c r="P2628" s="39"/>
      <c r="Q2628" s="39"/>
      <c r="R2628" s="39"/>
      <c r="T2628" s="39"/>
      <c r="U2628" s="39"/>
    </row>
    <row r="2629" spans="1:21" ht="14.25" x14ac:dyDescent="0.2">
      <c r="A2629" s="38"/>
      <c r="B2629" s="38"/>
      <c r="C2629" s="38"/>
      <c r="D2629" s="38"/>
      <c r="F2629" s="39"/>
      <c r="G2629" s="39"/>
      <c r="H2629" s="39"/>
      <c r="I2629" s="39"/>
      <c r="J2629" s="39"/>
      <c r="K2629" s="39"/>
      <c r="L2629" s="39"/>
      <c r="M2629" s="39"/>
      <c r="N2629" s="39"/>
      <c r="O2629" s="39"/>
      <c r="P2629" s="39"/>
      <c r="Q2629" s="39"/>
      <c r="R2629" s="39"/>
      <c r="T2629" s="39"/>
      <c r="U2629" s="39"/>
    </row>
    <row r="2630" spans="1:21" ht="14.25" x14ac:dyDescent="0.2">
      <c r="A2630" s="38"/>
      <c r="B2630" s="38"/>
      <c r="C2630" s="38"/>
      <c r="D2630" s="38"/>
      <c r="F2630" s="39"/>
      <c r="G2630" s="39"/>
      <c r="H2630" s="39"/>
      <c r="I2630" s="39"/>
      <c r="J2630" s="39"/>
      <c r="K2630" s="39"/>
      <c r="L2630" s="39"/>
      <c r="M2630" s="39"/>
      <c r="N2630" s="39"/>
      <c r="O2630" s="39"/>
      <c r="P2630" s="39"/>
      <c r="Q2630" s="39"/>
      <c r="R2630" s="39"/>
      <c r="T2630" s="39"/>
      <c r="U2630" s="39"/>
    </row>
    <row r="2631" spans="1:21" ht="14.25" x14ac:dyDescent="0.2">
      <c r="A2631" s="38"/>
      <c r="B2631" s="38"/>
      <c r="C2631" s="38"/>
      <c r="D2631" s="38"/>
      <c r="F2631" s="39"/>
      <c r="G2631" s="39"/>
      <c r="H2631" s="39"/>
      <c r="I2631" s="39"/>
      <c r="J2631" s="39"/>
      <c r="K2631" s="39"/>
      <c r="L2631" s="39"/>
      <c r="M2631" s="39"/>
      <c r="N2631" s="39"/>
      <c r="O2631" s="39"/>
      <c r="P2631" s="39"/>
      <c r="Q2631" s="39"/>
      <c r="R2631" s="39"/>
      <c r="T2631" s="39"/>
      <c r="U2631" s="39"/>
    </row>
    <row r="2632" spans="1:21" ht="14.25" x14ac:dyDescent="0.2">
      <c r="A2632" s="38"/>
      <c r="B2632" s="38"/>
      <c r="C2632" s="38"/>
      <c r="D2632" s="38"/>
      <c r="F2632" s="39"/>
      <c r="G2632" s="39"/>
      <c r="H2632" s="39"/>
      <c r="I2632" s="39"/>
      <c r="J2632" s="39"/>
      <c r="K2632" s="39"/>
      <c r="L2632" s="39"/>
      <c r="M2632" s="39"/>
      <c r="N2632" s="39"/>
      <c r="O2632" s="39"/>
      <c r="P2632" s="39"/>
      <c r="Q2632" s="39"/>
      <c r="R2632" s="39"/>
      <c r="T2632" s="39"/>
      <c r="U2632" s="39"/>
    </row>
    <row r="2633" spans="1:21" ht="14.25" x14ac:dyDescent="0.2">
      <c r="A2633" s="38"/>
      <c r="B2633" s="38"/>
      <c r="C2633" s="38"/>
      <c r="D2633" s="38"/>
      <c r="F2633" s="39"/>
      <c r="G2633" s="39"/>
      <c r="H2633" s="39"/>
      <c r="I2633" s="39"/>
      <c r="J2633" s="39"/>
      <c r="K2633" s="39"/>
      <c r="L2633" s="39"/>
      <c r="M2633" s="39"/>
      <c r="N2633" s="39"/>
      <c r="O2633" s="39"/>
      <c r="P2633" s="39"/>
      <c r="Q2633" s="39"/>
      <c r="R2633" s="39"/>
      <c r="T2633" s="39"/>
      <c r="U2633" s="39"/>
    </row>
    <row r="2634" spans="1:21" ht="14.25" x14ac:dyDescent="0.2">
      <c r="A2634" s="38"/>
      <c r="B2634" s="38"/>
      <c r="C2634" s="38"/>
      <c r="D2634" s="38"/>
      <c r="F2634" s="39"/>
      <c r="G2634" s="39"/>
      <c r="H2634" s="39"/>
      <c r="I2634" s="39"/>
      <c r="J2634" s="39"/>
      <c r="K2634" s="39"/>
      <c r="L2634" s="39"/>
      <c r="M2634" s="39"/>
      <c r="N2634" s="39"/>
      <c r="O2634" s="39"/>
      <c r="P2634" s="39"/>
      <c r="Q2634" s="39"/>
      <c r="R2634" s="39"/>
      <c r="T2634" s="39"/>
      <c r="U2634" s="39"/>
    </row>
    <row r="2635" spans="1:21" ht="14.25" x14ac:dyDescent="0.2">
      <c r="A2635" s="38"/>
      <c r="B2635" s="38"/>
      <c r="C2635" s="38"/>
      <c r="D2635" s="38"/>
      <c r="F2635" s="39"/>
      <c r="G2635" s="39"/>
      <c r="H2635" s="39"/>
      <c r="I2635" s="39"/>
      <c r="J2635" s="39"/>
      <c r="K2635" s="39"/>
      <c r="L2635" s="39"/>
      <c r="M2635" s="39"/>
      <c r="N2635" s="39"/>
      <c r="O2635" s="39"/>
      <c r="P2635" s="39"/>
      <c r="Q2635" s="39"/>
      <c r="R2635" s="39"/>
      <c r="T2635" s="39"/>
      <c r="U2635" s="39"/>
    </row>
    <row r="2636" spans="1:21" ht="14.25" x14ac:dyDescent="0.2">
      <c r="A2636" s="38"/>
      <c r="B2636" s="38"/>
      <c r="C2636" s="38"/>
      <c r="D2636" s="38"/>
      <c r="F2636" s="39"/>
      <c r="G2636" s="39"/>
      <c r="H2636" s="39"/>
      <c r="I2636" s="39"/>
      <c r="J2636" s="39"/>
      <c r="K2636" s="39"/>
      <c r="L2636" s="39"/>
      <c r="M2636" s="39"/>
      <c r="N2636" s="39"/>
      <c r="O2636" s="39"/>
      <c r="P2636" s="39"/>
      <c r="Q2636" s="39"/>
      <c r="R2636" s="39"/>
      <c r="T2636" s="39"/>
      <c r="U2636" s="39"/>
    </row>
    <row r="2637" spans="1:21" ht="14.25" x14ac:dyDescent="0.2">
      <c r="A2637" s="38"/>
      <c r="B2637" s="38"/>
      <c r="C2637" s="38"/>
      <c r="D2637" s="38"/>
      <c r="F2637" s="39"/>
      <c r="G2637" s="39"/>
      <c r="H2637" s="39"/>
      <c r="I2637" s="39"/>
      <c r="J2637" s="39"/>
      <c r="K2637" s="39"/>
      <c r="L2637" s="39"/>
      <c r="M2637" s="39"/>
      <c r="N2637" s="39"/>
      <c r="O2637" s="39"/>
      <c r="P2637" s="39"/>
      <c r="Q2637" s="39"/>
      <c r="R2637" s="39"/>
      <c r="T2637" s="39"/>
      <c r="U2637" s="39"/>
    </row>
    <row r="2638" spans="1:21" ht="14.25" x14ac:dyDescent="0.2">
      <c r="A2638" s="38"/>
      <c r="B2638" s="38"/>
      <c r="C2638" s="38"/>
      <c r="D2638" s="38"/>
      <c r="F2638" s="39"/>
      <c r="G2638" s="39"/>
      <c r="H2638" s="39"/>
      <c r="I2638" s="39"/>
      <c r="J2638" s="39"/>
      <c r="K2638" s="39"/>
      <c r="L2638" s="39"/>
      <c r="M2638" s="39"/>
      <c r="N2638" s="39"/>
      <c r="O2638" s="39"/>
      <c r="P2638" s="39"/>
      <c r="Q2638" s="39"/>
      <c r="R2638" s="39"/>
      <c r="T2638" s="39"/>
      <c r="U2638" s="39"/>
    </row>
    <row r="2639" spans="1:21" ht="14.25" x14ac:dyDescent="0.2">
      <c r="A2639" s="38"/>
      <c r="B2639" s="38"/>
      <c r="C2639" s="38"/>
      <c r="D2639" s="38"/>
      <c r="F2639" s="39"/>
      <c r="G2639" s="39"/>
      <c r="H2639" s="39"/>
      <c r="I2639" s="39"/>
      <c r="J2639" s="39"/>
      <c r="K2639" s="39"/>
      <c r="L2639" s="39"/>
      <c r="M2639" s="39"/>
      <c r="N2639" s="39"/>
      <c r="O2639" s="39"/>
      <c r="P2639" s="39"/>
      <c r="Q2639" s="39"/>
      <c r="R2639" s="39"/>
      <c r="T2639" s="39"/>
      <c r="U2639" s="39"/>
    </row>
    <row r="2640" spans="1:21" ht="14.25" x14ac:dyDescent="0.2">
      <c r="A2640" s="38"/>
      <c r="B2640" s="38"/>
      <c r="C2640" s="38"/>
      <c r="D2640" s="38"/>
      <c r="F2640" s="39"/>
      <c r="G2640" s="39"/>
      <c r="H2640" s="39"/>
      <c r="I2640" s="39"/>
      <c r="J2640" s="39"/>
      <c r="K2640" s="39"/>
      <c r="L2640" s="39"/>
      <c r="M2640" s="39"/>
      <c r="N2640" s="39"/>
      <c r="O2640" s="39"/>
      <c r="P2640" s="39"/>
      <c r="Q2640" s="39"/>
      <c r="R2640" s="39"/>
      <c r="T2640" s="39"/>
      <c r="U2640" s="39"/>
    </row>
    <row r="2641" spans="1:21" ht="14.25" x14ac:dyDescent="0.2">
      <c r="A2641" s="38"/>
      <c r="B2641" s="38"/>
      <c r="C2641" s="38"/>
      <c r="D2641" s="38"/>
      <c r="F2641" s="39"/>
      <c r="G2641" s="39"/>
      <c r="H2641" s="39"/>
      <c r="I2641" s="39"/>
      <c r="J2641" s="39"/>
      <c r="K2641" s="39"/>
      <c r="L2641" s="39"/>
      <c r="M2641" s="39"/>
      <c r="N2641" s="39"/>
      <c r="O2641" s="39"/>
      <c r="P2641" s="39"/>
      <c r="Q2641" s="39"/>
      <c r="R2641" s="39"/>
      <c r="T2641" s="39"/>
      <c r="U2641" s="39"/>
    </row>
    <row r="2642" spans="1:21" ht="14.25" x14ac:dyDescent="0.2">
      <c r="A2642" s="38"/>
      <c r="B2642" s="38"/>
      <c r="C2642" s="38"/>
      <c r="D2642" s="38"/>
      <c r="F2642" s="39"/>
      <c r="G2642" s="39"/>
      <c r="H2642" s="39"/>
      <c r="I2642" s="39"/>
      <c r="J2642" s="39"/>
      <c r="K2642" s="39"/>
      <c r="L2642" s="39"/>
      <c r="M2642" s="39"/>
      <c r="N2642" s="39"/>
      <c r="O2642" s="39"/>
      <c r="P2642" s="39"/>
      <c r="Q2642" s="39"/>
      <c r="R2642" s="39"/>
      <c r="T2642" s="39"/>
      <c r="U2642" s="39"/>
    </row>
    <row r="2643" spans="1:21" ht="14.25" x14ac:dyDescent="0.2">
      <c r="A2643" s="38"/>
      <c r="B2643" s="38"/>
      <c r="C2643" s="38"/>
      <c r="D2643" s="38"/>
      <c r="F2643" s="39"/>
      <c r="G2643" s="39"/>
      <c r="H2643" s="39"/>
      <c r="I2643" s="39"/>
      <c r="J2643" s="39"/>
      <c r="K2643" s="39"/>
      <c r="L2643" s="39"/>
      <c r="M2643" s="39"/>
      <c r="N2643" s="39"/>
      <c r="O2643" s="39"/>
      <c r="P2643" s="39"/>
      <c r="Q2643" s="39"/>
      <c r="R2643" s="39"/>
      <c r="T2643" s="39"/>
      <c r="U2643" s="39"/>
    </row>
    <row r="2644" spans="1:21" ht="14.25" x14ac:dyDescent="0.2">
      <c r="A2644" s="38"/>
      <c r="B2644" s="38"/>
      <c r="C2644" s="38"/>
      <c r="D2644" s="38"/>
      <c r="F2644" s="39"/>
      <c r="G2644" s="39"/>
      <c r="H2644" s="39"/>
      <c r="I2644" s="39"/>
      <c r="J2644" s="39"/>
      <c r="K2644" s="39"/>
      <c r="L2644" s="39"/>
      <c r="M2644" s="39"/>
      <c r="N2644" s="39"/>
      <c r="O2644" s="39"/>
      <c r="P2644" s="39"/>
      <c r="Q2644" s="39"/>
      <c r="R2644" s="39"/>
      <c r="T2644" s="39"/>
      <c r="U2644" s="39"/>
    </row>
    <row r="2645" spans="1:21" ht="14.25" x14ac:dyDescent="0.2">
      <c r="A2645" s="38"/>
      <c r="B2645" s="38"/>
      <c r="C2645" s="38"/>
      <c r="D2645" s="38"/>
      <c r="F2645" s="39"/>
      <c r="G2645" s="39"/>
      <c r="H2645" s="39"/>
      <c r="I2645" s="39"/>
      <c r="J2645" s="39"/>
      <c r="K2645" s="39"/>
      <c r="L2645" s="39"/>
      <c r="M2645" s="39"/>
      <c r="N2645" s="39"/>
      <c r="O2645" s="39"/>
      <c r="P2645" s="39"/>
      <c r="Q2645" s="39"/>
      <c r="R2645" s="39"/>
      <c r="T2645" s="39"/>
      <c r="U2645" s="39"/>
    </row>
    <row r="2646" spans="1:21" ht="14.25" x14ac:dyDescent="0.2">
      <c r="A2646" s="38"/>
      <c r="B2646" s="38"/>
      <c r="C2646" s="38"/>
      <c r="D2646" s="38"/>
      <c r="F2646" s="39"/>
      <c r="G2646" s="39"/>
      <c r="H2646" s="39"/>
      <c r="I2646" s="39"/>
      <c r="J2646" s="39"/>
      <c r="K2646" s="39"/>
      <c r="L2646" s="39"/>
      <c r="M2646" s="39"/>
      <c r="N2646" s="39"/>
      <c r="O2646" s="39"/>
      <c r="P2646" s="39"/>
      <c r="Q2646" s="39"/>
      <c r="R2646" s="39"/>
      <c r="T2646" s="39"/>
      <c r="U2646" s="39"/>
    </row>
    <row r="2647" spans="1:21" ht="14.25" x14ac:dyDescent="0.2">
      <c r="A2647" s="38"/>
      <c r="B2647" s="38"/>
      <c r="C2647" s="38"/>
      <c r="D2647" s="38"/>
      <c r="F2647" s="39"/>
      <c r="G2647" s="39"/>
      <c r="H2647" s="39"/>
      <c r="I2647" s="39"/>
      <c r="J2647" s="39"/>
      <c r="K2647" s="39"/>
      <c r="L2647" s="39"/>
      <c r="M2647" s="39"/>
      <c r="N2647" s="39"/>
      <c r="O2647" s="39"/>
      <c r="P2647" s="39"/>
      <c r="Q2647" s="39"/>
      <c r="R2647" s="39"/>
      <c r="T2647" s="39"/>
      <c r="U2647" s="39"/>
    </row>
    <row r="2648" spans="1:21" ht="14.25" x14ac:dyDescent="0.2">
      <c r="A2648" s="38"/>
      <c r="B2648" s="38"/>
      <c r="C2648" s="38"/>
      <c r="D2648" s="38"/>
      <c r="F2648" s="39"/>
      <c r="G2648" s="39"/>
      <c r="H2648" s="39"/>
      <c r="I2648" s="39"/>
      <c r="J2648" s="39"/>
      <c r="K2648" s="39"/>
      <c r="L2648" s="39"/>
      <c r="M2648" s="39"/>
      <c r="N2648" s="39"/>
      <c r="O2648" s="39"/>
      <c r="P2648" s="39"/>
      <c r="Q2648" s="39"/>
      <c r="R2648" s="39"/>
      <c r="T2648" s="39"/>
      <c r="U2648" s="39"/>
    </row>
    <row r="2649" spans="1:21" ht="14.25" x14ac:dyDescent="0.2">
      <c r="A2649" s="38"/>
      <c r="B2649" s="38"/>
      <c r="C2649" s="38"/>
      <c r="D2649" s="38"/>
      <c r="F2649" s="39"/>
      <c r="G2649" s="39"/>
      <c r="H2649" s="39"/>
      <c r="I2649" s="39"/>
      <c r="J2649" s="39"/>
      <c r="K2649" s="39"/>
      <c r="L2649" s="39"/>
      <c r="M2649" s="39"/>
      <c r="N2649" s="39"/>
      <c r="O2649" s="39"/>
      <c r="P2649" s="39"/>
      <c r="Q2649" s="39"/>
      <c r="R2649" s="39"/>
      <c r="T2649" s="39"/>
      <c r="U2649" s="39"/>
    </row>
    <row r="2650" spans="1:21" ht="14.25" x14ac:dyDescent="0.2">
      <c r="A2650" s="38"/>
      <c r="B2650" s="38"/>
      <c r="C2650" s="38"/>
      <c r="D2650" s="38"/>
      <c r="F2650" s="39"/>
      <c r="G2650" s="39"/>
      <c r="H2650" s="39"/>
      <c r="I2650" s="39"/>
      <c r="J2650" s="39"/>
      <c r="K2650" s="39"/>
      <c r="L2650" s="39"/>
      <c r="M2650" s="39"/>
      <c r="N2650" s="39"/>
      <c r="O2650" s="39"/>
      <c r="P2650" s="39"/>
      <c r="Q2650" s="39"/>
      <c r="R2650" s="39"/>
      <c r="T2650" s="39"/>
      <c r="U2650" s="39"/>
    </row>
    <row r="2651" spans="1:21" ht="14.25" x14ac:dyDescent="0.2">
      <c r="A2651" s="38"/>
      <c r="B2651" s="38"/>
      <c r="C2651" s="38"/>
      <c r="D2651" s="38"/>
      <c r="F2651" s="39"/>
      <c r="G2651" s="39"/>
      <c r="H2651" s="39"/>
      <c r="I2651" s="39"/>
      <c r="J2651" s="39"/>
      <c r="K2651" s="39"/>
      <c r="L2651" s="39"/>
      <c r="M2651" s="39"/>
      <c r="N2651" s="39"/>
      <c r="O2651" s="39"/>
      <c r="P2651" s="39"/>
      <c r="Q2651" s="39"/>
      <c r="R2651" s="39"/>
      <c r="T2651" s="39"/>
      <c r="U2651" s="39"/>
    </row>
    <row r="2652" spans="1:21" ht="14.25" x14ac:dyDescent="0.2">
      <c r="A2652" s="38"/>
      <c r="B2652" s="38"/>
      <c r="C2652" s="38"/>
      <c r="D2652" s="38"/>
      <c r="F2652" s="39"/>
      <c r="G2652" s="39"/>
      <c r="H2652" s="39"/>
      <c r="I2652" s="39"/>
      <c r="J2652" s="39"/>
      <c r="K2652" s="39"/>
      <c r="L2652" s="39"/>
      <c r="M2652" s="39"/>
      <c r="N2652" s="39"/>
      <c r="O2652" s="39"/>
      <c r="P2652" s="39"/>
      <c r="Q2652" s="39"/>
      <c r="R2652" s="39"/>
      <c r="T2652" s="39"/>
      <c r="U2652" s="39"/>
    </row>
    <row r="2653" spans="1:21" ht="14.25" x14ac:dyDescent="0.2">
      <c r="A2653" s="38"/>
      <c r="B2653" s="38"/>
      <c r="C2653" s="38"/>
      <c r="D2653" s="38"/>
      <c r="F2653" s="39"/>
      <c r="G2653" s="39"/>
      <c r="H2653" s="39"/>
      <c r="I2653" s="39"/>
      <c r="J2653" s="39"/>
      <c r="K2653" s="39"/>
      <c r="L2653" s="39"/>
      <c r="M2653" s="39"/>
      <c r="N2653" s="39"/>
      <c r="O2653" s="39"/>
      <c r="P2653" s="39"/>
      <c r="Q2653" s="39"/>
      <c r="R2653" s="39"/>
      <c r="T2653" s="39"/>
      <c r="U2653" s="39"/>
    </row>
    <row r="2654" spans="1:21" ht="14.25" x14ac:dyDescent="0.2">
      <c r="A2654" s="38"/>
      <c r="B2654" s="38"/>
      <c r="C2654" s="38"/>
      <c r="D2654" s="38"/>
      <c r="F2654" s="39"/>
      <c r="G2654" s="39"/>
      <c r="H2654" s="39"/>
      <c r="I2654" s="39"/>
      <c r="J2654" s="39"/>
      <c r="K2654" s="39"/>
      <c r="L2654" s="39"/>
      <c r="M2654" s="39"/>
      <c r="N2654" s="39"/>
      <c r="O2654" s="39"/>
      <c r="P2654" s="39"/>
      <c r="Q2654" s="39"/>
      <c r="R2654" s="39"/>
      <c r="T2654" s="39"/>
      <c r="U2654" s="39"/>
    </row>
    <row r="2655" spans="1:21" ht="14.25" x14ac:dyDescent="0.2">
      <c r="A2655" s="38"/>
      <c r="B2655" s="38"/>
      <c r="C2655" s="38"/>
      <c r="D2655" s="38"/>
      <c r="F2655" s="39"/>
      <c r="G2655" s="39"/>
      <c r="H2655" s="39"/>
      <c r="I2655" s="39"/>
      <c r="J2655" s="39"/>
      <c r="K2655" s="39"/>
      <c r="L2655" s="39"/>
      <c r="M2655" s="39"/>
      <c r="N2655" s="39"/>
      <c r="O2655" s="39"/>
      <c r="P2655" s="39"/>
      <c r="Q2655" s="39"/>
      <c r="R2655" s="39"/>
      <c r="T2655" s="39"/>
      <c r="U2655" s="39"/>
    </row>
    <row r="2656" spans="1:21" ht="14.25" x14ac:dyDescent="0.2">
      <c r="A2656" s="38"/>
      <c r="B2656" s="38"/>
      <c r="C2656" s="38"/>
      <c r="D2656" s="38"/>
      <c r="F2656" s="39"/>
      <c r="G2656" s="39"/>
      <c r="H2656" s="39"/>
      <c r="I2656" s="39"/>
      <c r="J2656" s="39"/>
      <c r="K2656" s="39"/>
      <c r="L2656" s="39"/>
      <c r="M2656" s="39"/>
      <c r="N2656" s="39"/>
      <c r="O2656" s="39"/>
      <c r="P2656" s="39"/>
      <c r="Q2656" s="39"/>
      <c r="R2656" s="39"/>
      <c r="T2656" s="39"/>
      <c r="U2656" s="39"/>
    </row>
    <row r="2657" spans="1:21" ht="14.25" x14ac:dyDescent="0.2">
      <c r="A2657" s="38"/>
      <c r="B2657" s="38"/>
      <c r="C2657" s="38"/>
      <c r="D2657" s="38"/>
      <c r="F2657" s="39"/>
      <c r="G2657" s="39"/>
      <c r="H2657" s="39"/>
      <c r="I2657" s="39"/>
      <c r="J2657" s="39"/>
      <c r="K2657" s="39"/>
      <c r="L2657" s="39"/>
      <c r="M2657" s="39"/>
      <c r="N2657" s="39"/>
      <c r="O2657" s="39"/>
      <c r="P2657" s="39"/>
      <c r="Q2657" s="39"/>
      <c r="R2657" s="39"/>
      <c r="T2657" s="39"/>
      <c r="U2657" s="39"/>
    </row>
    <row r="2658" spans="1:21" ht="14.25" x14ac:dyDescent="0.2">
      <c r="A2658" s="38"/>
      <c r="B2658" s="38"/>
      <c r="C2658" s="38"/>
      <c r="D2658" s="38"/>
      <c r="F2658" s="39"/>
      <c r="G2658" s="39"/>
      <c r="H2658" s="39"/>
      <c r="I2658" s="39"/>
      <c r="J2658" s="39"/>
      <c r="K2658" s="39"/>
      <c r="L2658" s="39"/>
      <c r="M2658" s="39"/>
      <c r="N2658" s="39"/>
      <c r="O2658" s="39"/>
      <c r="P2658" s="39"/>
      <c r="Q2658" s="39"/>
      <c r="R2658" s="39"/>
      <c r="T2658" s="39"/>
      <c r="U2658" s="39"/>
    </row>
    <row r="2659" spans="1:21" ht="14.25" x14ac:dyDescent="0.2">
      <c r="A2659" s="38"/>
      <c r="B2659" s="38"/>
      <c r="C2659" s="38"/>
      <c r="D2659" s="38"/>
      <c r="F2659" s="39"/>
      <c r="G2659" s="39"/>
      <c r="H2659" s="39"/>
      <c r="I2659" s="39"/>
      <c r="J2659" s="39"/>
      <c r="K2659" s="39"/>
      <c r="L2659" s="39"/>
      <c r="M2659" s="39"/>
      <c r="N2659" s="39"/>
      <c r="O2659" s="39"/>
      <c r="P2659" s="39"/>
      <c r="Q2659" s="39"/>
      <c r="R2659" s="39"/>
      <c r="T2659" s="39"/>
      <c r="U2659" s="39"/>
    </row>
    <row r="2660" spans="1:21" ht="14.25" x14ac:dyDescent="0.2">
      <c r="A2660" s="38"/>
      <c r="B2660" s="38"/>
      <c r="C2660" s="38"/>
      <c r="D2660" s="38"/>
      <c r="F2660" s="39"/>
      <c r="G2660" s="39"/>
      <c r="H2660" s="39"/>
      <c r="I2660" s="39"/>
      <c r="J2660" s="39"/>
      <c r="K2660" s="39"/>
      <c r="L2660" s="39"/>
      <c r="M2660" s="39"/>
      <c r="N2660" s="39"/>
      <c r="O2660" s="39"/>
      <c r="P2660" s="39"/>
      <c r="Q2660" s="39"/>
      <c r="R2660" s="39"/>
      <c r="T2660" s="39"/>
      <c r="U2660" s="39"/>
    </row>
    <row r="2661" spans="1:21" ht="14.25" x14ac:dyDescent="0.2">
      <c r="A2661" s="38"/>
      <c r="B2661" s="38"/>
      <c r="C2661" s="38"/>
      <c r="D2661" s="38"/>
      <c r="F2661" s="39"/>
      <c r="G2661" s="39"/>
      <c r="H2661" s="39"/>
      <c r="I2661" s="39"/>
      <c r="J2661" s="39"/>
      <c r="K2661" s="39"/>
      <c r="L2661" s="39"/>
      <c r="M2661" s="39"/>
      <c r="N2661" s="39"/>
      <c r="O2661" s="39"/>
      <c r="P2661" s="39"/>
      <c r="Q2661" s="39"/>
      <c r="R2661" s="39"/>
      <c r="T2661" s="39"/>
      <c r="U2661" s="39"/>
    </row>
    <row r="2662" spans="1:21" ht="14.25" x14ac:dyDescent="0.2">
      <c r="A2662" s="38"/>
      <c r="B2662" s="38"/>
      <c r="C2662" s="38"/>
      <c r="D2662" s="38"/>
      <c r="F2662" s="39"/>
      <c r="G2662" s="39"/>
      <c r="H2662" s="39"/>
      <c r="I2662" s="39"/>
      <c r="J2662" s="39"/>
      <c r="K2662" s="39"/>
      <c r="L2662" s="39"/>
      <c r="M2662" s="39"/>
      <c r="N2662" s="39"/>
      <c r="O2662" s="39"/>
      <c r="P2662" s="39"/>
      <c r="Q2662" s="39"/>
      <c r="R2662" s="39"/>
      <c r="T2662" s="39"/>
      <c r="U2662" s="39"/>
    </row>
    <row r="2663" spans="1:21" ht="14.25" x14ac:dyDescent="0.2">
      <c r="A2663" s="38"/>
      <c r="B2663" s="38"/>
      <c r="C2663" s="38"/>
      <c r="D2663" s="38"/>
      <c r="F2663" s="39"/>
      <c r="G2663" s="39"/>
      <c r="H2663" s="39"/>
      <c r="I2663" s="39"/>
      <c r="J2663" s="39"/>
      <c r="K2663" s="39"/>
      <c r="L2663" s="39"/>
      <c r="M2663" s="39"/>
      <c r="N2663" s="39"/>
      <c r="O2663" s="39"/>
      <c r="P2663" s="39"/>
      <c r="Q2663" s="39"/>
      <c r="R2663" s="39"/>
      <c r="T2663" s="39"/>
      <c r="U2663" s="39"/>
    </row>
    <row r="2664" spans="1:21" ht="14.25" x14ac:dyDescent="0.2">
      <c r="A2664" s="38"/>
      <c r="B2664" s="38"/>
      <c r="C2664" s="38"/>
      <c r="D2664" s="38"/>
      <c r="F2664" s="39"/>
      <c r="G2664" s="39"/>
      <c r="H2664" s="39"/>
      <c r="I2664" s="39"/>
      <c r="J2664" s="39"/>
      <c r="K2664" s="39"/>
      <c r="L2664" s="39"/>
      <c r="M2664" s="39"/>
      <c r="N2664" s="39"/>
      <c r="O2664" s="39"/>
      <c r="P2664" s="39"/>
      <c r="Q2664" s="39"/>
      <c r="R2664" s="39"/>
      <c r="T2664" s="39"/>
      <c r="U2664" s="39"/>
    </row>
    <row r="2665" spans="1:21" ht="14.25" x14ac:dyDescent="0.2">
      <c r="A2665" s="38"/>
      <c r="B2665" s="38"/>
      <c r="C2665" s="38"/>
      <c r="D2665" s="38"/>
      <c r="F2665" s="39"/>
      <c r="G2665" s="39"/>
      <c r="H2665" s="39"/>
      <c r="I2665" s="39"/>
      <c r="J2665" s="39"/>
      <c r="K2665" s="39"/>
      <c r="L2665" s="39"/>
      <c r="M2665" s="39"/>
      <c r="N2665" s="39"/>
      <c r="O2665" s="39"/>
      <c r="P2665" s="39"/>
      <c r="Q2665" s="39"/>
      <c r="R2665" s="39"/>
      <c r="T2665" s="39"/>
      <c r="U2665" s="39"/>
    </row>
    <row r="2666" spans="1:21" ht="14.25" x14ac:dyDescent="0.2">
      <c r="A2666" s="38"/>
      <c r="B2666" s="38"/>
      <c r="C2666" s="38"/>
      <c r="D2666" s="38"/>
      <c r="F2666" s="39"/>
      <c r="G2666" s="39"/>
      <c r="H2666" s="39"/>
      <c r="I2666" s="39"/>
      <c r="J2666" s="39"/>
      <c r="K2666" s="39"/>
      <c r="L2666" s="39"/>
      <c r="M2666" s="39"/>
      <c r="N2666" s="39"/>
      <c r="O2666" s="39"/>
      <c r="P2666" s="39"/>
      <c r="Q2666" s="39"/>
      <c r="R2666" s="39"/>
      <c r="T2666" s="39"/>
      <c r="U2666" s="39"/>
    </row>
    <row r="2667" spans="1:21" ht="14.25" x14ac:dyDescent="0.2">
      <c r="A2667" s="38"/>
      <c r="B2667" s="38"/>
      <c r="C2667" s="38"/>
      <c r="D2667" s="38"/>
      <c r="F2667" s="39"/>
      <c r="G2667" s="39"/>
      <c r="H2667" s="39"/>
      <c r="I2667" s="39"/>
      <c r="J2667" s="39"/>
      <c r="K2667" s="39"/>
      <c r="L2667" s="39"/>
      <c r="M2667" s="39"/>
      <c r="N2667" s="39"/>
      <c r="O2667" s="39"/>
      <c r="P2667" s="39"/>
      <c r="Q2667" s="39"/>
      <c r="R2667" s="39"/>
      <c r="T2667" s="39"/>
      <c r="U2667" s="39"/>
    </row>
    <row r="2668" spans="1:21" ht="14.25" x14ac:dyDescent="0.2">
      <c r="A2668" s="38"/>
      <c r="B2668" s="38"/>
      <c r="C2668" s="38"/>
      <c r="D2668" s="38"/>
      <c r="F2668" s="39"/>
      <c r="G2668" s="39"/>
      <c r="H2668" s="39"/>
      <c r="I2668" s="39"/>
      <c r="J2668" s="39"/>
      <c r="K2668" s="39"/>
      <c r="L2668" s="39"/>
      <c r="M2668" s="39"/>
      <c r="N2668" s="39"/>
      <c r="O2668" s="39"/>
      <c r="P2668" s="39"/>
      <c r="Q2668" s="39"/>
      <c r="R2668" s="39"/>
      <c r="T2668" s="39"/>
      <c r="U2668" s="39"/>
    </row>
    <row r="2669" spans="1:21" ht="14.25" x14ac:dyDescent="0.2">
      <c r="A2669" s="38"/>
      <c r="B2669" s="38"/>
      <c r="C2669" s="38"/>
      <c r="D2669" s="38"/>
      <c r="F2669" s="39"/>
      <c r="G2669" s="39"/>
      <c r="H2669" s="39"/>
      <c r="I2669" s="39"/>
      <c r="J2669" s="39"/>
      <c r="K2669" s="39"/>
      <c r="L2669" s="39"/>
      <c r="M2669" s="39"/>
      <c r="N2669" s="39"/>
      <c r="O2669" s="39"/>
      <c r="P2669" s="39"/>
      <c r="Q2669" s="39"/>
      <c r="R2669" s="39"/>
      <c r="T2669" s="39"/>
      <c r="U2669" s="39"/>
    </row>
    <row r="2670" spans="1:21" ht="14.25" x14ac:dyDescent="0.2">
      <c r="A2670" s="38"/>
      <c r="B2670" s="38"/>
      <c r="C2670" s="38"/>
      <c r="D2670" s="38"/>
      <c r="F2670" s="39"/>
      <c r="G2670" s="39"/>
      <c r="H2670" s="39"/>
      <c r="I2670" s="39"/>
      <c r="J2670" s="39"/>
      <c r="K2670" s="39"/>
      <c r="L2670" s="39"/>
      <c r="M2670" s="39"/>
      <c r="N2670" s="39"/>
      <c r="O2670" s="39"/>
      <c r="P2670" s="39"/>
      <c r="Q2670" s="39"/>
      <c r="R2670" s="39"/>
      <c r="T2670" s="39"/>
      <c r="U2670" s="39"/>
    </row>
    <row r="2671" spans="1:21" ht="14.25" x14ac:dyDescent="0.2">
      <c r="A2671" s="38"/>
      <c r="B2671" s="38"/>
      <c r="C2671" s="38"/>
      <c r="D2671" s="38"/>
      <c r="F2671" s="39"/>
      <c r="G2671" s="39"/>
      <c r="H2671" s="39"/>
      <c r="I2671" s="39"/>
      <c r="J2671" s="39"/>
      <c r="K2671" s="39"/>
      <c r="L2671" s="39"/>
      <c r="M2671" s="39"/>
      <c r="N2671" s="39"/>
      <c r="O2671" s="39"/>
      <c r="P2671" s="39"/>
      <c r="Q2671" s="39"/>
      <c r="R2671" s="39"/>
      <c r="T2671" s="39"/>
      <c r="U2671" s="39"/>
    </row>
    <row r="2672" spans="1:21" ht="14.25" x14ac:dyDescent="0.2">
      <c r="A2672" s="38"/>
      <c r="B2672" s="38"/>
      <c r="C2672" s="38"/>
      <c r="D2672" s="38"/>
      <c r="F2672" s="39"/>
      <c r="G2672" s="39"/>
      <c r="H2672" s="39"/>
      <c r="I2672" s="39"/>
      <c r="J2672" s="39"/>
      <c r="K2672" s="39"/>
      <c r="L2672" s="39"/>
      <c r="M2672" s="39"/>
      <c r="N2672" s="39"/>
      <c r="O2672" s="39"/>
      <c r="P2672" s="39"/>
      <c r="Q2672" s="39"/>
      <c r="R2672" s="39"/>
      <c r="T2672" s="39"/>
      <c r="U2672" s="39"/>
    </row>
    <row r="2673" spans="1:21" ht="14.25" x14ac:dyDescent="0.2">
      <c r="A2673" s="38"/>
      <c r="B2673" s="38"/>
      <c r="C2673" s="38"/>
      <c r="D2673" s="38"/>
      <c r="F2673" s="39"/>
      <c r="G2673" s="39"/>
      <c r="H2673" s="39"/>
      <c r="I2673" s="39"/>
      <c r="J2673" s="39"/>
      <c r="K2673" s="39"/>
      <c r="L2673" s="39"/>
      <c r="M2673" s="39"/>
      <c r="N2673" s="39"/>
      <c r="O2673" s="39"/>
      <c r="P2673" s="39"/>
      <c r="Q2673" s="39"/>
      <c r="R2673" s="39"/>
      <c r="T2673" s="39"/>
      <c r="U2673" s="39"/>
    </row>
    <row r="2674" spans="1:21" ht="14.25" x14ac:dyDescent="0.2">
      <c r="A2674" s="38"/>
      <c r="B2674" s="38"/>
      <c r="C2674" s="38"/>
      <c r="D2674" s="38"/>
      <c r="F2674" s="39"/>
      <c r="G2674" s="39"/>
      <c r="H2674" s="39"/>
      <c r="I2674" s="39"/>
      <c r="J2674" s="39"/>
      <c r="K2674" s="39"/>
      <c r="L2674" s="39"/>
      <c r="M2674" s="39"/>
      <c r="N2674" s="39"/>
      <c r="O2674" s="39"/>
      <c r="P2674" s="39"/>
      <c r="Q2674" s="39"/>
      <c r="R2674" s="39"/>
      <c r="T2674" s="39"/>
      <c r="U2674" s="39"/>
    </row>
    <row r="2675" spans="1:21" ht="14.25" x14ac:dyDescent="0.2">
      <c r="A2675" s="38"/>
      <c r="B2675" s="38"/>
      <c r="C2675" s="38"/>
      <c r="D2675" s="38"/>
      <c r="F2675" s="39"/>
      <c r="G2675" s="39"/>
      <c r="H2675" s="39"/>
      <c r="I2675" s="39"/>
      <c r="J2675" s="39"/>
      <c r="K2675" s="39"/>
      <c r="L2675" s="39"/>
      <c r="M2675" s="39"/>
      <c r="N2675" s="39"/>
      <c r="O2675" s="39"/>
      <c r="P2675" s="39"/>
      <c r="Q2675" s="39"/>
      <c r="R2675" s="39"/>
      <c r="T2675" s="39"/>
      <c r="U2675" s="39"/>
    </row>
    <row r="2676" spans="1:21" ht="14.25" x14ac:dyDescent="0.2">
      <c r="A2676" s="38"/>
      <c r="B2676" s="38"/>
      <c r="C2676" s="38"/>
      <c r="D2676" s="38"/>
      <c r="F2676" s="39"/>
      <c r="G2676" s="39"/>
      <c r="H2676" s="39"/>
      <c r="I2676" s="39"/>
      <c r="J2676" s="39"/>
      <c r="K2676" s="39"/>
      <c r="L2676" s="39"/>
      <c r="M2676" s="39"/>
      <c r="N2676" s="39"/>
      <c r="O2676" s="39"/>
      <c r="P2676" s="39"/>
      <c r="Q2676" s="39"/>
      <c r="R2676" s="39"/>
      <c r="T2676" s="39"/>
      <c r="U2676" s="39"/>
    </row>
    <row r="2677" spans="1:21" ht="14.25" x14ac:dyDescent="0.2">
      <c r="A2677" s="38"/>
      <c r="B2677" s="38"/>
      <c r="C2677" s="38"/>
      <c r="D2677" s="38"/>
      <c r="F2677" s="39"/>
      <c r="G2677" s="39"/>
      <c r="H2677" s="39"/>
      <c r="I2677" s="39"/>
      <c r="J2677" s="39"/>
      <c r="K2677" s="39"/>
      <c r="L2677" s="39"/>
      <c r="M2677" s="39"/>
      <c r="N2677" s="39"/>
      <c r="O2677" s="39"/>
      <c r="P2677" s="39"/>
      <c r="Q2677" s="39"/>
      <c r="R2677" s="39"/>
      <c r="T2677" s="39"/>
      <c r="U2677" s="39"/>
    </row>
    <row r="2678" spans="1:21" ht="14.25" x14ac:dyDescent="0.2">
      <c r="A2678" s="38"/>
      <c r="B2678" s="38"/>
      <c r="C2678" s="38"/>
      <c r="D2678" s="38"/>
      <c r="F2678" s="39"/>
      <c r="G2678" s="39"/>
      <c r="H2678" s="39"/>
      <c r="I2678" s="39"/>
      <c r="J2678" s="39"/>
      <c r="K2678" s="39"/>
      <c r="L2678" s="39"/>
      <c r="M2678" s="39"/>
      <c r="N2678" s="39"/>
      <c r="O2678" s="39"/>
      <c r="P2678" s="39"/>
      <c r="Q2678" s="39"/>
      <c r="R2678" s="39"/>
      <c r="T2678" s="39"/>
      <c r="U2678" s="39"/>
    </row>
    <row r="2679" spans="1:21" ht="14.25" x14ac:dyDescent="0.2">
      <c r="A2679" s="38"/>
      <c r="B2679" s="38"/>
      <c r="C2679" s="38"/>
      <c r="D2679" s="38"/>
      <c r="F2679" s="39"/>
      <c r="G2679" s="39"/>
      <c r="H2679" s="39"/>
      <c r="I2679" s="39"/>
      <c r="J2679" s="39"/>
      <c r="K2679" s="39"/>
      <c r="L2679" s="39"/>
      <c r="M2679" s="39"/>
      <c r="N2679" s="39"/>
      <c r="O2679" s="39"/>
      <c r="P2679" s="39"/>
      <c r="Q2679" s="39"/>
      <c r="R2679" s="39"/>
      <c r="T2679" s="39"/>
      <c r="U2679" s="39"/>
    </row>
    <row r="2680" spans="1:21" ht="14.25" x14ac:dyDescent="0.2">
      <c r="A2680" s="38"/>
      <c r="B2680" s="38"/>
      <c r="C2680" s="38"/>
      <c r="D2680" s="38"/>
      <c r="F2680" s="39"/>
      <c r="G2680" s="39"/>
      <c r="H2680" s="39"/>
      <c r="I2680" s="39"/>
      <c r="J2680" s="39"/>
      <c r="K2680" s="39"/>
      <c r="L2680" s="39"/>
      <c r="M2680" s="39"/>
      <c r="N2680" s="39"/>
      <c r="O2680" s="39"/>
      <c r="P2680" s="39"/>
      <c r="Q2680" s="39"/>
      <c r="R2680" s="39"/>
      <c r="T2680" s="39"/>
      <c r="U2680" s="39"/>
    </row>
    <row r="2681" spans="1:21" ht="14.25" x14ac:dyDescent="0.2">
      <c r="A2681" s="38"/>
      <c r="B2681" s="38"/>
      <c r="C2681" s="38"/>
      <c r="D2681" s="38"/>
      <c r="F2681" s="39"/>
      <c r="G2681" s="39"/>
      <c r="H2681" s="39"/>
      <c r="I2681" s="39"/>
      <c r="J2681" s="39"/>
      <c r="K2681" s="39"/>
      <c r="L2681" s="39"/>
      <c r="M2681" s="39"/>
      <c r="N2681" s="39"/>
      <c r="O2681" s="39"/>
      <c r="P2681" s="39"/>
      <c r="Q2681" s="39"/>
      <c r="R2681" s="39"/>
      <c r="T2681" s="39"/>
      <c r="U2681" s="39"/>
    </row>
    <row r="2682" spans="1:21" ht="14.25" x14ac:dyDescent="0.2">
      <c r="A2682" s="38"/>
      <c r="B2682" s="38"/>
      <c r="C2682" s="38"/>
      <c r="D2682" s="38"/>
      <c r="F2682" s="39"/>
      <c r="G2682" s="39"/>
      <c r="H2682" s="39"/>
      <c r="I2682" s="39"/>
      <c r="J2682" s="39"/>
      <c r="K2682" s="39"/>
      <c r="L2682" s="39"/>
      <c r="M2682" s="39"/>
      <c r="N2682" s="39"/>
      <c r="O2682" s="39"/>
      <c r="P2682" s="39"/>
      <c r="Q2682" s="39"/>
      <c r="R2682" s="39"/>
      <c r="T2682" s="39"/>
      <c r="U2682" s="39"/>
    </row>
    <row r="2683" spans="1:21" ht="14.25" x14ac:dyDescent="0.2">
      <c r="A2683" s="38"/>
      <c r="B2683" s="38"/>
      <c r="C2683" s="38"/>
      <c r="D2683" s="38"/>
      <c r="F2683" s="39"/>
      <c r="G2683" s="39"/>
      <c r="H2683" s="39"/>
      <c r="I2683" s="39"/>
      <c r="J2683" s="39"/>
      <c r="K2683" s="39"/>
      <c r="L2683" s="39"/>
      <c r="M2683" s="39"/>
      <c r="N2683" s="39"/>
      <c r="O2683" s="39"/>
      <c r="P2683" s="39"/>
      <c r="Q2683" s="39"/>
      <c r="R2683" s="39"/>
      <c r="T2683" s="39"/>
      <c r="U2683" s="39"/>
    </row>
    <row r="2684" spans="1:21" ht="14.25" x14ac:dyDescent="0.2">
      <c r="A2684" s="38"/>
      <c r="B2684" s="38"/>
      <c r="C2684" s="38"/>
      <c r="D2684" s="38"/>
      <c r="F2684" s="39"/>
      <c r="G2684" s="39"/>
      <c r="H2684" s="39"/>
      <c r="I2684" s="39"/>
      <c r="J2684" s="39"/>
      <c r="K2684" s="39"/>
      <c r="L2684" s="39"/>
      <c r="M2684" s="39"/>
      <c r="N2684" s="39"/>
      <c r="O2684" s="39"/>
      <c r="P2684" s="39"/>
      <c r="Q2684" s="39"/>
      <c r="R2684" s="39"/>
      <c r="T2684" s="39"/>
      <c r="U2684" s="39"/>
    </row>
    <row r="2685" spans="1:21" ht="14.25" x14ac:dyDescent="0.2">
      <c r="A2685" s="38"/>
      <c r="B2685" s="38"/>
      <c r="C2685" s="38"/>
      <c r="D2685" s="38"/>
      <c r="F2685" s="39"/>
      <c r="G2685" s="39"/>
      <c r="H2685" s="39"/>
      <c r="I2685" s="39"/>
      <c r="J2685" s="39"/>
      <c r="K2685" s="39"/>
      <c r="L2685" s="39"/>
      <c r="M2685" s="39"/>
      <c r="N2685" s="39"/>
      <c r="O2685" s="39"/>
      <c r="P2685" s="39"/>
      <c r="Q2685" s="39"/>
      <c r="R2685" s="39"/>
      <c r="T2685" s="39"/>
      <c r="U2685" s="39"/>
    </row>
    <row r="2686" spans="1:21" ht="14.25" x14ac:dyDescent="0.2">
      <c r="A2686" s="38"/>
      <c r="B2686" s="38"/>
      <c r="C2686" s="38"/>
      <c r="D2686" s="38"/>
      <c r="F2686" s="39"/>
      <c r="G2686" s="39"/>
      <c r="H2686" s="39"/>
      <c r="I2686" s="39"/>
      <c r="J2686" s="39"/>
      <c r="K2686" s="39"/>
      <c r="L2686" s="39"/>
      <c r="M2686" s="39"/>
      <c r="N2686" s="39"/>
      <c r="O2686" s="39"/>
      <c r="P2686" s="39"/>
      <c r="Q2686" s="39"/>
      <c r="R2686" s="39"/>
      <c r="T2686" s="39"/>
      <c r="U2686" s="39"/>
    </row>
    <row r="2687" spans="1:21" ht="14.25" x14ac:dyDescent="0.2">
      <c r="A2687" s="38"/>
      <c r="B2687" s="38"/>
      <c r="C2687" s="38"/>
      <c r="D2687" s="38"/>
      <c r="F2687" s="39"/>
      <c r="G2687" s="39"/>
      <c r="H2687" s="39"/>
      <c r="I2687" s="39"/>
      <c r="J2687" s="39"/>
      <c r="K2687" s="39"/>
      <c r="L2687" s="39"/>
      <c r="M2687" s="39"/>
      <c r="N2687" s="39"/>
      <c r="O2687" s="39"/>
      <c r="P2687" s="39"/>
      <c r="Q2687" s="39"/>
      <c r="R2687" s="39"/>
      <c r="T2687" s="39"/>
      <c r="U2687" s="39"/>
    </row>
    <row r="2688" spans="1:21" ht="14.25" x14ac:dyDescent="0.2">
      <c r="A2688" s="38"/>
      <c r="B2688" s="38"/>
      <c r="C2688" s="38"/>
      <c r="D2688" s="38"/>
      <c r="F2688" s="39"/>
      <c r="G2688" s="39"/>
      <c r="H2688" s="39"/>
      <c r="I2688" s="39"/>
      <c r="J2688" s="39"/>
      <c r="K2688" s="39"/>
      <c r="L2688" s="39"/>
      <c r="M2688" s="39"/>
      <c r="N2688" s="39"/>
      <c r="O2688" s="39"/>
      <c r="P2688" s="39"/>
      <c r="Q2688" s="39"/>
      <c r="R2688" s="39"/>
      <c r="T2688" s="39"/>
      <c r="U2688" s="39"/>
    </row>
    <row r="2689" spans="1:21" ht="14.25" x14ac:dyDescent="0.2">
      <c r="A2689" s="38"/>
      <c r="B2689" s="38"/>
      <c r="C2689" s="38"/>
      <c r="D2689" s="38"/>
      <c r="F2689" s="39"/>
      <c r="G2689" s="39"/>
      <c r="H2689" s="39"/>
      <c r="I2689" s="39"/>
      <c r="J2689" s="39"/>
      <c r="K2689" s="39"/>
      <c r="L2689" s="39"/>
      <c r="M2689" s="39"/>
      <c r="N2689" s="39"/>
      <c r="O2689" s="39"/>
      <c r="P2689" s="39"/>
      <c r="Q2689" s="39"/>
      <c r="R2689" s="39"/>
      <c r="T2689" s="39"/>
      <c r="U2689" s="39"/>
    </row>
    <row r="2690" spans="1:21" ht="14.25" x14ac:dyDescent="0.2">
      <c r="A2690" s="38"/>
      <c r="B2690" s="38"/>
      <c r="C2690" s="38"/>
      <c r="D2690" s="38"/>
      <c r="F2690" s="39"/>
      <c r="G2690" s="39"/>
      <c r="H2690" s="39"/>
      <c r="I2690" s="39"/>
      <c r="J2690" s="39"/>
      <c r="K2690" s="39"/>
      <c r="L2690" s="39"/>
      <c r="M2690" s="39"/>
      <c r="N2690" s="39"/>
      <c r="O2690" s="39"/>
      <c r="P2690" s="39"/>
      <c r="Q2690" s="39"/>
      <c r="R2690" s="39"/>
      <c r="T2690" s="39"/>
      <c r="U2690" s="39"/>
    </row>
    <row r="2691" spans="1:21" ht="14.25" x14ac:dyDescent="0.2">
      <c r="A2691" s="38"/>
      <c r="B2691" s="38"/>
      <c r="C2691" s="38"/>
      <c r="D2691" s="38"/>
      <c r="F2691" s="39"/>
      <c r="G2691" s="39"/>
      <c r="H2691" s="39"/>
      <c r="I2691" s="39"/>
      <c r="J2691" s="39"/>
      <c r="K2691" s="39"/>
      <c r="L2691" s="39"/>
      <c r="M2691" s="39"/>
      <c r="N2691" s="39"/>
      <c r="O2691" s="39"/>
      <c r="P2691" s="39"/>
      <c r="Q2691" s="39"/>
      <c r="R2691" s="39"/>
      <c r="T2691" s="39"/>
      <c r="U2691" s="39"/>
    </row>
    <row r="2692" spans="1:21" ht="14.25" x14ac:dyDescent="0.2">
      <c r="A2692" s="38"/>
      <c r="B2692" s="38"/>
      <c r="C2692" s="38"/>
      <c r="D2692" s="38"/>
      <c r="F2692" s="39"/>
      <c r="G2692" s="39"/>
      <c r="H2692" s="39"/>
      <c r="I2692" s="39"/>
      <c r="J2692" s="39"/>
      <c r="K2692" s="39"/>
      <c r="L2692" s="39"/>
      <c r="M2692" s="39"/>
      <c r="N2692" s="39"/>
      <c r="O2692" s="39"/>
      <c r="P2692" s="39"/>
      <c r="Q2692" s="39"/>
      <c r="R2692" s="39"/>
      <c r="T2692" s="39"/>
      <c r="U2692" s="39"/>
    </row>
    <row r="2693" spans="1:21" ht="14.25" x14ac:dyDescent="0.2">
      <c r="A2693" s="38"/>
      <c r="B2693" s="38"/>
      <c r="C2693" s="38"/>
      <c r="D2693" s="38"/>
      <c r="F2693" s="39"/>
      <c r="G2693" s="39"/>
      <c r="H2693" s="39"/>
      <c r="I2693" s="39"/>
      <c r="J2693" s="39"/>
      <c r="K2693" s="39"/>
      <c r="L2693" s="39"/>
      <c r="M2693" s="39"/>
      <c r="N2693" s="39"/>
      <c r="O2693" s="39"/>
      <c r="P2693" s="39"/>
      <c r="Q2693" s="39"/>
      <c r="R2693" s="39"/>
      <c r="T2693" s="39"/>
      <c r="U2693" s="39"/>
    </row>
    <row r="2694" spans="1:21" ht="14.25" x14ac:dyDescent="0.2">
      <c r="A2694" s="38"/>
      <c r="B2694" s="38"/>
      <c r="C2694" s="38"/>
      <c r="D2694" s="38"/>
      <c r="F2694" s="39"/>
      <c r="G2694" s="39"/>
      <c r="H2694" s="39"/>
      <c r="I2694" s="39"/>
      <c r="J2694" s="39"/>
      <c r="K2694" s="39"/>
      <c r="L2694" s="39"/>
      <c r="M2694" s="39"/>
      <c r="N2694" s="39"/>
      <c r="O2694" s="39"/>
      <c r="P2694" s="39"/>
      <c r="Q2694" s="39"/>
      <c r="R2694" s="39"/>
      <c r="T2694" s="39"/>
      <c r="U2694" s="39"/>
    </row>
    <row r="2695" spans="1:21" ht="14.25" x14ac:dyDescent="0.2">
      <c r="A2695" s="38"/>
      <c r="B2695" s="38"/>
      <c r="C2695" s="38"/>
      <c r="D2695" s="38"/>
      <c r="F2695" s="39"/>
      <c r="G2695" s="39"/>
      <c r="H2695" s="39"/>
      <c r="I2695" s="39"/>
      <c r="J2695" s="39"/>
      <c r="K2695" s="39"/>
      <c r="L2695" s="39"/>
      <c r="M2695" s="39"/>
      <c r="N2695" s="39"/>
      <c r="O2695" s="39"/>
      <c r="P2695" s="39"/>
      <c r="Q2695" s="39"/>
      <c r="R2695" s="39"/>
      <c r="T2695" s="39"/>
      <c r="U2695" s="39"/>
    </row>
    <row r="2696" spans="1:21" ht="14.25" x14ac:dyDescent="0.2">
      <c r="A2696" s="38"/>
      <c r="B2696" s="38"/>
      <c r="C2696" s="38"/>
      <c r="D2696" s="38"/>
      <c r="F2696" s="39"/>
      <c r="G2696" s="39"/>
      <c r="H2696" s="39"/>
      <c r="I2696" s="39"/>
      <c r="J2696" s="39"/>
      <c r="K2696" s="39"/>
      <c r="L2696" s="39"/>
      <c r="M2696" s="39"/>
      <c r="N2696" s="39"/>
      <c r="O2696" s="39"/>
      <c r="P2696" s="39"/>
      <c r="Q2696" s="39"/>
      <c r="R2696" s="39"/>
      <c r="T2696" s="39"/>
      <c r="U2696" s="39"/>
    </row>
    <row r="2697" spans="1:21" ht="14.25" x14ac:dyDescent="0.2">
      <c r="A2697" s="38"/>
      <c r="B2697" s="38"/>
      <c r="C2697" s="38"/>
      <c r="D2697" s="38"/>
      <c r="F2697" s="39"/>
      <c r="G2697" s="39"/>
      <c r="H2697" s="39"/>
      <c r="I2697" s="39"/>
      <c r="J2697" s="39"/>
      <c r="K2697" s="39"/>
      <c r="L2697" s="39"/>
      <c r="M2697" s="39"/>
      <c r="N2697" s="39"/>
      <c r="O2697" s="39"/>
      <c r="P2697" s="39"/>
      <c r="Q2697" s="39"/>
      <c r="R2697" s="39"/>
      <c r="T2697" s="39"/>
      <c r="U2697" s="39"/>
    </row>
    <row r="2698" spans="1:21" ht="14.25" x14ac:dyDescent="0.2">
      <c r="A2698" s="38"/>
      <c r="B2698" s="38"/>
      <c r="C2698" s="38"/>
      <c r="D2698" s="38"/>
      <c r="F2698" s="39"/>
      <c r="G2698" s="39"/>
      <c r="H2698" s="39"/>
      <c r="I2698" s="39"/>
      <c r="J2698" s="39"/>
      <c r="K2698" s="39"/>
      <c r="L2698" s="39"/>
      <c r="M2698" s="39"/>
      <c r="N2698" s="39"/>
      <c r="O2698" s="39"/>
      <c r="P2698" s="39"/>
      <c r="Q2698" s="39"/>
      <c r="R2698" s="39"/>
      <c r="T2698" s="39"/>
      <c r="U2698" s="39"/>
    </row>
    <row r="2699" spans="1:21" ht="14.25" x14ac:dyDescent="0.2">
      <c r="A2699" s="38"/>
      <c r="B2699" s="38"/>
      <c r="C2699" s="38"/>
      <c r="D2699" s="38"/>
      <c r="F2699" s="39"/>
      <c r="G2699" s="39"/>
      <c r="H2699" s="39"/>
      <c r="I2699" s="39"/>
      <c r="J2699" s="39"/>
      <c r="K2699" s="39"/>
      <c r="L2699" s="39"/>
      <c r="M2699" s="39"/>
      <c r="N2699" s="39"/>
      <c r="O2699" s="39"/>
      <c r="P2699" s="39"/>
      <c r="Q2699" s="39"/>
      <c r="R2699" s="39"/>
      <c r="T2699" s="39"/>
      <c r="U2699" s="39"/>
    </row>
    <row r="2700" spans="1:21" ht="14.25" x14ac:dyDescent="0.2">
      <c r="A2700" s="38"/>
      <c r="B2700" s="38"/>
      <c r="C2700" s="38"/>
      <c r="D2700" s="38"/>
      <c r="F2700" s="39"/>
      <c r="G2700" s="39"/>
      <c r="H2700" s="39"/>
      <c r="I2700" s="39"/>
      <c r="J2700" s="39"/>
      <c r="K2700" s="39"/>
      <c r="L2700" s="39"/>
      <c r="M2700" s="39"/>
      <c r="N2700" s="39"/>
      <c r="O2700" s="39"/>
      <c r="P2700" s="39"/>
      <c r="Q2700" s="39"/>
      <c r="R2700" s="39"/>
      <c r="T2700" s="39"/>
      <c r="U2700" s="39"/>
    </row>
    <row r="2701" spans="1:21" ht="14.25" x14ac:dyDescent="0.2">
      <c r="A2701" s="38"/>
      <c r="B2701" s="38"/>
      <c r="C2701" s="38"/>
      <c r="D2701" s="38"/>
      <c r="F2701" s="39"/>
      <c r="G2701" s="39"/>
      <c r="H2701" s="39"/>
      <c r="I2701" s="39"/>
      <c r="J2701" s="39"/>
      <c r="K2701" s="39"/>
      <c r="L2701" s="39"/>
      <c r="M2701" s="39"/>
      <c r="N2701" s="39"/>
      <c r="O2701" s="39"/>
      <c r="P2701" s="39"/>
      <c r="Q2701" s="39"/>
      <c r="R2701" s="39"/>
      <c r="T2701" s="39"/>
      <c r="U2701" s="39"/>
    </row>
    <row r="2702" spans="1:21" ht="14.25" x14ac:dyDescent="0.2">
      <c r="A2702" s="38"/>
      <c r="B2702" s="38"/>
      <c r="C2702" s="38"/>
      <c r="D2702" s="38"/>
      <c r="F2702" s="39"/>
      <c r="G2702" s="39"/>
      <c r="H2702" s="39"/>
      <c r="I2702" s="39"/>
      <c r="J2702" s="39"/>
      <c r="K2702" s="39"/>
      <c r="L2702" s="39"/>
      <c r="M2702" s="39"/>
      <c r="N2702" s="39"/>
      <c r="O2702" s="39"/>
      <c r="P2702" s="39"/>
      <c r="Q2702" s="39"/>
      <c r="R2702" s="39"/>
      <c r="T2702" s="39"/>
      <c r="U2702" s="39"/>
    </row>
    <row r="2703" spans="1:21" ht="14.25" x14ac:dyDescent="0.2">
      <c r="A2703" s="38"/>
      <c r="B2703" s="38"/>
      <c r="C2703" s="38"/>
      <c r="D2703" s="38"/>
      <c r="F2703" s="39"/>
      <c r="G2703" s="39"/>
      <c r="H2703" s="39"/>
      <c r="I2703" s="39"/>
      <c r="J2703" s="39"/>
      <c r="K2703" s="39"/>
      <c r="L2703" s="39"/>
      <c r="M2703" s="39"/>
      <c r="N2703" s="39"/>
      <c r="O2703" s="39"/>
      <c r="P2703" s="39"/>
      <c r="Q2703" s="39"/>
      <c r="R2703" s="39"/>
      <c r="T2703" s="39"/>
      <c r="U2703" s="39"/>
    </row>
    <row r="2704" spans="1:21" ht="14.25" x14ac:dyDescent="0.2">
      <c r="A2704" s="38"/>
      <c r="B2704" s="38"/>
      <c r="C2704" s="38"/>
      <c r="D2704" s="38"/>
      <c r="F2704" s="39"/>
      <c r="G2704" s="39"/>
      <c r="H2704" s="39"/>
      <c r="I2704" s="39"/>
      <c r="J2704" s="39"/>
      <c r="K2704" s="39"/>
      <c r="L2704" s="39"/>
      <c r="M2704" s="39"/>
      <c r="N2704" s="39"/>
      <c r="O2704" s="39"/>
      <c r="P2704" s="39"/>
      <c r="Q2704" s="39"/>
      <c r="R2704" s="39"/>
      <c r="T2704" s="39"/>
      <c r="U2704" s="39"/>
    </row>
    <row r="2705" spans="1:21" ht="14.25" x14ac:dyDescent="0.2">
      <c r="A2705" s="38"/>
      <c r="B2705" s="38"/>
      <c r="C2705" s="38"/>
      <c r="D2705" s="38"/>
      <c r="F2705" s="39"/>
      <c r="G2705" s="39"/>
      <c r="H2705" s="39"/>
      <c r="I2705" s="39"/>
      <c r="J2705" s="39"/>
      <c r="K2705" s="39"/>
      <c r="L2705" s="39"/>
      <c r="M2705" s="39"/>
      <c r="N2705" s="39"/>
      <c r="O2705" s="39"/>
      <c r="P2705" s="39"/>
      <c r="Q2705" s="39"/>
      <c r="R2705" s="39"/>
      <c r="T2705" s="39"/>
      <c r="U2705" s="39"/>
    </row>
    <row r="2706" spans="1:21" ht="14.25" x14ac:dyDescent="0.2">
      <c r="A2706" s="38"/>
      <c r="B2706" s="38"/>
      <c r="C2706" s="38"/>
      <c r="D2706" s="38"/>
      <c r="F2706" s="39"/>
      <c r="G2706" s="39"/>
      <c r="H2706" s="39"/>
      <c r="I2706" s="39"/>
      <c r="J2706" s="39"/>
      <c r="K2706" s="39"/>
      <c r="L2706" s="39"/>
      <c r="M2706" s="39"/>
      <c r="N2706" s="39"/>
      <c r="O2706" s="39"/>
      <c r="P2706" s="39"/>
      <c r="Q2706" s="39"/>
      <c r="R2706" s="39"/>
      <c r="T2706" s="39"/>
      <c r="U2706" s="39"/>
    </row>
    <row r="2707" spans="1:21" ht="14.25" x14ac:dyDescent="0.2">
      <c r="A2707" s="38"/>
      <c r="B2707" s="38"/>
      <c r="C2707" s="38"/>
      <c r="D2707" s="38"/>
      <c r="F2707" s="39"/>
      <c r="G2707" s="39"/>
      <c r="H2707" s="39"/>
      <c r="I2707" s="39"/>
      <c r="J2707" s="39"/>
      <c r="K2707" s="39"/>
      <c r="L2707" s="39"/>
      <c r="M2707" s="39"/>
      <c r="N2707" s="39"/>
      <c r="O2707" s="39"/>
      <c r="P2707" s="39"/>
      <c r="Q2707" s="39"/>
      <c r="R2707" s="39"/>
      <c r="T2707" s="39"/>
      <c r="U2707" s="39"/>
    </row>
    <row r="2708" spans="1:21" ht="14.25" x14ac:dyDescent="0.2">
      <c r="A2708" s="38"/>
      <c r="B2708" s="38"/>
      <c r="C2708" s="38"/>
      <c r="D2708" s="38"/>
      <c r="F2708" s="39"/>
      <c r="G2708" s="39"/>
      <c r="H2708" s="39"/>
      <c r="I2708" s="39"/>
      <c r="J2708" s="39"/>
      <c r="K2708" s="39"/>
      <c r="L2708" s="39"/>
      <c r="M2708" s="39"/>
      <c r="N2708" s="39"/>
      <c r="O2708" s="39"/>
      <c r="P2708" s="39"/>
      <c r="Q2708" s="39"/>
      <c r="R2708" s="39"/>
      <c r="T2708" s="39"/>
      <c r="U2708" s="39"/>
    </row>
    <row r="2709" spans="1:21" ht="14.25" x14ac:dyDescent="0.2">
      <c r="A2709" s="38"/>
      <c r="B2709" s="38"/>
      <c r="C2709" s="38"/>
      <c r="D2709" s="38"/>
      <c r="F2709" s="39"/>
      <c r="G2709" s="39"/>
      <c r="H2709" s="39"/>
      <c r="I2709" s="39"/>
      <c r="J2709" s="39"/>
      <c r="K2709" s="39"/>
      <c r="L2709" s="39"/>
      <c r="M2709" s="39"/>
      <c r="N2709" s="39"/>
      <c r="O2709" s="39"/>
      <c r="P2709" s="39"/>
      <c r="Q2709" s="39"/>
      <c r="R2709" s="39"/>
      <c r="T2709" s="39"/>
      <c r="U2709" s="39"/>
    </row>
    <row r="2710" spans="1:21" ht="14.25" x14ac:dyDescent="0.2">
      <c r="A2710" s="38"/>
      <c r="B2710" s="38"/>
      <c r="C2710" s="38"/>
      <c r="D2710" s="38"/>
      <c r="F2710" s="39"/>
      <c r="G2710" s="39"/>
      <c r="H2710" s="39"/>
      <c r="I2710" s="39"/>
      <c r="J2710" s="39"/>
      <c r="K2710" s="39"/>
      <c r="L2710" s="39"/>
      <c r="M2710" s="39"/>
      <c r="N2710" s="39"/>
      <c r="O2710" s="39"/>
      <c r="P2710" s="39"/>
      <c r="Q2710" s="39"/>
      <c r="R2710" s="39"/>
      <c r="T2710" s="39"/>
      <c r="U2710" s="39"/>
    </row>
    <row r="2711" spans="1:21" ht="14.25" x14ac:dyDescent="0.2">
      <c r="A2711" s="38"/>
      <c r="B2711" s="38"/>
      <c r="C2711" s="38"/>
      <c r="D2711" s="38"/>
      <c r="F2711" s="39"/>
      <c r="G2711" s="39"/>
      <c r="H2711" s="39"/>
      <c r="I2711" s="39"/>
      <c r="J2711" s="39"/>
      <c r="K2711" s="39"/>
      <c r="L2711" s="39"/>
      <c r="M2711" s="39"/>
      <c r="N2711" s="39"/>
      <c r="O2711" s="39"/>
      <c r="P2711" s="39"/>
      <c r="Q2711" s="39"/>
      <c r="R2711" s="39"/>
      <c r="T2711" s="39"/>
      <c r="U2711" s="39"/>
    </row>
    <row r="2712" spans="1:21" ht="14.25" x14ac:dyDescent="0.2">
      <c r="A2712" s="38"/>
      <c r="B2712" s="38"/>
      <c r="C2712" s="38"/>
      <c r="D2712" s="38"/>
      <c r="F2712" s="39"/>
      <c r="G2712" s="39"/>
      <c r="H2712" s="39"/>
      <c r="I2712" s="39"/>
      <c r="J2712" s="39"/>
      <c r="K2712" s="39"/>
      <c r="L2712" s="39"/>
      <c r="M2712" s="39"/>
      <c r="N2712" s="39"/>
      <c r="O2712" s="39"/>
      <c r="P2712" s="39"/>
      <c r="Q2712" s="39"/>
      <c r="R2712" s="39"/>
      <c r="T2712" s="39"/>
      <c r="U2712" s="39"/>
    </row>
    <row r="2713" spans="1:21" ht="14.25" x14ac:dyDescent="0.2">
      <c r="A2713" s="38"/>
      <c r="B2713" s="38"/>
      <c r="C2713" s="38"/>
      <c r="D2713" s="38"/>
      <c r="F2713" s="39"/>
      <c r="G2713" s="39"/>
      <c r="H2713" s="39"/>
      <c r="I2713" s="39"/>
      <c r="J2713" s="39"/>
      <c r="K2713" s="39"/>
      <c r="L2713" s="39"/>
      <c r="M2713" s="39"/>
      <c r="N2713" s="39"/>
      <c r="O2713" s="39"/>
      <c r="P2713" s="39"/>
      <c r="Q2713" s="39"/>
      <c r="R2713" s="39"/>
      <c r="T2713" s="39"/>
      <c r="U2713" s="39"/>
    </row>
    <row r="2714" spans="1:21" ht="14.25" x14ac:dyDescent="0.2">
      <c r="A2714" s="38"/>
      <c r="B2714" s="38"/>
      <c r="C2714" s="38"/>
      <c r="D2714" s="38"/>
      <c r="F2714" s="39"/>
      <c r="G2714" s="39"/>
      <c r="H2714" s="39"/>
      <c r="I2714" s="39"/>
      <c r="J2714" s="39"/>
      <c r="K2714" s="39"/>
      <c r="L2714" s="39"/>
      <c r="M2714" s="39"/>
      <c r="N2714" s="39"/>
      <c r="O2714" s="39"/>
      <c r="P2714" s="39"/>
      <c r="Q2714" s="39"/>
      <c r="R2714" s="39"/>
      <c r="T2714" s="39"/>
      <c r="U2714" s="39"/>
    </row>
    <row r="2715" spans="1:21" ht="14.25" x14ac:dyDescent="0.2">
      <c r="A2715" s="38"/>
      <c r="B2715" s="38"/>
      <c r="C2715" s="38"/>
      <c r="D2715" s="38"/>
      <c r="F2715" s="39"/>
      <c r="G2715" s="39"/>
      <c r="H2715" s="39"/>
      <c r="I2715" s="39"/>
      <c r="J2715" s="39"/>
      <c r="K2715" s="39"/>
      <c r="L2715" s="39"/>
      <c r="M2715" s="39"/>
      <c r="N2715" s="39"/>
      <c r="O2715" s="39"/>
      <c r="P2715" s="39"/>
      <c r="Q2715" s="39"/>
      <c r="R2715" s="39"/>
      <c r="T2715" s="39"/>
      <c r="U2715" s="39"/>
    </row>
    <row r="2716" spans="1:21" ht="14.25" x14ac:dyDescent="0.2">
      <c r="A2716" s="38"/>
      <c r="B2716" s="38"/>
      <c r="C2716" s="38"/>
      <c r="D2716" s="38"/>
      <c r="F2716" s="39"/>
      <c r="G2716" s="39"/>
      <c r="H2716" s="39"/>
      <c r="I2716" s="39"/>
      <c r="J2716" s="39"/>
      <c r="K2716" s="39"/>
      <c r="L2716" s="39"/>
      <c r="M2716" s="39"/>
      <c r="N2716" s="39"/>
      <c r="O2716" s="39"/>
      <c r="P2716" s="39"/>
      <c r="Q2716" s="39"/>
      <c r="R2716" s="39"/>
      <c r="T2716" s="39"/>
      <c r="U2716" s="39"/>
    </row>
    <row r="2717" spans="1:21" ht="14.25" x14ac:dyDescent="0.2">
      <c r="A2717" s="38"/>
      <c r="B2717" s="38"/>
      <c r="C2717" s="38"/>
      <c r="D2717" s="38"/>
      <c r="F2717" s="39"/>
      <c r="G2717" s="39"/>
      <c r="H2717" s="39"/>
      <c r="I2717" s="39"/>
      <c r="J2717" s="39"/>
      <c r="K2717" s="39"/>
      <c r="L2717" s="39"/>
      <c r="M2717" s="39"/>
      <c r="N2717" s="39"/>
      <c r="O2717" s="39"/>
      <c r="P2717" s="39"/>
      <c r="Q2717" s="39"/>
      <c r="R2717" s="39"/>
      <c r="T2717" s="39"/>
      <c r="U2717" s="39"/>
    </row>
    <row r="2718" spans="1:21" ht="14.25" x14ac:dyDescent="0.2">
      <c r="A2718" s="38"/>
      <c r="B2718" s="38"/>
      <c r="C2718" s="38"/>
      <c r="D2718" s="38"/>
      <c r="F2718" s="39"/>
      <c r="G2718" s="39"/>
      <c r="H2718" s="39"/>
      <c r="I2718" s="39"/>
      <c r="J2718" s="39"/>
      <c r="K2718" s="39"/>
      <c r="L2718" s="39"/>
      <c r="M2718" s="39"/>
      <c r="N2718" s="39"/>
      <c r="O2718" s="39"/>
      <c r="P2718" s="39"/>
      <c r="Q2718" s="39"/>
      <c r="R2718" s="39"/>
      <c r="T2718" s="39"/>
      <c r="U2718" s="39"/>
    </row>
    <row r="2719" spans="1:21" ht="14.25" x14ac:dyDescent="0.2">
      <c r="A2719" s="38"/>
      <c r="B2719" s="38"/>
      <c r="C2719" s="38"/>
      <c r="D2719" s="38"/>
      <c r="F2719" s="39"/>
      <c r="G2719" s="39"/>
      <c r="H2719" s="39"/>
      <c r="I2719" s="39"/>
      <c r="J2719" s="39"/>
      <c r="K2719" s="39"/>
      <c r="L2719" s="39"/>
      <c r="M2719" s="39"/>
      <c r="N2719" s="39"/>
      <c r="O2719" s="39"/>
      <c r="P2719" s="39"/>
      <c r="Q2719" s="39"/>
      <c r="R2719" s="39"/>
      <c r="T2719" s="39"/>
      <c r="U2719" s="39"/>
    </row>
    <row r="2720" spans="1:21" ht="14.25" x14ac:dyDescent="0.2">
      <c r="A2720" s="38"/>
      <c r="B2720" s="38"/>
      <c r="C2720" s="38"/>
      <c r="D2720" s="38"/>
      <c r="F2720" s="39"/>
      <c r="G2720" s="39"/>
      <c r="H2720" s="39"/>
      <c r="I2720" s="39"/>
      <c r="J2720" s="39"/>
      <c r="K2720" s="39"/>
      <c r="L2720" s="39"/>
      <c r="M2720" s="39"/>
      <c r="N2720" s="39"/>
      <c r="O2720" s="39"/>
      <c r="P2720" s="39"/>
      <c r="Q2720" s="39"/>
      <c r="R2720" s="39"/>
      <c r="T2720" s="39"/>
      <c r="U2720" s="39"/>
    </row>
    <row r="2721" spans="1:21" ht="14.25" x14ac:dyDescent="0.2">
      <c r="A2721" s="38"/>
      <c r="B2721" s="38"/>
      <c r="C2721" s="38"/>
      <c r="D2721" s="38"/>
      <c r="F2721" s="39"/>
      <c r="G2721" s="39"/>
      <c r="H2721" s="39"/>
      <c r="I2721" s="39"/>
      <c r="J2721" s="39"/>
      <c r="K2721" s="39"/>
      <c r="L2721" s="39"/>
      <c r="M2721" s="39"/>
      <c r="N2721" s="39"/>
      <c r="O2721" s="39"/>
      <c r="P2721" s="39"/>
      <c r="Q2721" s="39"/>
      <c r="R2721" s="39"/>
      <c r="T2721" s="39"/>
      <c r="U2721" s="39"/>
    </row>
    <row r="2722" spans="1:21" ht="14.25" x14ac:dyDescent="0.2">
      <c r="A2722" s="38"/>
      <c r="B2722" s="38"/>
      <c r="C2722" s="38"/>
      <c r="D2722" s="38"/>
      <c r="F2722" s="39"/>
      <c r="G2722" s="39"/>
      <c r="H2722" s="39"/>
      <c r="I2722" s="39"/>
      <c r="J2722" s="39"/>
      <c r="K2722" s="39"/>
      <c r="L2722" s="39"/>
      <c r="M2722" s="39"/>
      <c r="N2722" s="39"/>
      <c r="O2722" s="39"/>
      <c r="P2722" s="39"/>
      <c r="Q2722" s="39"/>
      <c r="R2722" s="39"/>
      <c r="T2722" s="39"/>
      <c r="U2722" s="39"/>
    </row>
    <row r="2723" spans="1:21" ht="14.25" x14ac:dyDescent="0.2">
      <c r="A2723" s="38"/>
      <c r="B2723" s="38"/>
      <c r="C2723" s="38"/>
      <c r="D2723" s="38"/>
      <c r="F2723" s="39"/>
      <c r="G2723" s="39"/>
      <c r="H2723" s="39"/>
      <c r="I2723" s="39"/>
      <c r="J2723" s="39"/>
      <c r="K2723" s="39"/>
      <c r="L2723" s="39"/>
      <c r="M2723" s="39"/>
      <c r="N2723" s="39"/>
      <c r="O2723" s="39"/>
      <c r="P2723" s="39"/>
      <c r="Q2723" s="39"/>
      <c r="R2723" s="39"/>
      <c r="T2723" s="39"/>
      <c r="U2723" s="39"/>
    </row>
    <row r="2724" spans="1:21" ht="14.25" x14ac:dyDescent="0.2">
      <c r="A2724" s="38"/>
      <c r="B2724" s="38"/>
      <c r="C2724" s="38"/>
      <c r="D2724" s="38"/>
      <c r="F2724" s="39"/>
      <c r="G2724" s="39"/>
      <c r="H2724" s="39"/>
      <c r="I2724" s="39"/>
      <c r="J2724" s="39"/>
      <c r="K2724" s="39"/>
      <c r="L2724" s="39"/>
      <c r="M2724" s="39"/>
      <c r="N2724" s="39"/>
      <c r="O2724" s="39"/>
      <c r="P2724" s="39"/>
      <c r="Q2724" s="39"/>
      <c r="R2724" s="39"/>
      <c r="T2724" s="39"/>
      <c r="U2724" s="39"/>
    </row>
    <row r="2725" spans="1:21" ht="14.25" x14ac:dyDescent="0.2">
      <c r="A2725" s="38"/>
      <c r="B2725" s="38"/>
      <c r="C2725" s="38"/>
      <c r="D2725" s="38"/>
      <c r="F2725" s="39"/>
      <c r="G2725" s="39"/>
      <c r="H2725" s="39"/>
      <c r="I2725" s="39"/>
      <c r="J2725" s="39"/>
      <c r="K2725" s="39"/>
      <c r="L2725" s="39"/>
      <c r="M2725" s="39"/>
      <c r="N2725" s="39"/>
      <c r="O2725" s="39"/>
      <c r="P2725" s="39"/>
      <c r="Q2725" s="39"/>
      <c r="R2725" s="39"/>
      <c r="T2725" s="39"/>
      <c r="U2725" s="39"/>
    </row>
    <row r="2726" spans="1:21" ht="14.25" x14ac:dyDescent="0.2">
      <c r="A2726" s="38"/>
      <c r="B2726" s="38"/>
      <c r="C2726" s="38"/>
      <c r="D2726" s="38"/>
      <c r="F2726" s="39"/>
      <c r="G2726" s="39"/>
      <c r="H2726" s="39"/>
      <c r="I2726" s="39"/>
      <c r="J2726" s="39"/>
      <c r="K2726" s="39"/>
      <c r="L2726" s="39"/>
      <c r="M2726" s="39"/>
      <c r="N2726" s="39"/>
      <c r="O2726" s="39"/>
      <c r="P2726" s="39"/>
      <c r="Q2726" s="39"/>
      <c r="R2726" s="39"/>
      <c r="T2726" s="39"/>
      <c r="U2726" s="39"/>
    </row>
    <row r="2727" spans="1:21" ht="14.25" x14ac:dyDescent="0.2">
      <c r="A2727" s="38"/>
      <c r="B2727" s="38"/>
      <c r="C2727" s="38"/>
      <c r="D2727" s="38"/>
      <c r="F2727" s="39"/>
      <c r="G2727" s="39"/>
      <c r="H2727" s="39"/>
      <c r="I2727" s="39"/>
      <c r="J2727" s="39"/>
      <c r="K2727" s="39"/>
      <c r="L2727" s="39"/>
      <c r="M2727" s="39"/>
      <c r="N2727" s="39"/>
      <c r="O2727" s="39"/>
      <c r="P2727" s="39"/>
      <c r="Q2727" s="39"/>
      <c r="R2727" s="39"/>
      <c r="T2727" s="39"/>
      <c r="U2727" s="39"/>
    </row>
    <row r="2728" spans="1:21" ht="14.25" x14ac:dyDescent="0.2">
      <c r="A2728" s="38"/>
      <c r="B2728" s="38"/>
      <c r="C2728" s="38"/>
      <c r="D2728" s="38"/>
      <c r="F2728" s="39"/>
      <c r="G2728" s="39"/>
      <c r="H2728" s="39"/>
      <c r="I2728" s="39"/>
      <c r="J2728" s="39"/>
      <c r="K2728" s="39"/>
      <c r="L2728" s="39"/>
      <c r="M2728" s="39"/>
      <c r="N2728" s="39"/>
      <c r="O2728" s="39"/>
      <c r="P2728" s="39"/>
      <c r="Q2728" s="39"/>
      <c r="R2728" s="39"/>
      <c r="T2728" s="39"/>
      <c r="U2728" s="39"/>
    </row>
    <row r="2729" spans="1:21" ht="14.25" x14ac:dyDescent="0.2">
      <c r="A2729" s="38"/>
      <c r="B2729" s="38"/>
      <c r="C2729" s="38"/>
      <c r="D2729" s="38"/>
      <c r="F2729" s="39"/>
      <c r="G2729" s="39"/>
      <c r="H2729" s="39"/>
      <c r="I2729" s="39"/>
      <c r="J2729" s="39"/>
      <c r="K2729" s="39"/>
      <c r="L2729" s="39"/>
      <c r="M2729" s="39"/>
      <c r="N2729" s="39"/>
      <c r="O2729" s="39"/>
      <c r="P2729" s="39"/>
      <c r="Q2729" s="39"/>
      <c r="R2729" s="39"/>
      <c r="T2729" s="39"/>
      <c r="U2729" s="39"/>
    </row>
    <row r="2730" spans="1:21" ht="14.25" x14ac:dyDescent="0.2">
      <c r="A2730" s="38"/>
      <c r="B2730" s="38"/>
      <c r="C2730" s="38"/>
      <c r="D2730" s="38"/>
      <c r="F2730" s="39"/>
      <c r="G2730" s="39"/>
      <c r="H2730" s="39"/>
      <c r="I2730" s="39"/>
      <c r="J2730" s="39"/>
      <c r="K2730" s="39"/>
      <c r="L2730" s="39"/>
      <c r="M2730" s="39"/>
      <c r="N2730" s="39"/>
      <c r="O2730" s="39"/>
      <c r="P2730" s="39"/>
      <c r="Q2730" s="39"/>
      <c r="R2730" s="39"/>
      <c r="T2730" s="39"/>
      <c r="U2730" s="39"/>
    </row>
    <row r="2731" spans="1:21" ht="14.25" x14ac:dyDescent="0.2">
      <c r="A2731" s="38"/>
      <c r="B2731" s="38"/>
      <c r="C2731" s="38"/>
      <c r="D2731" s="38"/>
      <c r="F2731" s="39"/>
      <c r="G2731" s="39"/>
      <c r="H2731" s="39"/>
      <c r="I2731" s="39"/>
      <c r="J2731" s="39"/>
      <c r="K2731" s="39"/>
      <c r="L2731" s="39"/>
      <c r="M2731" s="39"/>
      <c r="N2731" s="39"/>
      <c r="O2731" s="39"/>
      <c r="P2731" s="39"/>
      <c r="Q2731" s="39"/>
      <c r="R2731" s="39"/>
      <c r="T2731" s="39"/>
      <c r="U2731" s="39"/>
    </row>
    <row r="2732" spans="1:21" ht="14.25" x14ac:dyDescent="0.2">
      <c r="A2732" s="38"/>
      <c r="B2732" s="38"/>
      <c r="C2732" s="38"/>
      <c r="D2732" s="38"/>
      <c r="F2732" s="39"/>
      <c r="G2732" s="39"/>
      <c r="H2732" s="39"/>
      <c r="I2732" s="39"/>
      <c r="J2732" s="39"/>
      <c r="K2732" s="39"/>
      <c r="L2732" s="39"/>
      <c r="M2732" s="39"/>
      <c r="N2732" s="39"/>
      <c r="O2732" s="39"/>
      <c r="P2732" s="39"/>
      <c r="Q2732" s="39"/>
      <c r="R2732" s="39"/>
      <c r="T2732" s="39"/>
      <c r="U2732" s="39"/>
    </row>
    <row r="2733" spans="1:21" ht="14.25" x14ac:dyDescent="0.2">
      <c r="A2733" s="38"/>
      <c r="B2733" s="38"/>
      <c r="C2733" s="38"/>
      <c r="D2733" s="38"/>
      <c r="F2733" s="39"/>
      <c r="G2733" s="39"/>
      <c r="H2733" s="39"/>
      <c r="I2733" s="39"/>
      <c r="J2733" s="39"/>
      <c r="K2733" s="39"/>
      <c r="L2733" s="39"/>
      <c r="M2733" s="39"/>
      <c r="N2733" s="39"/>
      <c r="O2733" s="39"/>
      <c r="P2733" s="39"/>
      <c r="Q2733" s="39"/>
      <c r="R2733" s="39"/>
      <c r="T2733" s="39"/>
      <c r="U2733" s="39"/>
    </row>
    <row r="2734" spans="1:21" ht="14.25" x14ac:dyDescent="0.2">
      <c r="A2734" s="38"/>
      <c r="B2734" s="38"/>
      <c r="C2734" s="38"/>
      <c r="D2734" s="38"/>
      <c r="F2734" s="39"/>
      <c r="G2734" s="39"/>
      <c r="H2734" s="39"/>
      <c r="I2734" s="39"/>
      <c r="J2734" s="39"/>
      <c r="K2734" s="39"/>
      <c r="L2734" s="39"/>
      <c r="M2734" s="39"/>
      <c r="N2734" s="39"/>
      <c r="O2734" s="39"/>
      <c r="P2734" s="39"/>
      <c r="Q2734" s="39"/>
      <c r="R2734" s="39"/>
      <c r="T2734" s="39"/>
      <c r="U2734" s="39"/>
    </row>
    <row r="2735" spans="1:21" ht="14.25" x14ac:dyDescent="0.2">
      <c r="A2735" s="38"/>
      <c r="B2735" s="38"/>
      <c r="C2735" s="38"/>
      <c r="D2735" s="38"/>
      <c r="F2735" s="39"/>
      <c r="G2735" s="39"/>
      <c r="H2735" s="39"/>
      <c r="I2735" s="39"/>
      <c r="J2735" s="39"/>
      <c r="K2735" s="39"/>
      <c r="L2735" s="39"/>
      <c r="M2735" s="39"/>
      <c r="N2735" s="39"/>
      <c r="O2735" s="39"/>
      <c r="P2735" s="39"/>
      <c r="Q2735" s="39"/>
      <c r="R2735" s="39"/>
      <c r="T2735" s="39"/>
      <c r="U2735" s="39"/>
    </row>
    <row r="2736" spans="1:21" ht="14.25" x14ac:dyDescent="0.2">
      <c r="A2736" s="38"/>
      <c r="B2736" s="38"/>
      <c r="C2736" s="38"/>
      <c r="D2736" s="38"/>
      <c r="F2736" s="39"/>
      <c r="G2736" s="39"/>
      <c r="H2736" s="39"/>
      <c r="I2736" s="39"/>
      <c r="J2736" s="39"/>
      <c r="K2736" s="39"/>
      <c r="L2736" s="39"/>
      <c r="M2736" s="39"/>
      <c r="N2736" s="39"/>
      <c r="O2736" s="39"/>
      <c r="P2736" s="39"/>
      <c r="Q2736" s="39"/>
      <c r="R2736" s="39"/>
      <c r="T2736" s="39"/>
      <c r="U2736" s="39"/>
    </row>
    <row r="2737" spans="1:21" ht="14.25" x14ac:dyDescent="0.2">
      <c r="A2737" s="38"/>
      <c r="B2737" s="38"/>
      <c r="C2737" s="38"/>
      <c r="D2737" s="38"/>
      <c r="F2737" s="39"/>
      <c r="G2737" s="39"/>
      <c r="H2737" s="39"/>
      <c r="I2737" s="39"/>
      <c r="J2737" s="39"/>
      <c r="K2737" s="39"/>
      <c r="L2737" s="39"/>
      <c r="M2737" s="39"/>
      <c r="N2737" s="39"/>
      <c r="O2737" s="39"/>
      <c r="P2737" s="39"/>
      <c r="Q2737" s="39"/>
      <c r="R2737" s="39"/>
      <c r="T2737" s="39"/>
      <c r="U2737" s="39"/>
    </row>
    <row r="2738" spans="1:21" ht="14.25" x14ac:dyDescent="0.2">
      <c r="A2738" s="38"/>
      <c r="B2738" s="38"/>
      <c r="C2738" s="38"/>
      <c r="D2738" s="38"/>
      <c r="F2738" s="39"/>
      <c r="G2738" s="39"/>
      <c r="H2738" s="39"/>
      <c r="I2738" s="39"/>
      <c r="J2738" s="39"/>
      <c r="K2738" s="39"/>
      <c r="L2738" s="39"/>
      <c r="M2738" s="39"/>
      <c r="N2738" s="39"/>
      <c r="O2738" s="39"/>
      <c r="P2738" s="39"/>
      <c r="Q2738" s="39"/>
      <c r="R2738" s="39"/>
      <c r="T2738" s="39"/>
      <c r="U2738" s="39"/>
    </row>
    <row r="2739" spans="1:21" ht="14.25" x14ac:dyDescent="0.2">
      <c r="A2739" s="38"/>
      <c r="B2739" s="38"/>
      <c r="C2739" s="38"/>
      <c r="D2739" s="38"/>
      <c r="F2739" s="39"/>
      <c r="G2739" s="39"/>
      <c r="H2739" s="39"/>
      <c r="I2739" s="39"/>
      <c r="J2739" s="39"/>
      <c r="K2739" s="39"/>
      <c r="L2739" s="39"/>
      <c r="M2739" s="39"/>
      <c r="N2739" s="39"/>
      <c r="O2739" s="39"/>
      <c r="P2739" s="39"/>
      <c r="Q2739" s="39"/>
      <c r="R2739" s="39"/>
      <c r="T2739" s="39"/>
      <c r="U2739" s="39"/>
    </row>
    <row r="2740" spans="1:21" ht="14.25" x14ac:dyDescent="0.2">
      <c r="A2740" s="38"/>
      <c r="B2740" s="38"/>
      <c r="C2740" s="38"/>
      <c r="D2740" s="38"/>
      <c r="F2740" s="39"/>
      <c r="G2740" s="39"/>
      <c r="H2740" s="39"/>
      <c r="I2740" s="39"/>
      <c r="J2740" s="39"/>
      <c r="K2740" s="39"/>
      <c r="L2740" s="39"/>
      <c r="M2740" s="39"/>
      <c r="N2740" s="39"/>
      <c r="O2740" s="39"/>
      <c r="P2740" s="39"/>
      <c r="Q2740" s="39"/>
      <c r="R2740" s="39"/>
      <c r="T2740" s="39"/>
      <c r="U2740" s="39"/>
    </row>
    <row r="2741" spans="1:21" ht="14.25" x14ac:dyDescent="0.2">
      <c r="A2741" s="38"/>
      <c r="B2741" s="38"/>
      <c r="C2741" s="38"/>
      <c r="D2741" s="38"/>
      <c r="F2741" s="39"/>
      <c r="G2741" s="39"/>
      <c r="H2741" s="39"/>
      <c r="I2741" s="39"/>
      <c r="J2741" s="39"/>
      <c r="K2741" s="39"/>
      <c r="L2741" s="39"/>
      <c r="M2741" s="39"/>
      <c r="N2741" s="39"/>
      <c r="O2741" s="39"/>
      <c r="P2741" s="39"/>
      <c r="Q2741" s="39"/>
      <c r="R2741" s="39"/>
      <c r="T2741" s="39"/>
      <c r="U2741" s="39"/>
    </row>
    <row r="2742" spans="1:21" ht="14.25" x14ac:dyDescent="0.2">
      <c r="A2742" s="38"/>
      <c r="B2742" s="38"/>
      <c r="C2742" s="38"/>
      <c r="D2742" s="38"/>
      <c r="F2742" s="39"/>
      <c r="G2742" s="39"/>
      <c r="H2742" s="39"/>
      <c r="I2742" s="39"/>
      <c r="J2742" s="39"/>
      <c r="K2742" s="39"/>
      <c r="L2742" s="39"/>
      <c r="M2742" s="39"/>
      <c r="N2742" s="39"/>
      <c r="O2742" s="39"/>
      <c r="P2742" s="39"/>
      <c r="Q2742" s="39"/>
      <c r="R2742" s="39"/>
      <c r="T2742" s="39"/>
      <c r="U2742" s="39"/>
    </row>
    <row r="2743" spans="1:21" ht="14.25" x14ac:dyDescent="0.2">
      <c r="A2743" s="38"/>
      <c r="B2743" s="38"/>
      <c r="C2743" s="38"/>
      <c r="D2743" s="38"/>
      <c r="F2743" s="39"/>
      <c r="G2743" s="39"/>
      <c r="H2743" s="39"/>
      <c r="I2743" s="39"/>
      <c r="J2743" s="39"/>
      <c r="K2743" s="39"/>
      <c r="L2743" s="39"/>
      <c r="M2743" s="39"/>
      <c r="N2743" s="39"/>
      <c r="O2743" s="39"/>
      <c r="P2743" s="39"/>
      <c r="Q2743" s="39"/>
      <c r="R2743" s="39"/>
      <c r="T2743" s="39"/>
      <c r="U2743" s="39"/>
    </row>
    <row r="2744" spans="1:21" ht="14.25" x14ac:dyDescent="0.2">
      <c r="A2744" s="38"/>
      <c r="B2744" s="38"/>
      <c r="C2744" s="38"/>
      <c r="D2744" s="38"/>
      <c r="F2744" s="39"/>
      <c r="G2744" s="39"/>
      <c r="H2744" s="39"/>
      <c r="I2744" s="39"/>
      <c r="J2744" s="39"/>
      <c r="K2744" s="39"/>
      <c r="L2744" s="39"/>
      <c r="M2744" s="39"/>
      <c r="N2744" s="39"/>
      <c r="O2744" s="39"/>
      <c r="P2744" s="39"/>
      <c r="Q2744" s="39"/>
      <c r="R2744" s="39"/>
      <c r="T2744" s="39"/>
      <c r="U2744" s="39"/>
    </row>
    <row r="2745" spans="1:21" ht="14.25" x14ac:dyDescent="0.2">
      <c r="A2745" s="38"/>
      <c r="B2745" s="38"/>
      <c r="C2745" s="38"/>
      <c r="D2745" s="38"/>
      <c r="F2745" s="39"/>
      <c r="G2745" s="39"/>
      <c r="H2745" s="39"/>
      <c r="I2745" s="39"/>
      <c r="J2745" s="39"/>
      <c r="K2745" s="39"/>
      <c r="L2745" s="39"/>
      <c r="M2745" s="39"/>
      <c r="N2745" s="39"/>
      <c r="O2745" s="39"/>
      <c r="P2745" s="39"/>
      <c r="Q2745" s="39"/>
      <c r="R2745" s="39"/>
      <c r="T2745" s="39"/>
      <c r="U2745" s="39"/>
    </row>
    <row r="2746" spans="1:21" ht="14.25" x14ac:dyDescent="0.2">
      <c r="A2746" s="38"/>
      <c r="B2746" s="38"/>
      <c r="C2746" s="38"/>
      <c r="D2746" s="38"/>
      <c r="F2746" s="39"/>
      <c r="G2746" s="39"/>
      <c r="H2746" s="39"/>
      <c r="I2746" s="39"/>
      <c r="J2746" s="39"/>
      <c r="K2746" s="39"/>
      <c r="L2746" s="39"/>
      <c r="M2746" s="39"/>
      <c r="N2746" s="39"/>
      <c r="O2746" s="39"/>
      <c r="P2746" s="39"/>
      <c r="Q2746" s="39"/>
      <c r="R2746" s="39"/>
      <c r="T2746" s="39"/>
      <c r="U2746" s="39"/>
    </row>
    <row r="2747" spans="1:21" ht="14.25" x14ac:dyDescent="0.2">
      <c r="A2747" s="38"/>
      <c r="B2747" s="38"/>
      <c r="C2747" s="38"/>
      <c r="D2747" s="38"/>
      <c r="F2747" s="39"/>
      <c r="G2747" s="39"/>
      <c r="H2747" s="39"/>
      <c r="I2747" s="39"/>
      <c r="J2747" s="39"/>
      <c r="K2747" s="39"/>
      <c r="L2747" s="39"/>
      <c r="M2747" s="39"/>
      <c r="N2747" s="39"/>
      <c r="O2747" s="39"/>
      <c r="P2747" s="39"/>
      <c r="Q2747" s="39"/>
      <c r="R2747" s="39"/>
      <c r="T2747" s="39"/>
      <c r="U2747" s="39"/>
    </row>
    <row r="2748" spans="1:21" ht="14.25" x14ac:dyDescent="0.2">
      <c r="A2748" s="38"/>
      <c r="B2748" s="38"/>
      <c r="C2748" s="38"/>
      <c r="D2748" s="38"/>
      <c r="F2748" s="39"/>
      <c r="G2748" s="39"/>
      <c r="H2748" s="39"/>
      <c r="I2748" s="39"/>
      <c r="J2748" s="39"/>
      <c r="K2748" s="39"/>
      <c r="L2748" s="39"/>
      <c r="M2748" s="39"/>
      <c r="N2748" s="39"/>
      <c r="O2748" s="39"/>
      <c r="P2748" s="39"/>
      <c r="Q2748" s="39"/>
      <c r="R2748" s="39"/>
      <c r="T2748" s="39"/>
      <c r="U2748" s="39"/>
    </row>
    <row r="2749" spans="1:21" ht="14.25" x14ac:dyDescent="0.2">
      <c r="A2749" s="38"/>
      <c r="B2749" s="38"/>
      <c r="C2749" s="38"/>
      <c r="D2749" s="38"/>
      <c r="F2749" s="39"/>
      <c r="G2749" s="39"/>
      <c r="H2749" s="39"/>
      <c r="I2749" s="39"/>
      <c r="J2749" s="39"/>
      <c r="K2749" s="39"/>
      <c r="L2749" s="39"/>
      <c r="M2749" s="39"/>
      <c r="N2749" s="39"/>
      <c r="O2749" s="39"/>
      <c r="P2749" s="39"/>
      <c r="Q2749" s="39"/>
      <c r="R2749" s="39"/>
      <c r="T2749" s="39"/>
      <c r="U2749" s="39"/>
    </row>
    <row r="2750" spans="1:21" ht="14.25" x14ac:dyDescent="0.2">
      <c r="A2750" s="38"/>
      <c r="B2750" s="38"/>
      <c r="C2750" s="38"/>
      <c r="D2750" s="38"/>
      <c r="F2750" s="39"/>
      <c r="G2750" s="39"/>
      <c r="H2750" s="39"/>
      <c r="I2750" s="39"/>
      <c r="J2750" s="39"/>
      <c r="K2750" s="39"/>
      <c r="L2750" s="39"/>
      <c r="M2750" s="39"/>
      <c r="N2750" s="39"/>
      <c r="O2750" s="39"/>
      <c r="P2750" s="39"/>
      <c r="Q2750" s="39"/>
      <c r="R2750" s="39"/>
      <c r="T2750" s="39"/>
      <c r="U2750" s="39"/>
    </row>
    <row r="2751" spans="1:21" ht="14.25" x14ac:dyDescent="0.2">
      <c r="A2751" s="38"/>
      <c r="B2751" s="38"/>
      <c r="C2751" s="38"/>
      <c r="D2751" s="38"/>
      <c r="F2751" s="39"/>
      <c r="G2751" s="39"/>
      <c r="H2751" s="39"/>
      <c r="I2751" s="39"/>
      <c r="J2751" s="39"/>
      <c r="K2751" s="39"/>
      <c r="L2751" s="39"/>
      <c r="M2751" s="39"/>
      <c r="N2751" s="39"/>
      <c r="O2751" s="39"/>
      <c r="P2751" s="39"/>
      <c r="Q2751" s="39"/>
      <c r="R2751" s="39"/>
      <c r="T2751" s="39"/>
      <c r="U2751" s="39"/>
    </row>
    <row r="2752" spans="1:21" ht="14.25" x14ac:dyDescent="0.2">
      <c r="A2752" s="38"/>
      <c r="B2752" s="38"/>
      <c r="C2752" s="38"/>
      <c r="D2752" s="38"/>
      <c r="F2752" s="39"/>
      <c r="G2752" s="39"/>
      <c r="H2752" s="39"/>
      <c r="I2752" s="39"/>
      <c r="J2752" s="39"/>
      <c r="K2752" s="39"/>
      <c r="L2752" s="39"/>
      <c r="M2752" s="39"/>
      <c r="N2752" s="39"/>
      <c r="O2752" s="39"/>
      <c r="P2752" s="39"/>
      <c r="Q2752" s="39"/>
      <c r="R2752" s="39"/>
      <c r="T2752" s="39"/>
      <c r="U2752" s="39"/>
    </row>
    <row r="2753" spans="1:21" ht="14.25" x14ac:dyDescent="0.2">
      <c r="A2753" s="38"/>
      <c r="B2753" s="38"/>
      <c r="C2753" s="38"/>
      <c r="D2753" s="38"/>
      <c r="F2753" s="39"/>
      <c r="G2753" s="39"/>
      <c r="H2753" s="39"/>
      <c r="I2753" s="39"/>
      <c r="J2753" s="39"/>
      <c r="K2753" s="39"/>
      <c r="L2753" s="39"/>
      <c r="M2753" s="39"/>
      <c r="N2753" s="39"/>
      <c r="O2753" s="39"/>
      <c r="P2753" s="39"/>
      <c r="Q2753" s="39"/>
      <c r="R2753" s="39"/>
      <c r="T2753" s="39"/>
      <c r="U2753" s="39"/>
    </row>
    <row r="2754" spans="1:21" ht="14.25" x14ac:dyDescent="0.2">
      <c r="A2754" s="38"/>
      <c r="B2754" s="38"/>
      <c r="C2754" s="38"/>
      <c r="D2754" s="38"/>
      <c r="F2754" s="39"/>
      <c r="G2754" s="39"/>
      <c r="H2754" s="39"/>
      <c r="I2754" s="39"/>
      <c r="J2754" s="39"/>
      <c r="K2754" s="39"/>
      <c r="L2754" s="39"/>
      <c r="M2754" s="39"/>
      <c r="N2754" s="39"/>
      <c r="O2754" s="39"/>
      <c r="P2754" s="39"/>
      <c r="Q2754" s="39"/>
      <c r="R2754" s="39"/>
      <c r="T2754" s="39"/>
      <c r="U2754" s="39"/>
    </row>
    <row r="2755" spans="1:21" ht="14.25" x14ac:dyDescent="0.2">
      <c r="A2755" s="38"/>
      <c r="B2755" s="38"/>
      <c r="C2755" s="38"/>
      <c r="D2755" s="38"/>
      <c r="F2755" s="39"/>
      <c r="G2755" s="39"/>
      <c r="H2755" s="39"/>
      <c r="I2755" s="39"/>
      <c r="J2755" s="39"/>
      <c r="K2755" s="39"/>
      <c r="L2755" s="39"/>
      <c r="M2755" s="39"/>
      <c r="N2755" s="39"/>
      <c r="O2755" s="39"/>
      <c r="P2755" s="39"/>
      <c r="Q2755" s="39"/>
      <c r="R2755" s="39"/>
      <c r="T2755" s="39"/>
      <c r="U2755" s="39"/>
    </row>
    <row r="2756" spans="1:21" ht="14.25" x14ac:dyDescent="0.2">
      <c r="A2756" s="38"/>
      <c r="B2756" s="38"/>
      <c r="C2756" s="38"/>
      <c r="D2756" s="38"/>
      <c r="F2756" s="39"/>
      <c r="G2756" s="39"/>
      <c r="H2756" s="39"/>
      <c r="I2756" s="39"/>
      <c r="J2756" s="39"/>
      <c r="K2756" s="39"/>
      <c r="L2756" s="39"/>
      <c r="M2756" s="39"/>
      <c r="N2756" s="39"/>
      <c r="O2756" s="39"/>
      <c r="P2756" s="39"/>
      <c r="Q2756" s="39"/>
      <c r="R2756" s="39"/>
      <c r="T2756" s="39"/>
      <c r="U2756" s="39"/>
    </row>
    <row r="2757" spans="1:21" ht="14.25" x14ac:dyDescent="0.2">
      <c r="A2757" s="38"/>
      <c r="B2757" s="38"/>
      <c r="C2757" s="38"/>
      <c r="D2757" s="38"/>
      <c r="F2757" s="39"/>
      <c r="G2757" s="39"/>
      <c r="H2757" s="39"/>
      <c r="I2757" s="39"/>
      <c r="J2757" s="39"/>
      <c r="K2757" s="39"/>
      <c r="L2757" s="39"/>
      <c r="M2757" s="39"/>
      <c r="N2757" s="39"/>
      <c r="O2757" s="39"/>
      <c r="P2757" s="39"/>
      <c r="Q2757" s="39"/>
      <c r="R2757" s="39"/>
      <c r="T2757" s="39"/>
      <c r="U2757" s="39"/>
    </row>
    <row r="2758" spans="1:21" ht="14.25" x14ac:dyDescent="0.2">
      <c r="A2758" s="38"/>
      <c r="B2758" s="38"/>
      <c r="C2758" s="38"/>
      <c r="D2758" s="38"/>
      <c r="F2758" s="39"/>
      <c r="G2758" s="39"/>
      <c r="H2758" s="39"/>
      <c r="I2758" s="39"/>
      <c r="J2758" s="39"/>
      <c r="K2758" s="39"/>
      <c r="L2758" s="39"/>
      <c r="M2758" s="39"/>
      <c r="N2758" s="39"/>
      <c r="O2758" s="39"/>
      <c r="P2758" s="39"/>
      <c r="Q2758" s="39"/>
      <c r="R2758" s="39"/>
      <c r="T2758" s="39"/>
      <c r="U2758" s="39"/>
    </row>
    <row r="2759" spans="1:21" ht="14.25" x14ac:dyDescent="0.2">
      <c r="A2759" s="38"/>
      <c r="B2759" s="38"/>
      <c r="C2759" s="38"/>
      <c r="D2759" s="38"/>
      <c r="F2759" s="39"/>
      <c r="G2759" s="39"/>
      <c r="H2759" s="39"/>
      <c r="I2759" s="39"/>
      <c r="J2759" s="39"/>
      <c r="K2759" s="39"/>
      <c r="L2759" s="39"/>
      <c r="M2759" s="39"/>
      <c r="N2759" s="39"/>
      <c r="O2759" s="39"/>
      <c r="P2759" s="39"/>
      <c r="Q2759" s="39"/>
      <c r="R2759" s="39"/>
      <c r="T2759" s="39"/>
      <c r="U2759" s="39"/>
    </row>
    <row r="2760" spans="1:21" ht="14.25" x14ac:dyDescent="0.2">
      <c r="A2760" s="38"/>
      <c r="B2760" s="38"/>
      <c r="C2760" s="38"/>
      <c r="D2760" s="38"/>
      <c r="F2760" s="39"/>
      <c r="G2760" s="39"/>
      <c r="H2760" s="39"/>
      <c r="I2760" s="39"/>
      <c r="J2760" s="39"/>
      <c r="K2760" s="39"/>
      <c r="L2760" s="39"/>
      <c r="M2760" s="39"/>
      <c r="N2760" s="39"/>
      <c r="O2760" s="39"/>
      <c r="P2760" s="39"/>
      <c r="Q2760" s="39"/>
      <c r="R2760" s="39"/>
      <c r="T2760" s="39"/>
      <c r="U2760" s="39"/>
    </row>
    <row r="2761" spans="1:21" ht="14.25" x14ac:dyDescent="0.2">
      <c r="A2761" s="38"/>
      <c r="B2761" s="38"/>
      <c r="C2761" s="38"/>
      <c r="D2761" s="38"/>
      <c r="F2761" s="39"/>
      <c r="G2761" s="39"/>
      <c r="H2761" s="39"/>
      <c r="I2761" s="39"/>
      <c r="J2761" s="39"/>
      <c r="K2761" s="39"/>
      <c r="L2761" s="39"/>
      <c r="M2761" s="39"/>
      <c r="N2761" s="39"/>
      <c r="O2761" s="39"/>
      <c r="P2761" s="39"/>
      <c r="Q2761" s="39"/>
      <c r="R2761" s="39"/>
      <c r="T2761" s="39"/>
      <c r="U2761" s="39"/>
    </row>
    <row r="2762" spans="1:21" ht="14.25" x14ac:dyDescent="0.2">
      <c r="A2762" s="38"/>
      <c r="B2762" s="38"/>
      <c r="C2762" s="38"/>
      <c r="D2762" s="38"/>
      <c r="F2762" s="39"/>
      <c r="G2762" s="39"/>
      <c r="H2762" s="39"/>
      <c r="I2762" s="39"/>
      <c r="J2762" s="39"/>
      <c r="K2762" s="39"/>
      <c r="L2762" s="39"/>
      <c r="M2762" s="39"/>
      <c r="N2762" s="39"/>
      <c r="O2762" s="39"/>
      <c r="P2762" s="39"/>
      <c r="Q2762" s="39"/>
      <c r="R2762" s="39"/>
      <c r="T2762" s="39"/>
      <c r="U2762" s="39"/>
    </row>
    <row r="2763" spans="1:21" ht="14.25" x14ac:dyDescent="0.2">
      <c r="A2763" s="38"/>
      <c r="B2763" s="38"/>
      <c r="C2763" s="38"/>
      <c r="D2763" s="38"/>
      <c r="F2763" s="39"/>
      <c r="G2763" s="39"/>
      <c r="H2763" s="39"/>
      <c r="I2763" s="39"/>
      <c r="J2763" s="39"/>
      <c r="K2763" s="39"/>
      <c r="L2763" s="39"/>
      <c r="M2763" s="39"/>
      <c r="N2763" s="39"/>
      <c r="O2763" s="39"/>
      <c r="P2763" s="39"/>
      <c r="Q2763" s="39"/>
      <c r="R2763" s="39"/>
      <c r="T2763" s="39"/>
      <c r="U2763" s="39"/>
    </row>
    <row r="2764" spans="1:21" ht="14.25" x14ac:dyDescent="0.2">
      <c r="A2764" s="38"/>
      <c r="B2764" s="38"/>
      <c r="C2764" s="38"/>
      <c r="D2764" s="38"/>
      <c r="F2764" s="39"/>
      <c r="G2764" s="39"/>
      <c r="H2764" s="39"/>
      <c r="I2764" s="39"/>
      <c r="J2764" s="39"/>
      <c r="K2764" s="39"/>
      <c r="L2764" s="39"/>
      <c r="M2764" s="39"/>
      <c r="N2764" s="39"/>
      <c r="O2764" s="39"/>
      <c r="P2764" s="39"/>
      <c r="Q2764" s="39"/>
      <c r="R2764" s="39"/>
      <c r="T2764" s="39"/>
      <c r="U2764" s="39"/>
    </row>
    <row r="2765" spans="1:21" ht="14.25" x14ac:dyDescent="0.2">
      <c r="A2765" s="38"/>
      <c r="B2765" s="38"/>
      <c r="C2765" s="38"/>
      <c r="D2765" s="38"/>
      <c r="F2765" s="39"/>
      <c r="G2765" s="39"/>
      <c r="H2765" s="39"/>
      <c r="I2765" s="39"/>
      <c r="J2765" s="39"/>
      <c r="K2765" s="39"/>
      <c r="L2765" s="39"/>
      <c r="M2765" s="39"/>
      <c r="N2765" s="39"/>
      <c r="O2765" s="39"/>
      <c r="P2765" s="39"/>
      <c r="Q2765" s="39"/>
      <c r="R2765" s="39"/>
      <c r="T2765" s="39"/>
      <c r="U2765" s="39"/>
    </row>
    <row r="2766" spans="1:21" ht="14.25" x14ac:dyDescent="0.2">
      <c r="A2766" s="38"/>
      <c r="B2766" s="38"/>
      <c r="C2766" s="38"/>
      <c r="D2766" s="38"/>
      <c r="F2766" s="39"/>
      <c r="G2766" s="39"/>
      <c r="H2766" s="39"/>
      <c r="I2766" s="39"/>
      <c r="J2766" s="39"/>
      <c r="K2766" s="39"/>
      <c r="L2766" s="39"/>
      <c r="M2766" s="39"/>
      <c r="N2766" s="39"/>
      <c r="O2766" s="39"/>
      <c r="P2766" s="39"/>
      <c r="Q2766" s="39"/>
      <c r="R2766" s="39"/>
      <c r="T2766" s="39"/>
      <c r="U2766" s="39"/>
    </row>
    <row r="2767" spans="1:21" ht="14.25" x14ac:dyDescent="0.2">
      <c r="A2767" s="38"/>
      <c r="B2767" s="38"/>
      <c r="C2767" s="38"/>
      <c r="D2767" s="38"/>
      <c r="F2767" s="39"/>
      <c r="G2767" s="39"/>
      <c r="H2767" s="39"/>
      <c r="I2767" s="39"/>
      <c r="J2767" s="39"/>
      <c r="K2767" s="39"/>
      <c r="L2767" s="39"/>
      <c r="M2767" s="39"/>
      <c r="N2767" s="39"/>
      <c r="O2767" s="39"/>
      <c r="P2767" s="39"/>
      <c r="Q2767" s="39"/>
      <c r="R2767" s="39"/>
      <c r="T2767" s="39"/>
      <c r="U2767" s="39"/>
    </row>
    <row r="2768" spans="1:21" ht="14.25" x14ac:dyDescent="0.2">
      <c r="A2768" s="38"/>
      <c r="B2768" s="38"/>
      <c r="C2768" s="38"/>
      <c r="D2768" s="38"/>
      <c r="F2768" s="39"/>
      <c r="G2768" s="39"/>
      <c r="H2768" s="39"/>
      <c r="I2768" s="39"/>
      <c r="J2768" s="39"/>
      <c r="K2768" s="39"/>
      <c r="L2768" s="39"/>
      <c r="M2768" s="39"/>
      <c r="N2768" s="39"/>
      <c r="O2768" s="39"/>
      <c r="P2768" s="39"/>
      <c r="Q2768" s="39"/>
      <c r="R2768" s="39"/>
      <c r="T2768" s="39"/>
      <c r="U2768" s="39"/>
    </row>
    <row r="2769" spans="1:21" ht="14.25" x14ac:dyDescent="0.2">
      <c r="A2769" s="38"/>
      <c r="B2769" s="38"/>
      <c r="C2769" s="38"/>
      <c r="D2769" s="38"/>
      <c r="F2769" s="39"/>
      <c r="G2769" s="39"/>
      <c r="H2769" s="39"/>
      <c r="I2769" s="39"/>
      <c r="J2769" s="39"/>
      <c r="K2769" s="39"/>
      <c r="L2769" s="39"/>
      <c r="M2769" s="39"/>
      <c r="N2769" s="39"/>
      <c r="O2769" s="39"/>
      <c r="P2769" s="39"/>
      <c r="Q2769" s="39"/>
      <c r="R2769" s="39"/>
      <c r="T2769" s="39"/>
      <c r="U2769" s="39"/>
    </row>
    <row r="2770" spans="1:21" ht="14.25" x14ac:dyDescent="0.2">
      <c r="A2770" s="38"/>
      <c r="B2770" s="38"/>
      <c r="C2770" s="38"/>
      <c r="D2770" s="38"/>
      <c r="F2770" s="39"/>
      <c r="G2770" s="39"/>
      <c r="H2770" s="39"/>
      <c r="I2770" s="39"/>
      <c r="J2770" s="39"/>
      <c r="K2770" s="39"/>
      <c r="L2770" s="39"/>
      <c r="M2770" s="39"/>
      <c r="N2770" s="39"/>
      <c r="O2770" s="39"/>
      <c r="P2770" s="39"/>
      <c r="Q2770" s="39"/>
      <c r="R2770" s="39"/>
      <c r="T2770" s="39"/>
      <c r="U2770" s="39"/>
    </row>
    <row r="2771" spans="1:21" ht="14.25" x14ac:dyDescent="0.2">
      <c r="A2771" s="38"/>
      <c r="B2771" s="38"/>
      <c r="C2771" s="38"/>
      <c r="D2771" s="38"/>
      <c r="F2771" s="39"/>
      <c r="G2771" s="39"/>
      <c r="H2771" s="39"/>
      <c r="I2771" s="39"/>
      <c r="J2771" s="39"/>
      <c r="K2771" s="39"/>
      <c r="L2771" s="39"/>
      <c r="M2771" s="39"/>
      <c r="N2771" s="39"/>
      <c r="O2771" s="39"/>
      <c r="P2771" s="39"/>
      <c r="Q2771" s="39"/>
      <c r="R2771" s="39"/>
      <c r="T2771" s="39"/>
      <c r="U2771" s="39"/>
    </row>
    <row r="2772" spans="1:21" ht="14.25" x14ac:dyDescent="0.2">
      <c r="A2772" s="38"/>
      <c r="B2772" s="38"/>
      <c r="C2772" s="38"/>
      <c r="D2772" s="38"/>
      <c r="F2772" s="39"/>
      <c r="G2772" s="39"/>
      <c r="H2772" s="39"/>
      <c r="I2772" s="39"/>
      <c r="J2772" s="39"/>
      <c r="K2772" s="39"/>
      <c r="L2772" s="39"/>
      <c r="M2772" s="39"/>
      <c r="N2772" s="39"/>
      <c r="O2772" s="39"/>
      <c r="P2772" s="39"/>
      <c r="Q2772" s="39"/>
      <c r="R2772" s="39"/>
      <c r="T2772" s="39"/>
      <c r="U2772" s="39"/>
    </row>
    <row r="2773" spans="1:21" ht="14.25" x14ac:dyDescent="0.2">
      <c r="A2773" s="38"/>
      <c r="B2773" s="38"/>
      <c r="C2773" s="38"/>
      <c r="D2773" s="38"/>
      <c r="F2773" s="39"/>
      <c r="G2773" s="39"/>
      <c r="H2773" s="39"/>
      <c r="I2773" s="39"/>
      <c r="J2773" s="39"/>
      <c r="K2773" s="39"/>
      <c r="L2773" s="39"/>
      <c r="M2773" s="39"/>
      <c r="N2773" s="39"/>
      <c r="O2773" s="39"/>
      <c r="P2773" s="39"/>
      <c r="Q2773" s="39"/>
      <c r="R2773" s="39"/>
      <c r="T2773" s="39"/>
      <c r="U2773" s="39"/>
    </row>
    <row r="2774" spans="1:21" ht="14.25" x14ac:dyDescent="0.2">
      <c r="A2774" s="38"/>
      <c r="B2774" s="38"/>
      <c r="C2774" s="38"/>
      <c r="D2774" s="38"/>
      <c r="F2774" s="39"/>
      <c r="G2774" s="39"/>
      <c r="H2774" s="39"/>
      <c r="I2774" s="39"/>
      <c r="J2774" s="39"/>
      <c r="K2774" s="39"/>
      <c r="L2774" s="39"/>
      <c r="M2774" s="39"/>
      <c r="N2774" s="39"/>
      <c r="O2774" s="39"/>
      <c r="P2774" s="39"/>
      <c r="Q2774" s="39"/>
      <c r="R2774" s="39"/>
      <c r="T2774" s="39"/>
      <c r="U2774" s="39"/>
    </row>
    <row r="2775" spans="1:21" ht="14.25" x14ac:dyDescent="0.2">
      <c r="A2775" s="38"/>
      <c r="B2775" s="38"/>
      <c r="C2775" s="38"/>
      <c r="D2775" s="38"/>
      <c r="F2775" s="39"/>
      <c r="G2775" s="39"/>
      <c r="H2775" s="39"/>
      <c r="I2775" s="39"/>
      <c r="J2775" s="39"/>
      <c r="K2775" s="39"/>
      <c r="L2775" s="39"/>
      <c r="M2775" s="39"/>
      <c r="N2775" s="39"/>
      <c r="O2775" s="39"/>
      <c r="P2775" s="39"/>
      <c r="Q2775" s="39"/>
      <c r="R2775" s="39"/>
      <c r="T2775" s="39"/>
      <c r="U2775" s="39"/>
    </row>
    <row r="2776" spans="1:21" ht="14.25" x14ac:dyDescent="0.2">
      <c r="A2776" s="38"/>
      <c r="B2776" s="38"/>
      <c r="C2776" s="38"/>
      <c r="D2776" s="38"/>
      <c r="F2776" s="39"/>
      <c r="G2776" s="39"/>
      <c r="H2776" s="39"/>
      <c r="I2776" s="39"/>
      <c r="J2776" s="39"/>
      <c r="K2776" s="39"/>
      <c r="L2776" s="39"/>
      <c r="M2776" s="39"/>
      <c r="N2776" s="39"/>
      <c r="O2776" s="39"/>
      <c r="P2776" s="39"/>
      <c r="Q2776" s="39"/>
      <c r="R2776" s="39"/>
      <c r="T2776" s="39"/>
      <c r="U2776" s="39"/>
    </row>
    <row r="2777" spans="1:21" ht="14.25" x14ac:dyDescent="0.2">
      <c r="A2777" s="38"/>
      <c r="B2777" s="38"/>
      <c r="C2777" s="38"/>
      <c r="D2777" s="38"/>
      <c r="F2777" s="39"/>
      <c r="G2777" s="39"/>
      <c r="H2777" s="39"/>
      <c r="I2777" s="39"/>
      <c r="J2777" s="39"/>
      <c r="K2777" s="39"/>
      <c r="L2777" s="39"/>
      <c r="M2777" s="39"/>
      <c r="N2777" s="39"/>
      <c r="O2777" s="39"/>
      <c r="P2777" s="39"/>
      <c r="Q2777" s="39"/>
      <c r="R2777" s="39"/>
      <c r="T2777" s="39"/>
      <c r="U2777" s="39"/>
    </row>
    <row r="2778" spans="1:21" ht="14.25" x14ac:dyDescent="0.2">
      <c r="A2778" s="38"/>
      <c r="B2778" s="38"/>
      <c r="C2778" s="38"/>
      <c r="D2778" s="38"/>
      <c r="F2778" s="39"/>
      <c r="G2778" s="39"/>
      <c r="H2778" s="39"/>
      <c r="I2778" s="39"/>
      <c r="J2778" s="39"/>
      <c r="K2778" s="39"/>
      <c r="L2778" s="39"/>
      <c r="M2778" s="39"/>
      <c r="N2778" s="39"/>
      <c r="O2778" s="39"/>
      <c r="P2778" s="39"/>
      <c r="Q2778" s="39"/>
      <c r="R2778" s="39"/>
      <c r="T2778" s="39"/>
      <c r="U2778" s="39"/>
    </row>
    <row r="2779" spans="1:21" ht="14.25" x14ac:dyDescent="0.2">
      <c r="A2779" s="38"/>
      <c r="B2779" s="38"/>
      <c r="C2779" s="38"/>
      <c r="D2779" s="38"/>
      <c r="F2779" s="39"/>
      <c r="G2779" s="39"/>
      <c r="H2779" s="39"/>
      <c r="I2779" s="39"/>
      <c r="J2779" s="39"/>
      <c r="K2779" s="39"/>
      <c r="L2779" s="39"/>
      <c r="M2779" s="39"/>
      <c r="N2779" s="39"/>
      <c r="O2779" s="39"/>
      <c r="P2779" s="39"/>
      <c r="Q2779" s="39"/>
      <c r="R2779" s="39"/>
      <c r="T2779" s="39"/>
      <c r="U2779" s="39"/>
    </row>
    <row r="2780" spans="1:21" ht="14.25" x14ac:dyDescent="0.2">
      <c r="A2780" s="38"/>
      <c r="B2780" s="38"/>
      <c r="C2780" s="38"/>
      <c r="D2780" s="38"/>
      <c r="F2780" s="39"/>
      <c r="G2780" s="39"/>
      <c r="H2780" s="39"/>
      <c r="I2780" s="39"/>
      <c r="J2780" s="39"/>
      <c r="K2780" s="39"/>
      <c r="L2780" s="39"/>
      <c r="M2780" s="39"/>
      <c r="N2780" s="39"/>
      <c r="O2780" s="39"/>
      <c r="P2780" s="39"/>
      <c r="Q2780" s="39"/>
      <c r="R2780" s="39"/>
      <c r="T2780" s="39"/>
      <c r="U2780" s="39"/>
    </row>
    <row r="2781" spans="1:21" ht="14.25" x14ac:dyDescent="0.2">
      <c r="A2781" s="38"/>
      <c r="B2781" s="38"/>
      <c r="C2781" s="38"/>
      <c r="D2781" s="38"/>
      <c r="F2781" s="39"/>
      <c r="G2781" s="39"/>
      <c r="H2781" s="39"/>
      <c r="I2781" s="39"/>
      <c r="J2781" s="39"/>
      <c r="K2781" s="39"/>
      <c r="L2781" s="39"/>
      <c r="M2781" s="39"/>
      <c r="N2781" s="39"/>
      <c r="O2781" s="39"/>
      <c r="P2781" s="39"/>
      <c r="Q2781" s="39"/>
      <c r="R2781" s="39"/>
      <c r="T2781" s="39"/>
      <c r="U2781" s="39"/>
    </row>
    <row r="2782" spans="1:21" ht="14.25" x14ac:dyDescent="0.2">
      <c r="A2782" s="38"/>
      <c r="B2782" s="38"/>
      <c r="C2782" s="38"/>
      <c r="D2782" s="38"/>
      <c r="F2782" s="39"/>
      <c r="G2782" s="39"/>
      <c r="H2782" s="39"/>
      <c r="I2782" s="39"/>
      <c r="J2782" s="39"/>
      <c r="K2782" s="39"/>
      <c r="L2782" s="39"/>
      <c r="M2782" s="39"/>
      <c r="N2782" s="39"/>
      <c r="O2782" s="39"/>
      <c r="P2782" s="39"/>
      <c r="Q2782" s="39"/>
      <c r="R2782" s="39"/>
      <c r="T2782" s="39"/>
      <c r="U2782" s="39"/>
    </row>
    <row r="2783" spans="1:21" ht="14.25" x14ac:dyDescent="0.2">
      <c r="A2783" s="38"/>
      <c r="B2783" s="38"/>
      <c r="C2783" s="38"/>
      <c r="D2783" s="38"/>
      <c r="F2783" s="39"/>
      <c r="G2783" s="39"/>
      <c r="H2783" s="39"/>
      <c r="I2783" s="39"/>
      <c r="J2783" s="39"/>
      <c r="K2783" s="39"/>
      <c r="L2783" s="39"/>
      <c r="M2783" s="39"/>
      <c r="N2783" s="39"/>
      <c r="O2783" s="39"/>
      <c r="P2783" s="39"/>
      <c r="Q2783" s="39"/>
      <c r="R2783" s="39"/>
      <c r="T2783" s="39"/>
      <c r="U2783" s="39"/>
    </row>
    <row r="2784" spans="1:21" ht="14.25" x14ac:dyDescent="0.2">
      <c r="A2784" s="38"/>
      <c r="B2784" s="38"/>
      <c r="C2784" s="38"/>
      <c r="D2784" s="38"/>
      <c r="F2784" s="39"/>
      <c r="G2784" s="39"/>
      <c r="H2784" s="39"/>
      <c r="I2784" s="39"/>
      <c r="J2784" s="39"/>
      <c r="K2784" s="39"/>
      <c r="L2784" s="39"/>
      <c r="M2784" s="39"/>
      <c r="N2784" s="39"/>
      <c r="O2784" s="39"/>
      <c r="P2784" s="39"/>
      <c r="Q2784" s="39"/>
      <c r="R2784" s="39"/>
      <c r="T2784" s="39"/>
      <c r="U2784" s="39"/>
    </row>
    <row r="2785" spans="1:21" ht="14.25" x14ac:dyDescent="0.2">
      <c r="A2785" s="38"/>
      <c r="B2785" s="38"/>
      <c r="C2785" s="38"/>
      <c r="D2785" s="38"/>
      <c r="F2785" s="39"/>
      <c r="G2785" s="39"/>
      <c r="H2785" s="39"/>
      <c r="I2785" s="39"/>
      <c r="J2785" s="39"/>
      <c r="K2785" s="39"/>
      <c r="L2785" s="39"/>
      <c r="M2785" s="39"/>
      <c r="N2785" s="39"/>
      <c r="O2785" s="39"/>
      <c r="P2785" s="39"/>
      <c r="Q2785" s="39"/>
      <c r="R2785" s="39"/>
      <c r="T2785" s="39"/>
      <c r="U2785" s="39"/>
    </row>
    <row r="2786" spans="1:21" ht="14.25" x14ac:dyDescent="0.2">
      <c r="A2786" s="38"/>
      <c r="B2786" s="38"/>
      <c r="C2786" s="38"/>
      <c r="D2786" s="38"/>
      <c r="F2786" s="39"/>
      <c r="G2786" s="39"/>
      <c r="H2786" s="39"/>
      <c r="I2786" s="39"/>
      <c r="J2786" s="39"/>
      <c r="K2786" s="39"/>
      <c r="L2786" s="39"/>
      <c r="M2786" s="39"/>
      <c r="N2786" s="39"/>
      <c r="O2786" s="39"/>
      <c r="P2786" s="39"/>
      <c r="Q2786" s="39"/>
      <c r="R2786" s="39"/>
      <c r="T2786" s="39"/>
      <c r="U2786" s="39"/>
    </row>
    <row r="2787" spans="1:21" ht="14.25" x14ac:dyDescent="0.2">
      <c r="A2787" s="38"/>
      <c r="B2787" s="38"/>
      <c r="C2787" s="38"/>
      <c r="D2787" s="38"/>
      <c r="F2787" s="39"/>
      <c r="G2787" s="39"/>
      <c r="H2787" s="39"/>
      <c r="I2787" s="39"/>
      <c r="J2787" s="39"/>
      <c r="K2787" s="39"/>
      <c r="L2787" s="39"/>
      <c r="M2787" s="39"/>
      <c r="N2787" s="39"/>
      <c r="O2787" s="39"/>
      <c r="P2787" s="39"/>
      <c r="Q2787" s="39"/>
      <c r="R2787" s="39"/>
      <c r="T2787" s="39"/>
      <c r="U2787" s="39"/>
    </row>
    <row r="2788" spans="1:21" ht="14.25" x14ac:dyDescent="0.2">
      <c r="A2788" s="38"/>
      <c r="B2788" s="38"/>
      <c r="C2788" s="38"/>
      <c r="D2788" s="38"/>
      <c r="F2788" s="39"/>
      <c r="G2788" s="39"/>
      <c r="H2788" s="39"/>
      <c r="I2788" s="39"/>
      <c r="J2788" s="39"/>
      <c r="K2788" s="39"/>
      <c r="L2788" s="39"/>
      <c r="M2788" s="39"/>
      <c r="N2788" s="39"/>
      <c r="O2788" s="39"/>
      <c r="P2788" s="39"/>
      <c r="Q2788" s="39"/>
      <c r="R2788" s="39"/>
      <c r="T2788" s="39"/>
      <c r="U2788" s="39"/>
    </row>
    <row r="2789" spans="1:21" ht="14.25" x14ac:dyDescent="0.2">
      <c r="A2789" s="38"/>
      <c r="B2789" s="38"/>
      <c r="C2789" s="38"/>
      <c r="D2789" s="38"/>
      <c r="F2789" s="39"/>
      <c r="G2789" s="39"/>
      <c r="H2789" s="39"/>
      <c r="I2789" s="39"/>
      <c r="J2789" s="39"/>
      <c r="K2789" s="39"/>
      <c r="L2789" s="39"/>
      <c r="M2789" s="39"/>
      <c r="N2789" s="39"/>
      <c r="O2789" s="39"/>
      <c r="P2789" s="39"/>
      <c r="Q2789" s="39"/>
      <c r="R2789" s="39"/>
      <c r="T2789" s="39"/>
      <c r="U2789" s="39"/>
    </row>
    <row r="2790" spans="1:21" ht="14.25" x14ac:dyDescent="0.2">
      <c r="A2790" s="38"/>
      <c r="B2790" s="38"/>
      <c r="C2790" s="38"/>
      <c r="D2790" s="38"/>
      <c r="F2790" s="39"/>
      <c r="G2790" s="39"/>
      <c r="H2790" s="39"/>
      <c r="I2790" s="39"/>
      <c r="J2790" s="39"/>
      <c r="K2790" s="39"/>
      <c r="L2790" s="39"/>
      <c r="M2790" s="39"/>
      <c r="N2790" s="39"/>
      <c r="O2790" s="39"/>
      <c r="P2790" s="39"/>
      <c r="Q2790" s="39"/>
      <c r="R2790" s="39"/>
      <c r="T2790" s="39"/>
      <c r="U2790" s="39"/>
    </row>
    <row r="2791" spans="1:21" ht="14.25" x14ac:dyDescent="0.2">
      <c r="A2791" s="38"/>
      <c r="B2791" s="38"/>
      <c r="C2791" s="38"/>
      <c r="D2791" s="38"/>
      <c r="F2791" s="39"/>
      <c r="G2791" s="39"/>
      <c r="H2791" s="39"/>
      <c r="I2791" s="39"/>
      <c r="J2791" s="39"/>
      <c r="K2791" s="39"/>
      <c r="L2791" s="39"/>
      <c r="M2791" s="39"/>
      <c r="N2791" s="39"/>
      <c r="O2791" s="39"/>
      <c r="P2791" s="39"/>
      <c r="Q2791" s="39"/>
      <c r="R2791" s="39"/>
      <c r="T2791" s="39"/>
      <c r="U2791" s="39"/>
    </row>
    <row r="2792" spans="1:21" ht="14.25" x14ac:dyDescent="0.2">
      <c r="A2792" s="38"/>
      <c r="B2792" s="38"/>
      <c r="C2792" s="38"/>
      <c r="D2792" s="38"/>
      <c r="F2792" s="39"/>
      <c r="G2792" s="39"/>
      <c r="H2792" s="39"/>
      <c r="I2792" s="39"/>
      <c r="J2792" s="39"/>
      <c r="K2792" s="39"/>
      <c r="L2792" s="39"/>
      <c r="M2792" s="39"/>
      <c r="N2792" s="39"/>
      <c r="O2792" s="39"/>
      <c r="P2792" s="39"/>
      <c r="Q2792" s="39"/>
      <c r="R2792" s="39"/>
      <c r="T2792" s="39"/>
      <c r="U2792" s="39"/>
    </row>
    <row r="2793" spans="1:21" ht="14.25" x14ac:dyDescent="0.2">
      <c r="A2793" s="38"/>
      <c r="B2793" s="38"/>
      <c r="C2793" s="38"/>
      <c r="D2793" s="38"/>
      <c r="F2793" s="39"/>
      <c r="G2793" s="39"/>
      <c r="H2793" s="39"/>
      <c r="I2793" s="39"/>
      <c r="J2793" s="39"/>
      <c r="K2793" s="39"/>
      <c r="L2793" s="39"/>
      <c r="M2793" s="39"/>
      <c r="N2793" s="39"/>
      <c r="O2793" s="39"/>
      <c r="P2793" s="39"/>
      <c r="Q2793" s="39"/>
      <c r="R2793" s="39"/>
      <c r="T2793" s="39"/>
      <c r="U2793" s="39"/>
    </row>
    <row r="2794" spans="1:21" ht="14.25" x14ac:dyDescent="0.2">
      <c r="A2794" s="38"/>
      <c r="B2794" s="38"/>
      <c r="C2794" s="38"/>
      <c r="D2794" s="38"/>
      <c r="F2794" s="39"/>
      <c r="G2794" s="39"/>
      <c r="H2794" s="39"/>
      <c r="I2794" s="39"/>
      <c r="J2794" s="39"/>
      <c r="K2794" s="39"/>
      <c r="L2794" s="39"/>
      <c r="M2794" s="39"/>
      <c r="N2794" s="39"/>
      <c r="O2794" s="39"/>
      <c r="P2794" s="39"/>
      <c r="Q2794" s="39"/>
      <c r="R2794" s="39"/>
      <c r="T2794" s="39"/>
      <c r="U2794" s="39"/>
    </row>
    <row r="2795" spans="1:21" ht="14.25" x14ac:dyDescent="0.2">
      <c r="A2795" s="38"/>
      <c r="B2795" s="38"/>
      <c r="C2795" s="38"/>
      <c r="D2795" s="38"/>
      <c r="F2795" s="39"/>
      <c r="G2795" s="39"/>
      <c r="H2795" s="39"/>
      <c r="I2795" s="39"/>
      <c r="J2795" s="39"/>
      <c r="K2795" s="39"/>
      <c r="L2795" s="39"/>
      <c r="M2795" s="39"/>
      <c r="N2795" s="39"/>
      <c r="O2795" s="39"/>
      <c r="P2795" s="39"/>
      <c r="Q2795" s="39"/>
      <c r="R2795" s="39"/>
      <c r="T2795" s="39"/>
      <c r="U2795" s="39"/>
    </row>
    <row r="2796" spans="1:21" ht="14.25" x14ac:dyDescent="0.2">
      <c r="A2796" s="38"/>
      <c r="B2796" s="38"/>
      <c r="C2796" s="38"/>
      <c r="D2796" s="38"/>
      <c r="F2796" s="39"/>
      <c r="G2796" s="39"/>
      <c r="H2796" s="39"/>
      <c r="I2796" s="39"/>
      <c r="J2796" s="39"/>
      <c r="K2796" s="39"/>
      <c r="L2796" s="39"/>
      <c r="M2796" s="39"/>
      <c r="N2796" s="39"/>
      <c r="O2796" s="39"/>
      <c r="P2796" s="39"/>
      <c r="Q2796" s="39"/>
      <c r="R2796" s="39"/>
      <c r="T2796" s="39"/>
      <c r="U2796" s="39"/>
    </row>
    <row r="2797" spans="1:21" ht="14.25" x14ac:dyDescent="0.2">
      <c r="A2797" s="38"/>
      <c r="B2797" s="38"/>
      <c r="C2797" s="38"/>
      <c r="D2797" s="38"/>
      <c r="F2797" s="39"/>
      <c r="G2797" s="39"/>
      <c r="H2797" s="39"/>
      <c r="I2797" s="39"/>
      <c r="J2797" s="39"/>
      <c r="K2797" s="39"/>
      <c r="L2797" s="39"/>
      <c r="M2797" s="39"/>
      <c r="N2797" s="39"/>
      <c r="O2797" s="39"/>
      <c r="P2797" s="39"/>
      <c r="Q2797" s="39"/>
      <c r="R2797" s="39"/>
      <c r="T2797" s="39"/>
      <c r="U2797" s="39"/>
    </row>
    <row r="2798" spans="1:21" ht="14.25" x14ac:dyDescent="0.2">
      <c r="A2798" s="38"/>
      <c r="B2798" s="38"/>
      <c r="C2798" s="38"/>
      <c r="D2798" s="38"/>
      <c r="F2798" s="39"/>
      <c r="G2798" s="39"/>
      <c r="H2798" s="39"/>
      <c r="I2798" s="39"/>
      <c r="J2798" s="39"/>
      <c r="K2798" s="39"/>
      <c r="L2798" s="39"/>
      <c r="M2798" s="39"/>
      <c r="N2798" s="39"/>
      <c r="O2798" s="39"/>
      <c r="P2798" s="39"/>
      <c r="Q2798" s="39"/>
      <c r="R2798" s="39"/>
      <c r="T2798" s="39"/>
      <c r="U2798" s="39"/>
    </row>
    <row r="2799" spans="1:21" ht="14.25" x14ac:dyDescent="0.2">
      <c r="A2799" s="38"/>
      <c r="B2799" s="38"/>
      <c r="C2799" s="38"/>
      <c r="D2799" s="38"/>
      <c r="F2799" s="39"/>
      <c r="G2799" s="39"/>
      <c r="H2799" s="39"/>
      <c r="I2799" s="39"/>
      <c r="J2799" s="39"/>
      <c r="K2799" s="39"/>
      <c r="L2799" s="39"/>
      <c r="M2799" s="39"/>
      <c r="N2799" s="39"/>
      <c r="O2799" s="39"/>
      <c r="P2799" s="39"/>
      <c r="Q2799" s="39"/>
      <c r="R2799" s="39"/>
      <c r="T2799" s="39"/>
      <c r="U2799" s="39"/>
    </row>
    <row r="2800" spans="1:21" ht="14.25" x14ac:dyDescent="0.2">
      <c r="A2800" s="38"/>
      <c r="B2800" s="38"/>
      <c r="C2800" s="38"/>
      <c r="D2800" s="38"/>
      <c r="F2800" s="39"/>
      <c r="G2800" s="39"/>
      <c r="H2800" s="39"/>
      <c r="I2800" s="39"/>
      <c r="J2800" s="39"/>
      <c r="K2800" s="39"/>
      <c r="L2800" s="39"/>
      <c r="M2800" s="39"/>
      <c r="N2800" s="39"/>
      <c r="O2800" s="39"/>
      <c r="P2800" s="39"/>
      <c r="Q2800" s="39"/>
      <c r="R2800" s="39"/>
      <c r="T2800" s="39"/>
      <c r="U2800" s="39"/>
    </row>
    <row r="2801" spans="1:21" ht="14.25" x14ac:dyDescent="0.2">
      <c r="A2801" s="38"/>
      <c r="B2801" s="38"/>
      <c r="C2801" s="38"/>
      <c r="D2801" s="38"/>
      <c r="F2801" s="39"/>
      <c r="G2801" s="39"/>
      <c r="H2801" s="39"/>
      <c r="I2801" s="39"/>
      <c r="J2801" s="39"/>
      <c r="K2801" s="39"/>
      <c r="L2801" s="39"/>
      <c r="M2801" s="39"/>
      <c r="N2801" s="39"/>
      <c r="O2801" s="39"/>
      <c r="P2801" s="39"/>
      <c r="Q2801" s="39"/>
      <c r="R2801" s="39"/>
      <c r="T2801" s="39"/>
      <c r="U2801" s="39"/>
    </row>
    <row r="2802" spans="1:21" ht="14.25" x14ac:dyDescent="0.2">
      <c r="A2802" s="38"/>
      <c r="B2802" s="38"/>
      <c r="C2802" s="38"/>
      <c r="D2802" s="38"/>
      <c r="F2802" s="39"/>
      <c r="G2802" s="39"/>
      <c r="H2802" s="39"/>
      <c r="I2802" s="39"/>
      <c r="J2802" s="39"/>
      <c r="K2802" s="39"/>
      <c r="L2802" s="39"/>
      <c r="M2802" s="39"/>
      <c r="N2802" s="39"/>
      <c r="O2802" s="39"/>
      <c r="P2802" s="39"/>
      <c r="Q2802" s="39"/>
      <c r="R2802" s="39"/>
      <c r="T2802" s="39"/>
      <c r="U2802" s="39"/>
    </row>
    <row r="2803" spans="1:21" ht="14.25" x14ac:dyDescent="0.2">
      <c r="A2803" s="38"/>
      <c r="B2803" s="38"/>
      <c r="C2803" s="38"/>
      <c r="D2803" s="38"/>
      <c r="F2803" s="39"/>
      <c r="G2803" s="39"/>
      <c r="H2803" s="39"/>
      <c r="I2803" s="39"/>
      <c r="J2803" s="39"/>
      <c r="K2803" s="39"/>
      <c r="L2803" s="39"/>
      <c r="M2803" s="39"/>
      <c r="N2803" s="39"/>
      <c r="O2803" s="39"/>
      <c r="P2803" s="39"/>
      <c r="Q2803" s="39"/>
      <c r="R2803" s="39"/>
      <c r="T2803" s="39"/>
      <c r="U2803" s="39"/>
    </row>
    <row r="2804" spans="1:21" ht="14.25" x14ac:dyDescent="0.2">
      <c r="A2804" s="38"/>
      <c r="B2804" s="38"/>
      <c r="C2804" s="38"/>
      <c r="D2804" s="38"/>
      <c r="F2804" s="39"/>
      <c r="G2804" s="39"/>
      <c r="H2804" s="39"/>
      <c r="I2804" s="39"/>
      <c r="J2804" s="39"/>
      <c r="K2804" s="39"/>
      <c r="L2804" s="39"/>
      <c r="M2804" s="39"/>
      <c r="N2804" s="39"/>
      <c r="O2804" s="39"/>
      <c r="P2804" s="39"/>
      <c r="Q2804" s="39"/>
      <c r="R2804" s="39"/>
      <c r="T2804" s="39"/>
      <c r="U2804" s="39"/>
    </row>
    <row r="2805" spans="1:21" ht="14.25" x14ac:dyDescent="0.2">
      <c r="A2805" s="38"/>
      <c r="B2805" s="38"/>
      <c r="C2805" s="38"/>
      <c r="D2805" s="38"/>
      <c r="F2805" s="39"/>
      <c r="G2805" s="39"/>
      <c r="H2805" s="39"/>
      <c r="I2805" s="39"/>
      <c r="J2805" s="39"/>
      <c r="K2805" s="39"/>
      <c r="L2805" s="39"/>
      <c r="M2805" s="39"/>
      <c r="N2805" s="39"/>
      <c r="O2805" s="39"/>
      <c r="P2805" s="39"/>
      <c r="Q2805" s="39"/>
      <c r="R2805" s="39"/>
      <c r="T2805" s="39"/>
      <c r="U2805" s="39"/>
    </row>
    <row r="2806" spans="1:21" ht="14.25" x14ac:dyDescent="0.2">
      <c r="A2806" s="38"/>
      <c r="B2806" s="38"/>
      <c r="C2806" s="38"/>
      <c r="D2806" s="38"/>
      <c r="F2806" s="39"/>
      <c r="G2806" s="39"/>
      <c r="H2806" s="39"/>
      <c r="I2806" s="39"/>
      <c r="J2806" s="39"/>
      <c r="K2806" s="39"/>
      <c r="L2806" s="39"/>
      <c r="M2806" s="39"/>
      <c r="N2806" s="39"/>
      <c r="O2806" s="39"/>
      <c r="P2806" s="39"/>
      <c r="Q2806" s="39"/>
      <c r="R2806" s="39"/>
      <c r="T2806" s="39"/>
      <c r="U2806" s="39"/>
    </row>
    <row r="2807" spans="1:21" ht="14.25" x14ac:dyDescent="0.2">
      <c r="A2807" s="38"/>
      <c r="B2807" s="38"/>
      <c r="C2807" s="38"/>
      <c r="D2807" s="38"/>
      <c r="F2807" s="39"/>
      <c r="G2807" s="39"/>
      <c r="H2807" s="39"/>
      <c r="I2807" s="39"/>
      <c r="J2807" s="39"/>
      <c r="K2807" s="39"/>
      <c r="L2807" s="39"/>
      <c r="M2807" s="39"/>
      <c r="N2807" s="39"/>
      <c r="O2807" s="39"/>
      <c r="P2807" s="39"/>
      <c r="Q2807" s="39"/>
      <c r="R2807" s="39"/>
      <c r="T2807" s="39"/>
      <c r="U2807" s="39"/>
    </row>
    <row r="2808" spans="1:21" ht="14.25" x14ac:dyDescent="0.2">
      <c r="A2808" s="38"/>
      <c r="B2808" s="38"/>
      <c r="C2808" s="38"/>
      <c r="D2808" s="38"/>
      <c r="F2808" s="39"/>
      <c r="G2808" s="39"/>
      <c r="H2808" s="39"/>
      <c r="I2808" s="39"/>
      <c r="J2808" s="39"/>
      <c r="K2808" s="39"/>
      <c r="L2808" s="39"/>
      <c r="M2808" s="39"/>
      <c r="N2808" s="39"/>
      <c r="O2808" s="39"/>
      <c r="P2808" s="39"/>
      <c r="Q2808" s="39"/>
      <c r="R2808" s="39"/>
      <c r="T2808" s="39"/>
      <c r="U2808" s="39"/>
    </row>
    <row r="2809" spans="1:21" ht="14.25" x14ac:dyDescent="0.2">
      <c r="A2809" s="38"/>
      <c r="B2809" s="38"/>
      <c r="C2809" s="38"/>
      <c r="D2809" s="38"/>
      <c r="F2809" s="39"/>
      <c r="G2809" s="39"/>
      <c r="H2809" s="39"/>
      <c r="I2809" s="39"/>
      <c r="J2809" s="39"/>
      <c r="K2809" s="39"/>
      <c r="L2809" s="39"/>
      <c r="M2809" s="39"/>
      <c r="N2809" s="39"/>
      <c r="O2809" s="39"/>
      <c r="P2809" s="39"/>
      <c r="Q2809" s="39"/>
      <c r="R2809" s="39"/>
      <c r="T2809" s="39"/>
      <c r="U2809" s="39"/>
    </row>
    <row r="2810" spans="1:21" ht="14.25" x14ac:dyDescent="0.2">
      <c r="A2810" s="38"/>
      <c r="B2810" s="38"/>
      <c r="C2810" s="38"/>
      <c r="D2810" s="38"/>
      <c r="F2810" s="39"/>
      <c r="G2810" s="39"/>
      <c r="H2810" s="39"/>
      <c r="I2810" s="39"/>
      <c r="J2810" s="39"/>
      <c r="K2810" s="39"/>
      <c r="L2810" s="39"/>
      <c r="M2810" s="39"/>
      <c r="N2810" s="39"/>
      <c r="O2810" s="39"/>
      <c r="P2810" s="39"/>
      <c r="Q2810" s="39"/>
      <c r="R2810" s="39"/>
      <c r="T2810" s="39"/>
      <c r="U2810" s="39"/>
    </row>
    <row r="2811" spans="1:21" ht="14.25" x14ac:dyDescent="0.2">
      <c r="A2811" s="38"/>
      <c r="B2811" s="38"/>
      <c r="C2811" s="38"/>
      <c r="D2811" s="38"/>
      <c r="F2811" s="39"/>
      <c r="G2811" s="39"/>
      <c r="H2811" s="39"/>
      <c r="I2811" s="39"/>
      <c r="J2811" s="39"/>
      <c r="K2811" s="39"/>
      <c r="L2811" s="39"/>
      <c r="M2811" s="39"/>
      <c r="N2811" s="39"/>
      <c r="O2811" s="39"/>
      <c r="P2811" s="39"/>
      <c r="Q2811" s="39"/>
      <c r="R2811" s="39"/>
      <c r="T2811" s="39"/>
      <c r="U2811" s="39"/>
    </row>
    <row r="2812" spans="1:21" ht="14.25" x14ac:dyDescent="0.2">
      <c r="A2812" s="38"/>
      <c r="B2812" s="38"/>
      <c r="C2812" s="38"/>
      <c r="D2812" s="38"/>
      <c r="F2812" s="39"/>
      <c r="G2812" s="39"/>
      <c r="H2812" s="39"/>
      <c r="I2812" s="39"/>
      <c r="J2812" s="39"/>
      <c r="K2812" s="39"/>
      <c r="L2812" s="39"/>
      <c r="M2812" s="39"/>
      <c r="N2812" s="39"/>
      <c r="O2812" s="39"/>
      <c r="P2812" s="39"/>
      <c r="Q2812" s="39"/>
      <c r="R2812" s="39"/>
      <c r="T2812" s="39"/>
      <c r="U2812" s="39"/>
    </row>
    <row r="2813" spans="1:21" ht="14.25" x14ac:dyDescent="0.2">
      <c r="A2813" s="38"/>
      <c r="B2813" s="38"/>
      <c r="C2813" s="38"/>
      <c r="D2813" s="38"/>
      <c r="F2813" s="39"/>
      <c r="G2813" s="39"/>
      <c r="H2813" s="39"/>
      <c r="I2813" s="39"/>
      <c r="J2813" s="39"/>
      <c r="K2813" s="39"/>
      <c r="L2813" s="39"/>
      <c r="M2813" s="39"/>
      <c r="N2813" s="39"/>
      <c r="O2813" s="39"/>
      <c r="P2813" s="39"/>
      <c r="Q2813" s="39"/>
      <c r="R2813" s="39"/>
      <c r="T2813" s="39"/>
      <c r="U2813" s="39"/>
    </row>
    <row r="2814" spans="1:21" ht="14.25" x14ac:dyDescent="0.2">
      <c r="A2814" s="38"/>
      <c r="B2814" s="38"/>
      <c r="C2814" s="38"/>
      <c r="D2814" s="38"/>
      <c r="F2814" s="39"/>
      <c r="G2814" s="39"/>
      <c r="H2814" s="39"/>
      <c r="I2814" s="39"/>
      <c r="J2814" s="39"/>
      <c r="K2814" s="39"/>
      <c r="L2814" s="39"/>
      <c r="M2814" s="39"/>
      <c r="N2814" s="39"/>
      <c r="O2814" s="39"/>
      <c r="P2814" s="39"/>
      <c r="Q2814" s="39"/>
      <c r="R2814" s="39"/>
      <c r="T2814" s="39"/>
      <c r="U2814" s="39"/>
    </row>
    <row r="2815" spans="1:21" ht="14.25" x14ac:dyDescent="0.2">
      <c r="A2815" s="38"/>
      <c r="B2815" s="38"/>
      <c r="C2815" s="38"/>
      <c r="D2815" s="38"/>
      <c r="F2815" s="39"/>
      <c r="G2815" s="39"/>
      <c r="H2815" s="39"/>
      <c r="I2815" s="39"/>
      <c r="J2815" s="39"/>
      <c r="K2815" s="39"/>
      <c r="L2815" s="39"/>
      <c r="M2815" s="39"/>
      <c r="N2815" s="39"/>
      <c r="O2815" s="39"/>
      <c r="P2815" s="39"/>
      <c r="Q2815" s="39"/>
      <c r="R2815" s="39"/>
      <c r="T2815" s="39"/>
      <c r="U2815" s="39"/>
    </row>
    <row r="2816" spans="1:21" ht="14.25" x14ac:dyDescent="0.2">
      <c r="A2816" s="38"/>
      <c r="B2816" s="38"/>
      <c r="C2816" s="38"/>
      <c r="D2816" s="38"/>
      <c r="F2816" s="39"/>
      <c r="G2816" s="39"/>
      <c r="H2816" s="39"/>
      <c r="I2816" s="39"/>
      <c r="J2816" s="39"/>
      <c r="K2816" s="39"/>
      <c r="L2816" s="39"/>
      <c r="M2816" s="39"/>
      <c r="N2816" s="39"/>
      <c r="O2816" s="39"/>
      <c r="P2816" s="39"/>
      <c r="Q2816" s="39"/>
      <c r="R2816" s="39"/>
      <c r="T2816" s="39"/>
      <c r="U2816" s="39"/>
    </row>
    <row r="2817" spans="1:21" ht="14.25" x14ac:dyDescent="0.2">
      <c r="A2817" s="38"/>
      <c r="B2817" s="38"/>
      <c r="C2817" s="38"/>
      <c r="D2817" s="38"/>
      <c r="F2817" s="39"/>
      <c r="G2817" s="39"/>
      <c r="H2817" s="39"/>
      <c r="I2817" s="39"/>
      <c r="J2817" s="39"/>
      <c r="K2817" s="39"/>
      <c r="L2817" s="39"/>
      <c r="M2817" s="39"/>
      <c r="N2817" s="39"/>
      <c r="O2817" s="39"/>
      <c r="P2817" s="39"/>
      <c r="Q2817" s="39"/>
      <c r="R2817" s="39"/>
      <c r="T2817" s="39"/>
      <c r="U2817" s="39"/>
    </row>
    <row r="2818" spans="1:21" ht="14.25" x14ac:dyDescent="0.2">
      <c r="A2818" s="38"/>
      <c r="B2818" s="38"/>
      <c r="C2818" s="38"/>
      <c r="D2818" s="38"/>
      <c r="F2818" s="39"/>
      <c r="G2818" s="39"/>
      <c r="H2818" s="39"/>
      <c r="I2818" s="39"/>
      <c r="J2818" s="39"/>
      <c r="K2818" s="39"/>
      <c r="L2818" s="39"/>
      <c r="M2818" s="39"/>
      <c r="N2818" s="39"/>
      <c r="O2818" s="39"/>
      <c r="P2818" s="39"/>
      <c r="Q2818" s="39"/>
      <c r="R2818" s="39"/>
      <c r="T2818" s="39"/>
      <c r="U2818" s="39"/>
    </row>
    <row r="2819" spans="1:21" ht="14.25" x14ac:dyDescent="0.2">
      <c r="A2819" s="38"/>
      <c r="B2819" s="38"/>
      <c r="C2819" s="38"/>
      <c r="D2819" s="38"/>
      <c r="F2819" s="39"/>
      <c r="G2819" s="39"/>
      <c r="H2819" s="39"/>
      <c r="I2819" s="39"/>
      <c r="J2819" s="39"/>
      <c r="K2819" s="39"/>
      <c r="L2819" s="39"/>
      <c r="M2819" s="39"/>
      <c r="N2819" s="39"/>
      <c r="O2819" s="39"/>
      <c r="P2819" s="39"/>
      <c r="Q2819" s="39"/>
      <c r="R2819" s="39"/>
      <c r="T2819" s="39"/>
      <c r="U2819" s="39"/>
    </row>
    <row r="2820" spans="1:21" ht="14.25" x14ac:dyDescent="0.2">
      <c r="A2820" s="38"/>
      <c r="B2820" s="38"/>
      <c r="C2820" s="38"/>
      <c r="D2820" s="38"/>
      <c r="F2820" s="39"/>
      <c r="G2820" s="39"/>
      <c r="H2820" s="39"/>
      <c r="I2820" s="39"/>
      <c r="J2820" s="39"/>
      <c r="K2820" s="39"/>
      <c r="L2820" s="39"/>
      <c r="M2820" s="39"/>
      <c r="N2820" s="39"/>
      <c r="O2820" s="39"/>
      <c r="P2820" s="39"/>
      <c r="Q2820" s="39"/>
      <c r="R2820" s="39"/>
      <c r="T2820" s="39"/>
      <c r="U2820" s="39"/>
    </row>
    <row r="2821" spans="1:21" ht="14.25" x14ac:dyDescent="0.2">
      <c r="A2821" s="38"/>
      <c r="B2821" s="38"/>
      <c r="C2821" s="38"/>
      <c r="D2821" s="38"/>
      <c r="F2821" s="39"/>
      <c r="G2821" s="39"/>
      <c r="H2821" s="39"/>
      <c r="I2821" s="39"/>
      <c r="J2821" s="39"/>
      <c r="K2821" s="39"/>
      <c r="L2821" s="39"/>
      <c r="M2821" s="39"/>
      <c r="N2821" s="39"/>
      <c r="O2821" s="39"/>
      <c r="P2821" s="39"/>
      <c r="Q2821" s="39"/>
      <c r="R2821" s="39"/>
      <c r="T2821" s="39"/>
      <c r="U2821" s="39"/>
    </row>
    <row r="2822" spans="1:21" ht="14.25" x14ac:dyDescent="0.2">
      <c r="A2822" s="38"/>
      <c r="B2822" s="38"/>
      <c r="C2822" s="38"/>
      <c r="D2822" s="38"/>
      <c r="F2822" s="39"/>
      <c r="G2822" s="39"/>
      <c r="H2822" s="39"/>
      <c r="I2822" s="39"/>
      <c r="J2822" s="39"/>
      <c r="K2822" s="39"/>
      <c r="L2822" s="39"/>
      <c r="M2822" s="39"/>
      <c r="N2822" s="39"/>
      <c r="O2822" s="39"/>
      <c r="P2822" s="39"/>
      <c r="Q2822" s="39"/>
      <c r="R2822" s="39"/>
      <c r="T2822" s="39"/>
      <c r="U2822" s="39"/>
    </row>
    <row r="2823" spans="1:21" ht="14.25" x14ac:dyDescent="0.2">
      <c r="A2823" s="38"/>
      <c r="B2823" s="38"/>
      <c r="C2823" s="38"/>
      <c r="D2823" s="38"/>
      <c r="F2823" s="39"/>
      <c r="G2823" s="39"/>
      <c r="H2823" s="39"/>
      <c r="I2823" s="39"/>
      <c r="J2823" s="39"/>
      <c r="K2823" s="39"/>
      <c r="L2823" s="39"/>
      <c r="M2823" s="39"/>
      <c r="N2823" s="39"/>
      <c r="O2823" s="39"/>
      <c r="P2823" s="39"/>
      <c r="Q2823" s="39"/>
      <c r="R2823" s="39"/>
      <c r="T2823" s="39"/>
      <c r="U2823" s="39"/>
    </row>
    <row r="2824" spans="1:21" ht="14.25" x14ac:dyDescent="0.2">
      <c r="A2824" s="38"/>
      <c r="B2824" s="38"/>
      <c r="C2824" s="38"/>
      <c r="D2824" s="38"/>
      <c r="F2824" s="39"/>
      <c r="G2824" s="39"/>
      <c r="H2824" s="39"/>
      <c r="I2824" s="39"/>
      <c r="J2824" s="39"/>
      <c r="K2824" s="39"/>
      <c r="L2824" s="39"/>
      <c r="M2824" s="39"/>
      <c r="N2824" s="39"/>
      <c r="O2824" s="39"/>
      <c r="P2824" s="39"/>
      <c r="Q2824" s="39"/>
      <c r="R2824" s="39"/>
      <c r="T2824" s="39"/>
      <c r="U2824" s="39"/>
    </row>
    <row r="2825" spans="1:21" ht="14.25" x14ac:dyDescent="0.2">
      <c r="A2825" s="38"/>
      <c r="B2825" s="38"/>
      <c r="C2825" s="38"/>
      <c r="D2825" s="38"/>
      <c r="F2825" s="39"/>
      <c r="G2825" s="39"/>
      <c r="H2825" s="39"/>
      <c r="I2825" s="39"/>
      <c r="J2825" s="39"/>
      <c r="K2825" s="39"/>
      <c r="L2825" s="39"/>
      <c r="M2825" s="39"/>
      <c r="N2825" s="39"/>
      <c r="O2825" s="39"/>
      <c r="P2825" s="39"/>
      <c r="Q2825" s="39"/>
      <c r="R2825" s="39"/>
      <c r="T2825" s="39"/>
      <c r="U2825" s="39"/>
    </row>
    <row r="2826" spans="1:21" ht="14.25" x14ac:dyDescent="0.2">
      <c r="A2826" s="38"/>
      <c r="B2826" s="38"/>
      <c r="C2826" s="38"/>
      <c r="D2826" s="38"/>
      <c r="F2826" s="39"/>
      <c r="G2826" s="39"/>
      <c r="H2826" s="39"/>
      <c r="I2826" s="39"/>
      <c r="J2826" s="39"/>
      <c r="K2826" s="39"/>
      <c r="L2826" s="39"/>
      <c r="M2826" s="39"/>
      <c r="N2826" s="39"/>
      <c r="O2826" s="39"/>
      <c r="P2826" s="39"/>
      <c r="Q2826" s="39"/>
      <c r="R2826" s="39"/>
      <c r="T2826" s="39"/>
      <c r="U2826" s="39"/>
    </row>
    <row r="2827" spans="1:21" ht="14.25" x14ac:dyDescent="0.2">
      <c r="A2827" s="38"/>
      <c r="B2827" s="38"/>
      <c r="C2827" s="38"/>
      <c r="D2827" s="38"/>
      <c r="F2827" s="39"/>
      <c r="G2827" s="39"/>
      <c r="H2827" s="39"/>
      <c r="I2827" s="39"/>
      <c r="J2827" s="39"/>
      <c r="K2827" s="39"/>
      <c r="L2827" s="39"/>
      <c r="M2827" s="39"/>
      <c r="N2827" s="39"/>
      <c r="O2827" s="39"/>
      <c r="P2827" s="39"/>
      <c r="Q2827" s="39"/>
      <c r="R2827" s="39"/>
      <c r="T2827" s="39"/>
      <c r="U2827" s="39"/>
    </row>
    <row r="2828" spans="1:21" ht="14.25" x14ac:dyDescent="0.2">
      <c r="A2828" s="38"/>
      <c r="B2828" s="38"/>
      <c r="C2828" s="38"/>
      <c r="D2828" s="38"/>
      <c r="F2828" s="39"/>
      <c r="G2828" s="39"/>
      <c r="H2828" s="39"/>
      <c r="I2828" s="39"/>
      <c r="J2828" s="39"/>
      <c r="K2828" s="39"/>
      <c r="L2828" s="39"/>
      <c r="M2828" s="39"/>
      <c r="N2828" s="39"/>
      <c r="O2828" s="39"/>
      <c r="P2828" s="39"/>
      <c r="Q2828" s="39"/>
      <c r="R2828" s="39"/>
      <c r="T2828" s="39"/>
      <c r="U2828" s="39"/>
    </row>
    <row r="2829" spans="1:21" ht="14.25" x14ac:dyDescent="0.2">
      <c r="A2829" s="38"/>
      <c r="B2829" s="38"/>
      <c r="C2829" s="38"/>
      <c r="D2829" s="38"/>
      <c r="F2829" s="39"/>
      <c r="G2829" s="39"/>
      <c r="H2829" s="39"/>
      <c r="I2829" s="39"/>
      <c r="J2829" s="39"/>
      <c r="K2829" s="39"/>
      <c r="L2829" s="39"/>
      <c r="M2829" s="39"/>
      <c r="N2829" s="39"/>
      <c r="O2829" s="39"/>
      <c r="P2829" s="39"/>
      <c r="Q2829" s="39"/>
      <c r="R2829" s="39"/>
      <c r="T2829" s="39"/>
      <c r="U2829" s="39"/>
    </row>
    <row r="2830" spans="1:21" ht="14.25" x14ac:dyDescent="0.2">
      <c r="A2830" s="38"/>
      <c r="B2830" s="38"/>
      <c r="C2830" s="38"/>
      <c r="D2830" s="38"/>
      <c r="F2830" s="39"/>
      <c r="G2830" s="39"/>
      <c r="H2830" s="39"/>
      <c r="I2830" s="39"/>
      <c r="J2830" s="39"/>
      <c r="K2830" s="39"/>
      <c r="L2830" s="39"/>
      <c r="M2830" s="39"/>
      <c r="N2830" s="39"/>
      <c r="O2830" s="39"/>
      <c r="P2830" s="39"/>
      <c r="Q2830" s="39"/>
      <c r="R2830" s="39"/>
      <c r="T2830" s="39"/>
      <c r="U2830" s="39"/>
    </row>
    <row r="2831" spans="1:21" ht="14.25" x14ac:dyDescent="0.2">
      <c r="A2831" s="38"/>
      <c r="B2831" s="38"/>
      <c r="C2831" s="38"/>
      <c r="D2831" s="38"/>
      <c r="F2831" s="39"/>
      <c r="G2831" s="39"/>
      <c r="H2831" s="39"/>
      <c r="I2831" s="39"/>
      <c r="J2831" s="39"/>
      <c r="K2831" s="39"/>
      <c r="L2831" s="39"/>
      <c r="M2831" s="39"/>
      <c r="N2831" s="39"/>
      <c r="O2831" s="39"/>
      <c r="P2831" s="39"/>
      <c r="Q2831" s="39"/>
      <c r="R2831" s="39"/>
      <c r="T2831" s="39"/>
      <c r="U2831" s="39"/>
    </row>
    <row r="2832" spans="1:21" ht="14.25" x14ac:dyDescent="0.2">
      <c r="A2832" s="38"/>
      <c r="B2832" s="38"/>
      <c r="C2832" s="38"/>
      <c r="D2832" s="38"/>
      <c r="F2832" s="39"/>
      <c r="G2832" s="39"/>
      <c r="H2832" s="39"/>
      <c r="I2832" s="39"/>
      <c r="J2832" s="39"/>
      <c r="K2832" s="39"/>
      <c r="L2832" s="39"/>
      <c r="M2832" s="39"/>
      <c r="N2832" s="39"/>
      <c r="O2832" s="39"/>
      <c r="P2832" s="39"/>
      <c r="Q2832" s="39"/>
      <c r="R2832" s="39"/>
      <c r="T2832" s="39"/>
      <c r="U2832" s="39"/>
    </row>
    <row r="2833" spans="1:21" ht="14.25" x14ac:dyDescent="0.2">
      <c r="A2833" s="38"/>
      <c r="B2833" s="38"/>
      <c r="C2833" s="38"/>
      <c r="D2833" s="38"/>
      <c r="F2833" s="39"/>
      <c r="G2833" s="39"/>
      <c r="H2833" s="39"/>
      <c r="I2833" s="39"/>
      <c r="J2833" s="39"/>
      <c r="K2833" s="39"/>
      <c r="L2833" s="39"/>
      <c r="M2833" s="39"/>
      <c r="N2833" s="39"/>
      <c r="O2833" s="39"/>
      <c r="P2833" s="39"/>
      <c r="Q2833" s="39"/>
      <c r="R2833" s="39"/>
      <c r="T2833" s="39"/>
      <c r="U2833" s="39"/>
    </row>
    <row r="2834" spans="1:21" ht="14.25" x14ac:dyDescent="0.2">
      <c r="A2834" s="38"/>
      <c r="B2834" s="38"/>
      <c r="C2834" s="38"/>
      <c r="D2834" s="38"/>
      <c r="F2834" s="39"/>
      <c r="G2834" s="39"/>
      <c r="H2834" s="39"/>
      <c r="I2834" s="39"/>
      <c r="J2834" s="39"/>
      <c r="K2834" s="39"/>
      <c r="L2834" s="39"/>
      <c r="M2834" s="39"/>
      <c r="N2834" s="39"/>
      <c r="O2834" s="39"/>
      <c r="P2834" s="39"/>
      <c r="Q2834" s="39"/>
      <c r="R2834" s="39"/>
      <c r="T2834" s="39"/>
      <c r="U2834" s="39"/>
    </row>
    <row r="2835" spans="1:21" ht="14.25" x14ac:dyDescent="0.2">
      <c r="A2835" s="38"/>
      <c r="B2835" s="38"/>
      <c r="C2835" s="38"/>
      <c r="D2835" s="38"/>
      <c r="F2835" s="39"/>
      <c r="G2835" s="39"/>
      <c r="H2835" s="39"/>
      <c r="I2835" s="39"/>
      <c r="J2835" s="39"/>
      <c r="K2835" s="39"/>
      <c r="L2835" s="39"/>
      <c r="M2835" s="39"/>
      <c r="N2835" s="39"/>
      <c r="O2835" s="39"/>
      <c r="P2835" s="39"/>
      <c r="Q2835" s="39"/>
      <c r="R2835" s="39"/>
      <c r="T2835" s="39"/>
      <c r="U2835" s="39"/>
    </row>
    <row r="2836" spans="1:21" ht="14.25" x14ac:dyDescent="0.2">
      <c r="A2836" s="38"/>
      <c r="B2836" s="38"/>
      <c r="C2836" s="38"/>
      <c r="D2836" s="38"/>
      <c r="F2836" s="39"/>
      <c r="G2836" s="39"/>
      <c r="H2836" s="39"/>
      <c r="I2836" s="39"/>
      <c r="J2836" s="39"/>
      <c r="K2836" s="39"/>
      <c r="L2836" s="39"/>
      <c r="M2836" s="39"/>
      <c r="N2836" s="39"/>
      <c r="O2836" s="39"/>
      <c r="P2836" s="39"/>
      <c r="Q2836" s="39"/>
      <c r="R2836" s="39"/>
      <c r="T2836" s="39"/>
      <c r="U2836" s="39"/>
    </row>
    <row r="2837" spans="1:21" ht="14.25" x14ac:dyDescent="0.2">
      <c r="A2837" s="38"/>
      <c r="B2837" s="38"/>
      <c r="C2837" s="38"/>
      <c r="D2837" s="38"/>
      <c r="F2837" s="39"/>
      <c r="G2837" s="39"/>
      <c r="H2837" s="39"/>
      <c r="I2837" s="39"/>
      <c r="J2837" s="39"/>
      <c r="K2837" s="39"/>
      <c r="L2837" s="39"/>
      <c r="M2837" s="39"/>
      <c r="N2837" s="39"/>
      <c r="O2837" s="39"/>
      <c r="P2837" s="39"/>
      <c r="Q2837" s="39"/>
      <c r="R2837" s="39"/>
      <c r="T2837" s="39"/>
      <c r="U2837" s="39"/>
    </row>
    <row r="2838" spans="1:21" ht="14.25" x14ac:dyDescent="0.2">
      <c r="A2838" s="38"/>
      <c r="B2838" s="38"/>
      <c r="C2838" s="38"/>
      <c r="D2838" s="38"/>
      <c r="F2838" s="39"/>
      <c r="G2838" s="39"/>
      <c r="H2838" s="39"/>
      <c r="I2838" s="39"/>
      <c r="J2838" s="39"/>
      <c r="K2838" s="39"/>
      <c r="L2838" s="39"/>
      <c r="M2838" s="39"/>
      <c r="N2838" s="39"/>
      <c r="O2838" s="39"/>
      <c r="P2838" s="39"/>
      <c r="Q2838" s="39"/>
      <c r="R2838" s="39"/>
      <c r="T2838" s="39"/>
      <c r="U2838" s="39"/>
    </row>
    <row r="2839" spans="1:21" ht="14.25" x14ac:dyDescent="0.2">
      <c r="A2839" s="38"/>
      <c r="B2839" s="38"/>
      <c r="C2839" s="38"/>
      <c r="D2839" s="38"/>
      <c r="F2839" s="39"/>
      <c r="G2839" s="39"/>
      <c r="H2839" s="39"/>
      <c r="I2839" s="39"/>
      <c r="J2839" s="39"/>
      <c r="K2839" s="39"/>
      <c r="L2839" s="39"/>
      <c r="M2839" s="39"/>
      <c r="N2839" s="39"/>
      <c r="O2839" s="39"/>
      <c r="P2839" s="39"/>
      <c r="Q2839" s="39"/>
      <c r="R2839" s="39"/>
      <c r="T2839" s="39"/>
      <c r="U2839" s="39"/>
    </row>
    <row r="2840" spans="1:21" ht="14.25" x14ac:dyDescent="0.2">
      <c r="A2840" s="38"/>
      <c r="B2840" s="38"/>
      <c r="C2840" s="38"/>
      <c r="D2840" s="38"/>
      <c r="F2840" s="39"/>
      <c r="G2840" s="39"/>
      <c r="H2840" s="39"/>
      <c r="I2840" s="39"/>
      <c r="J2840" s="39"/>
      <c r="K2840" s="39"/>
      <c r="L2840" s="39"/>
      <c r="M2840" s="39"/>
      <c r="N2840" s="39"/>
      <c r="O2840" s="39"/>
      <c r="P2840" s="39"/>
      <c r="Q2840" s="39"/>
      <c r="R2840" s="39"/>
      <c r="T2840" s="39"/>
      <c r="U2840" s="39"/>
    </row>
    <row r="2841" spans="1:21" ht="14.25" x14ac:dyDescent="0.2">
      <c r="A2841" s="38"/>
      <c r="B2841" s="38"/>
      <c r="C2841" s="38"/>
      <c r="D2841" s="38"/>
      <c r="F2841" s="39"/>
      <c r="G2841" s="39"/>
      <c r="H2841" s="39"/>
      <c r="I2841" s="39"/>
      <c r="J2841" s="39"/>
      <c r="K2841" s="39"/>
      <c r="L2841" s="39"/>
      <c r="M2841" s="39"/>
      <c r="N2841" s="39"/>
      <c r="O2841" s="39"/>
      <c r="P2841" s="39"/>
      <c r="Q2841" s="39"/>
      <c r="R2841" s="39"/>
      <c r="T2841" s="39"/>
      <c r="U2841" s="39"/>
    </row>
    <row r="2842" spans="1:21" ht="14.25" x14ac:dyDescent="0.2">
      <c r="A2842" s="38"/>
      <c r="B2842" s="38"/>
      <c r="C2842" s="38"/>
      <c r="D2842" s="38"/>
      <c r="F2842" s="39"/>
      <c r="G2842" s="39"/>
      <c r="H2842" s="39"/>
      <c r="I2842" s="39"/>
      <c r="J2842" s="39"/>
      <c r="K2842" s="39"/>
      <c r="L2842" s="39"/>
      <c r="M2842" s="39"/>
      <c r="N2842" s="39"/>
      <c r="O2842" s="39"/>
      <c r="P2842" s="39"/>
      <c r="Q2842" s="39"/>
      <c r="R2842" s="39"/>
      <c r="T2842" s="39"/>
      <c r="U2842" s="39"/>
    </row>
    <row r="2843" spans="1:21" ht="14.25" x14ac:dyDescent="0.2">
      <c r="A2843" s="38"/>
      <c r="B2843" s="38"/>
      <c r="C2843" s="38"/>
      <c r="D2843" s="38"/>
      <c r="F2843" s="39"/>
      <c r="G2843" s="39"/>
      <c r="H2843" s="39"/>
      <c r="I2843" s="39"/>
      <c r="J2843" s="39"/>
      <c r="K2843" s="39"/>
      <c r="L2843" s="39"/>
      <c r="M2843" s="39"/>
      <c r="N2843" s="39"/>
      <c r="O2843" s="39"/>
      <c r="P2843" s="39"/>
      <c r="Q2843" s="39"/>
      <c r="R2843" s="39"/>
      <c r="T2843" s="39"/>
      <c r="U2843" s="39"/>
    </row>
    <row r="2844" spans="1:21" ht="14.25" x14ac:dyDescent="0.2">
      <c r="A2844" s="38"/>
      <c r="B2844" s="38"/>
      <c r="C2844" s="38"/>
      <c r="D2844" s="38"/>
      <c r="F2844" s="39"/>
      <c r="G2844" s="39"/>
      <c r="H2844" s="39"/>
      <c r="I2844" s="39"/>
      <c r="J2844" s="39"/>
      <c r="K2844" s="39"/>
      <c r="L2844" s="39"/>
      <c r="M2844" s="39"/>
      <c r="N2844" s="39"/>
      <c r="O2844" s="39"/>
      <c r="P2844" s="39"/>
      <c r="Q2844" s="39"/>
      <c r="R2844" s="39"/>
      <c r="T2844" s="39"/>
      <c r="U2844" s="39"/>
    </row>
    <row r="2845" spans="1:21" ht="14.25" x14ac:dyDescent="0.2">
      <c r="A2845" s="38"/>
      <c r="B2845" s="38"/>
      <c r="C2845" s="38"/>
      <c r="D2845" s="38"/>
      <c r="F2845" s="39"/>
      <c r="G2845" s="39"/>
      <c r="H2845" s="39"/>
      <c r="I2845" s="39"/>
      <c r="J2845" s="39"/>
      <c r="K2845" s="39"/>
      <c r="L2845" s="39"/>
      <c r="M2845" s="39"/>
      <c r="N2845" s="39"/>
      <c r="O2845" s="39"/>
      <c r="P2845" s="39"/>
      <c r="Q2845" s="39"/>
      <c r="R2845" s="39"/>
      <c r="T2845" s="39"/>
      <c r="U2845" s="39"/>
    </row>
    <row r="2846" spans="1:21" ht="14.25" x14ac:dyDescent="0.2">
      <c r="A2846" s="38"/>
      <c r="B2846" s="38"/>
      <c r="C2846" s="38"/>
      <c r="D2846" s="38"/>
      <c r="F2846" s="39"/>
      <c r="G2846" s="39"/>
      <c r="H2846" s="39"/>
      <c r="I2846" s="39"/>
      <c r="J2846" s="39"/>
      <c r="K2846" s="39"/>
      <c r="L2846" s="39"/>
      <c r="M2846" s="39"/>
      <c r="N2846" s="39"/>
      <c r="O2846" s="39"/>
      <c r="P2846" s="39"/>
      <c r="Q2846" s="39"/>
      <c r="R2846" s="39"/>
      <c r="T2846" s="39"/>
      <c r="U2846" s="39"/>
    </row>
    <row r="2847" spans="1:21" ht="14.25" x14ac:dyDescent="0.2">
      <c r="A2847" s="38"/>
      <c r="B2847" s="38"/>
      <c r="C2847" s="38"/>
      <c r="D2847" s="38"/>
      <c r="F2847" s="39"/>
      <c r="G2847" s="39"/>
      <c r="H2847" s="39"/>
      <c r="I2847" s="39"/>
      <c r="J2847" s="39"/>
      <c r="K2847" s="39"/>
      <c r="L2847" s="39"/>
      <c r="M2847" s="39"/>
      <c r="N2847" s="39"/>
      <c r="O2847" s="39"/>
      <c r="P2847" s="39"/>
      <c r="Q2847" s="39"/>
      <c r="R2847" s="39"/>
      <c r="T2847" s="39"/>
      <c r="U2847" s="39"/>
    </row>
    <row r="2848" spans="1:21" ht="14.25" x14ac:dyDescent="0.2">
      <c r="A2848" s="38"/>
      <c r="B2848" s="38"/>
      <c r="C2848" s="38"/>
      <c r="D2848" s="38"/>
      <c r="F2848" s="39"/>
      <c r="G2848" s="39"/>
      <c r="H2848" s="39"/>
      <c r="I2848" s="39"/>
      <c r="J2848" s="39"/>
      <c r="K2848" s="39"/>
      <c r="L2848" s="39"/>
      <c r="M2848" s="39"/>
      <c r="N2848" s="39"/>
      <c r="O2848" s="39"/>
      <c r="P2848" s="39"/>
      <c r="Q2848" s="39"/>
      <c r="R2848" s="39"/>
      <c r="T2848" s="39"/>
      <c r="U2848" s="39"/>
    </row>
    <row r="2849" spans="1:21" ht="14.25" x14ac:dyDescent="0.2">
      <c r="A2849" s="38"/>
      <c r="B2849" s="38"/>
      <c r="C2849" s="38"/>
      <c r="D2849" s="38"/>
      <c r="F2849" s="39"/>
      <c r="G2849" s="39"/>
      <c r="H2849" s="39"/>
      <c r="I2849" s="39"/>
      <c r="J2849" s="39"/>
      <c r="K2849" s="39"/>
      <c r="L2849" s="39"/>
      <c r="M2849" s="39"/>
      <c r="N2849" s="39"/>
      <c r="O2849" s="39"/>
      <c r="P2849" s="39"/>
      <c r="Q2849" s="39"/>
      <c r="R2849" s="39"/>
      <c r="T2849" s="39"/>
      <c r="U2849" s="39"/>
    </row>
    <row r="2850" spans="1:21" ht="14.25" x14ac:dyDescent="0.2">
      <c r="A2850" s="38"/>
      <c r="B2850" s="38"/>
      <c r="C2850" s="38"/>
      <c r="D2850" s="38"/>
      <c r="F2850" s="39"/>
      <c r="G2850" s="39"/>
      <c r="H2850" s="39"/>
      <c r="I2850" s="39"/>
      <c r="J2850" s="39"/>
      <c r="K2850" s="39"/>
      <c r="L2850" s="39"/>
      <c r="M2850" s="39"/>
      <c r="N2850" s="39"/>
      <c r="O2850" s="39"/>
      <c r="P2850" s="39"/>
      <c r="Q2850" s="39"/>
      <c r="R2850" s="39"/>
      <c r="T2850" s="39"/>
      <c r="U2850" s="39"/>
    </row>
    <row r="2851" spans="1:21" ht="14.25" x14ac:dyDescent="0.2">
      <c r="A2851" s="38"/>
      <c r="B2851" s="38"/>
      <c r="C2851" s="38"/>
      <c r="D2851" s="38"/>
      <c r="F2851" s="39"/>
      <c r="G2851" s="39"/>
      <c r="H2851" s="39"/>
      <c r="I2851" s="39"/>
      <c r="J2851" s="39"/>
      <c r="K2851" s="39"/>
      <c r="L2851" s="39"/>
      <c r="M2851" s="39"/>
      <c r="N2851" s="39"/>
      <c r="O2851" s="39"/>
      <c r="P2851" s="39"/>
      <c r="Q2851" s="39"/>
      <c r="R2851" s="39"/>
      <c r="T2851" s="39"/>
      <c r="U2851" s="39"/>
    </row>
    <row r="2852" spans="1:21" ht="14.25" x14ac:dyDescent="0.2">
      <c r="A2852" s="38"/>
      <c r="B2852" s="38"/>
      <c r="C2852" s="38"/>
      <c r="D2852" s="38"/>
      <c r="F2852" s="39"/>
      <c r="G2852" s="39"/>
      <c r="H2852" s="39"/>
      <c r="I2852" s="39"/>
      <c r="J2852" s="39"/>
      <c r="K2852" s="39"/>
      <c r="L2852" s="39"/>
      <c r="M2852" s="39"/>
      <c r="N2852" s="39"/>
      <c r="O2852" s="39"/>
      <c r="P2852" s="39"/>
      <c r="Q2852" s="39"/>
      <c r="R2852" s="39"/>
      <c r="T2852" s="39"/>
      <c r="U2852" s="39"/>
    </row>
    <row r="2853" spans="1:21" ht="14.25" x14ac:dyDescent="0.2">
      <c r="A2853" s="38"/>
      <c r="B2853" s="38"/>
      <c r="C2853" s="38"/>
      <c r="D2853" s="38"/>
      <c r="F2853" s="39"/>
      <c r="G2853" s="39"/>
      <c r="H2853" s="39"/>
      <c r="I2853" s="39"/>
      <c r="J2853" s="39"/>
      <c r="K2853" s="39"/>
      <c r="L2853" s="39"/>
      <c r="M2853" s="39"/>
      <c r="N2853" s="39"/>
      <c r="O2853" s="39"/>
      <c r="P2853" s="39"/>
      <c r="Q2853" s="39"/>
      <c r="R2853" s="39"/>
      <c r="T2853" s="39"/>
      <c r="U2853" s="39"/>
    </row>
    <row r="2854" spans="1:21" ht="14.25" x14ac:dyDescent="0.2">
      <c r="A2854" s="38"/>
      <c r="B2854" s="38"/>
      <c r="C2854" s="38"/>
      <c r="D2854" s="38"/>
      <c r="F2854" s="39"/>
      <c r="G2854" s="39"/>
      <c r="H2854" s="39"/>
      <c r="I2854" s="39"/>
      <c r="J2854" s="39"/>
      <c r="K2854" s="39"/>
      <c r="L2854" s="39"/>
      <c r="M2854" s="39"/>
      <c r="N2854" s="39"/>
      <c r="O2854" s="39"/>
      <c r="P2854" s="39"/>
      <c r="Q2854" s="39"/>
      <c r="R2854" s="39"/>
      <c r="T2854" s="39"/>
      <c r="U2854" s="39"/>
    </row>
    <row r="2855" spans="1:21" ht="14.25" x14ac:dyDescent="0.2">
      <c r="A2855" s="38"/>
      <c r="B2855" s="38"/>
      <c r="C2855" s="38"/>
      <c r="D2855" s="38"/>
      <c r="F2855" s="39"/>
      <c r="G2855" s="39"/>
      <c r="H2855" s="39"/>
      <c r="I2855" s="39"/>
      <c r="J2855" s="39"/>
      <c r="K2855" s="39"/>
      <c r="L2855" s="39"/>
      <c r="M2855" s="39"/>
      <c r="N2855" s="39"/>
      <c r="O2855" s="39"/>
      <c r="P2855" s="39"/>
      <c r="Q2855" s="39"/>
      <c r="R2855" s="39"/>
      <c r="T2855" s="39"/>
      <c r="U2855" s="39"/>
    </row>
    <row r="2856" spans="1:21" ht="14.25" x14ac:dyDescent="0.2">
      <c r="A2856" s="38"/>
      <c r="B2856" s="38"/>
      <c r="C2856" s="38"/>
      <c r="D2856" s="38"/>
      <c r="F2856" s="39"/>
      <c r="G2856" s="39"/>
      <c r="H2856" s="39"/>
      <c r="I2856" s="39"/>
      <c r="J2856" s="39"/>
      <c r="K2856" s="39"/>
      <c r="L2856" s="39"/>
      <c r="M2856" s="39"/>
      <c r="N2856" s="39"/>
      <c r="O2856" s="39"/>
      <c r="P2856" s="39"/>
      <c r="Q2856" s="39"/>
      <c r="R2856" s="39"/>
      <c r="T2856" s="39"/>
      <c r="U2856" s="39"/>
    </row>
    <row r="2857" spans="1:21" ht="14.25" x14ac:dyDescent="0.2">
      <c r="A2857" s="38"/>
      <c r="B2857" s="38"/>
      <c r="C2857" s="38"/>
      <c r="D2857" s="38"/>
      <c r="F2857" s="39"/>
      <c r="G2857" s="39"/>
      <c r="H2857" s="39"/>
      <c r="I2857" s="39"/>
      <c r="J2857" s="39"/>
      <c r="K2857" s="39"/>
      <c r="L2857" s="39"/>
      <c r="M2857" s="39"/>
      <c r="N2857" s="39"/>
      <c r="O2857" s="39"/>
      <c r="P2857" s="39"/>
      <c r="Q2857" s="39"/>
      <c r="R2857" s="39"/>
      <c r="T2857" s="39"/>
      <c r="U2857" s="39"/>
    </row>
    <row r="2858" spans="1:21" ht="14.25" x14ac:dyDescent="0.2">
      <c r="A2858" s="38"/>
      <c r="B2858" s="38"/>
      <c r="C2858" s="38"/>
      <c r="D2858" s="38"/>
      <c r="F2858" s="39"/>
      <c r="G2858" s="39"/>
      <c r="H2858" s="39"/>
      <c r="I2858" s="39"/>
      <c r="J2858" s="39"/>
      <c r="K2858" s="39"/>
      <c r="L2858" s="39"/>
      <c r="M2858" s="39"/>
      <c r="N2858" s="39"/>
      <c r="O2858" s="39"/>
      <c r="P2858" s="39"/>
      <c r="Q2858" s="39"/>
      <c r="R2858" s="39"/>
      <c r="T2858" s="39"/>
      <c r="U2858" s="39"/>
    </row>
    <row r="2859" spans="1:21" ht="14.25" x14ac:dyDescent="0.2">
      <c r="A2859" s="38"/>
      <c r="B2859" s="38"/>
      <c r="C2859" s="38"/>
      <c r="D2859" s="38"/>
      <c r="F2859" s="39"/>
      <c r="G2859" s="39"/>
      <c r="H2859" s="39"/>
      <c r="I2859" s="39"/>
      <c r="J2859" s="39"/>
      <c r="K2859" s="39"/>
      <c r="L2859" s="39"/>
      <c r="M2859" s="39"/>
      <c r="N2859" s="39"/>
      <c r="O2859" s="39"/>
      <c r="P2859" s="39"/>
      <c r="Q2859" s="39"/>
      <c r="R2859" s="39"/>
      <c r="T2859" s="39"/>
      <c r="U2859" s="39"/>
    </row>
    <row r="2860" spans="1:21" ht="14.25" x14ac:dyDescent="0.2">
      <c r="A2860" s="38"/>
      <c r="B2860" s="38"/>
      <c r="C2860" s="38"/>
      <c r="D2860" s="38"/>
      <c r="F2860" s="39"/>
      <c r="G2860" s="39"/>
      <c r="H2860" s="39"/>
      <c r="I2860" s="39"/>
      <c r="J2860" s="39"/>
      <c r="K2860" s="39"/>
      <c r="L2860" s="39"/>
      <c r="M2860" s="39"/>
      <c r="N2860" s="39"/>
      <c r="O2860" s="39"/>
      <c r="P2860" s="39"/>
      <c r="Q2860" s="39"/>
      <c r="R2860" s="39"/>
      <c r="T2860" s="39"/>
      <c r="U2860" s="39"/>
    </row>
    <row r="2861" spans="1:21" ht="14.25" x14ac:dyDescent="0.2">
      <c r="A2861" s="38"/>
      <c r="B2861" s="38"/>
      <c r="C2861" s="38"/>
      <c r="D2861" s="38"/>
      <c r="F2861" s="39"/>
      <c r="G2861" s="39"/>
      <c r="H2861" s="39"/>
      <c r="I2861" s="39"/>
      <c r="J2861" s="39"/>
      <c r="K2861" s="39"/>
      <c r="L2861" s="39"/>
      <c r="M2861" s="39"/>
      <c r="N2861" s="39"/>
      <c r="O2861" s="39"/>
      <c r="P2861" s="39"/>
      <c r="Q2861" s="39"/>
      <c r="R2861" s="39"/>
      <c r="T2861" s="39"/>
      <c r="U2861" s="39"/>
    </row>
    <row r="2862" spans="1:21" ht="14.25" x14ac:dyDescent="0.2">
      <c r="A2862" s="38"/>
      <c r="B2862" s="38"/>
      <c r="C2862" s="38"/>
      <c r="D2862" s="38"/>
      <c r="F2862" s="39"/>
      <c r="G2862" s="39"/>
      <c r="H2862" s="39"/>
      <c r="I2862" s="39"/>
      <c r="J2862" s="39"/>
      <c r="K2862" s="39"/>
      <c r="L2862" s="39"/>
      <c r="M2862" s="39"/>
      <c r="N2862" s="39"/>
      <c r="O2862" s="39"/>
      <c r="P2862" s="39"/>
      <c r="Q2862" s="39"/>
      <c r="R2862" s="39"/>
      <c r="T2862" s="39"/>
      <c r="U2862" s="39"/>
    </row>
    <row r="2863" spans="1:21" ht="14.25" x14ac:dyDescent="0.2">
      <c r="A2863" s="38"/>
      <c r="B2863" s="38"/>
      <c r="C2863" s="38"/>
      <c r="D2863" s="38"/>
      <c r="F2863" s="39"/>
      <c r="G2863" s="39"/>
      <c r="H2863" s="39"/>
      <c r="I2863" s="39"/>
      <c r="J2863" s="39"/>
      <c r="K2863" s="39"/>
      <c r="L2863" s="39"/>
      <c r="M2863" s="39"/>
      <c r="N2863" s="39"/>
      <c r="O2863" s="39"/>
      <c r="P2863" s="39"/>
      <c r="Q2863" s="39"/>
      <c r="R2863" s="39"/>
      <c r="T2863" s="39"/>
      <c r="U2863" s="39"/>
    </row>
    <row r="2864" spans="1:21" ht="14.25" x14ac:dyDescent="0.2">
      <c r="A2864" s="38"/>
      <c r="B2864" s="38"/>
      <c r="C2864" s="38"/>
      <c r="D2864" s="38"/>
      <c r="F2864" s="39"/>
      <c r="G2864" s="39"/>
      <c r="H2864" s="39"/>
      <c r="I2864" s="39"/>
      <c r="J2864" s="39"/>
      <c r="K2864" s="39"/>
      <c r="L2864" s="39"/>
      <c r="M2864" s="39"/>
      <c r="N2864" s="39"/>
      <c r="O2864" s="39"/>
      <c r="P2864" s="39"/>
      <c r="Q2864" s="39"/>
      <c r="R2864" s="39"/>
      <c r="T2864" s="39"/>
      <c r="U2864" s="39"/>
    </row>
    <row r="2865" spans="1:21" ht="14.25" x14ac:dyDescent="0.2">
      <c r="A2865" s="38"/>
      <c r="B2865" s="38"/>
      <c r="C2865" s="38"/>
      <c r="D2865" s="38"/>
      <c r="F2865" s="39"/>
      <c r="G2865" s="39"/>
      <c r="H2865" s="39"/>
      <c r="I2865" s="39"/>
      <c r="J2865" s="39"/>
      <c r="K2865" s="39"/>
      <c r="L2865" s="39"/>
      <c r="M2865" s="39"/>
      <c r="N2865" s="39"/>
      <c r="O2865" s="39"/>
      <c r="P2865" s="39"/>
      <c r="Q2865" s="39"/>
      <c r="R2865" s="39"/>
      <c r="T2865" s="39"/>
      <c r="U2865" s="39"/>
    </row>
    <row r="2866" spans="1:21" ht="14.25" x14ac:dyDescent="0.2">
      <c r="A2866" s="38"/>
      <c r="B2866" s="38"/>
      <c r="C2866" s="38"/>
      <c r="D2866" s="38"/>
      <c r="F2866" s="39"/>
      <c r="G2866" s="39"/>
      <c r="H2866" s="39"/>
      <c r="I2866" s="39"/>
      <c r="J2866" s="39"/>
      <c r="K2866" s="39"/>
      <c r="L2866" s="39"/>
      <c r="M2866" s="39"/>
      <c r="N2866" s="39"/>
      <c r="O2866" s="39"/>
      <c r="P2866" s="39"/>
      <c r="Q2866" s="39"/>
      <c r="R2866" s="39"/>
      <c r="T2866" s="39"/>
      <c r="U2866" s="39"/>
    </row>
    <row r="2867" spans="1:21" ht="14.25" x14ac:dyDescent="0.2">
      <c r="A2867" s="38"/>
      <c r="B2867" s="38"/>
      <c r="C2867" s="38"/>
      <c r="D2867" s="38"/>
      <c r="F2867" s="39"/>
      <c r="G2867" s="39"/>
      <c r="H2867" s="39"/>
      <c r="I2867" s="39"/>
      <c r="J2867" s="39"/>
      <c r="K2867" s="39"/>
      <c r="L2867" s="39"/>
      <c r="M2867" s="39"/>
      <c r="N2867" s="39"/>
      <c r="O2867" s="39"/>
      <c r="P2867" s="39"/>
      <c r="Q2867" s="39"/>
      <c r="R2867" s="39"/>
      <c r="T2867" s="39"/>
      <c r="U2867" s="39"/>
    </row>
    <row r="2868" spans="1:21" ht="14.25" x14ac:dyDescent="0.2">
      <c r="A2868" s="38"/>
      <c r="B2868" s="38"/>
      <c r="C2868" s="38"/>
      <c r="D2868" s="38"/>
      <c r="F2868" s="39"/>
      <c r="G2868" s="39"/>
      <c r="H2868" s="39"/>
      <c r="I2868" s="39"/>
      <c r="J2868" s="39"/>
      <c r="K2868" s="39"/>
      <c r="L2868" s="39"/>
      <c r="M2868" s="39"/>
      <c r="N2868" s="39"/>
      <c r="O2868" s="39"/>
      <c r="P2868" s="39"/>
      <c r="Q2868" s="39"/>
      <c r="R2868" s="39"/>
      <c r="T2868" s="39"/>
      <c r="U2868" s="39"/>
    </row>
    <row r="2869" spans="1:21" ht="14.25" x14ac:dyDescent="0.2">
      <c r="A2869" s="38"/>
      <c r="B2869" s="38"/>
      <c r="C2869" s="38"/>
      <c r="D2869" s="38"/>
      <c r="F2869" s="39"/>
      <c r="G2869" s="39"/>
      <c r="H2869" s="39"/>
      <c r="I2869" s="39"/>
      <c r="J2869" s="39"/>
      <c r="K2869" s="39"/>
      <c r="L2869" s="39"/>
      <c r="M2869" s="39"/>
      <c r="N2869" s="39"/>
      <c r="O2869" s="39"/>
      <c r="P2869" s="39"/>
      <c r="Q2869" s="39"/>
      <c r="R2869" s="39"/>
      <c r="T2869" s="39"/>
      <c r="U2869" s="39"/>
    </row>
    <row r="2870" spans="1:21" ht="14.25" x14ac:dyDescent="0.2">
      <c r="A2870" s="38"/>
      <c r="B2870" s="38"/>
      <c r="C2870" s="38"/>
      <c r="D2870" s="38"/>
      <c r="F2870" s="39"/>
      <c r="G2870" s="39"/>
      <c r="H2870" s="39"/>
      <c r="I2870" s="39"/>
      <c r="J2870" s="39"/>
      <c r="K2870" s="39"/>
      <c r="L2870" s="39"/>
      <c r="M2870" s="39"/>
      <c r="N2870" s="39"/>
      <c r="O2870" s="39"/>
      <c r="P2870" s="39"/>
      <c r="Q2870" s="39"/>
      <c r="R2870" s="39"/>
      <c r="T2870" s="39"/>
      <c r="U2870" s="39"/>
    </row>
    <row r="2871" spans="1:21" ht="14.25" x14ac:dyDescent="0.2">
      <c r="A2871" s="38"/>
      <c r="B2871" s="38"/>
      <c r="C2871" s="38"/>
      <c r="D2871" s="38"/>
      <c r="F2871" s="39"/>
      <c r="G2871" s="39"/>
      <c r="H2871" s="39"/>
      <c r="I2871" s="39"/>
      <c r="J2871" s="39"/>
      <c r="K2871" s="39"/>
      <c r="L2871" s="39"/>
      <c r="M2871" s="39"/>
      <c r="N2871" s="39"/>
      <c r="O2871" s="39"/>
      <c r="P2871" s="39"/>
      <c r="Q2871" s="39"/>
      <c r="R2871" s="39"/>
      <c r="T2871" s="39"/>
      <c r="U2871" s="39"/>
    </row>
    <row r="2872" spans="1:21" ht="14.25" x14ac:dyDescent="0.2">
      <c r="A2872" s="38"/>
      <c r="B2872" s="38"/>
      <c r="C2872" s="38"/>
      <c r="D2872" s="38"/>
      <c r="F2872" s="39"/>
      <c r="G2872" s="39"/>
      <c r="H2872" s="39"/>
      <c r="I2872" s="39"/>
      <c r="J2872" s="39"/>
      <c r="K2872" s="39"/>
      <c r="L2872" s="39"/>
      <c r="M2872" s="39"/>
      <c r="N2872" s="39"/>
      <c r="O2872" s="39"/>
      <c r="P2872" s="39"/>
      <c r="Q2872" s="39"/>
      <c r="R2872" s="39"/>
      <c r="T2872" s="39"/>
      <c r="U2872" s="39"/>
    </row>
    <row r="2873" spans="1:21" ht="14.25" x14ac:dyDescent="0.2">
      <c r="A2873" s="38"/>
      <c r="B2873" s="38"/>
      <c r="C2873" s="38"/>
      <c r="D2873" s="38"/>
      <c r="F2873" s="39"/>
      <c r="G2873" s="39"/>
      <c r="H2873" s="39"/>
      <c r="I2873" s="39"/>
      <c r="J2873" s="39"/>
      <c r="K2873" s="39"/>
      <c r="L2873" s="39"/>
      <c r="M2873" s="39"/>
      <c r="N2873" s="39"/>
      <c r="O2873" s="39"/>
      <c r="P2873" s="39"/>
      <c r="Q2873" s="39"/>
      <c r="R2873" s="39"/>
      <c r="T2873" s="39"/>
      <c r="U2873" s="39"/>
    </row>
    <row r="2874" spans="1:21" ht="14.25" x14ac:dyDescent="0.2">
      <c r="A2874" s="38"/>
      <c r="B2874" s="38"/>
      <c r="C2874" s="38"/>
      <c r="D2874" s="38"/>
      <c r="F2874" s="39"/>
      <c r="G2874" s="39"/>
      <c r="H2874" s="39"/>
      <c r="I2874" s="39"/>
      <c r="J2874" s="39"/>
      <c r="K2874" s="39"/>
      <c r="L2874" s="39"/>
      <c r="M2874" s="39"/>
      <c r="N2874" s="39"/>
      <c r="O2874" s="39"/>
      <c r="P2874" s="39"/>
      <c r="Q2874" s="39"/>
      <c r="R2874" s="39"/>
      <c r="T2874" s="39"/>
      <c r="U2874" s="39"/>
    </row>
    <row r="2875" spans="1:21" ht="14.25" x14ac:dyDescent="0.2">
      <c r="A2875" s="38"/>
      <c r="B2875" s="38"/>
      <c r="C2875" s="38"/>
      <c r="D2875" s="38"/>
      <c r="F2875" s="39"/>
      <c r="G2875" s="39"/>
      <c r="H2875" s="39"/>
      <c r="I2875" s="39"/>
      <c r="J2875" s="39"/>
      <c r="K2875" s="39"/>
      <c r="L2875" s="39"/>
      <c r="M2875" s="39"/>
      <c r="N2875" s="39"/>
      <c r="O2875" s="39"/>
      <c r="P2875" s="39"/>
      <c r="Q2875" s="39"/>
      <c r="R2875" s="39"/>
      <c r="T2875" s="39"/>
      <c r="U2875" s="39"/>
    </row>
    <row r="2876" spans="1:21" ht="14.25" x14ac:dyDescent="0.2">
      <c r="A2876" s="38"/>
      <c r="B2876" s="38"/>
      <c r="C2876" s="38"/>
      <c r="D2876" s="38"/>
      <c r="F2876" s="39"/>
      <c r="G2876" s="39"/>
      <c r="H2876" s="39"/>
      <c r="I2876" s="39"/>
      <c r="J2876" s="39"/>
      <c r="K2876" s="39"/>
      <c r="L2876" s="39"/>
      <c r="M2876" s="39"/>
      <c r="N2876" s="39"/>
      <c r="O2876" s="39"/>
      <c r="P2876" s="39"/>
      <c r="Q2876" s="39"/>
      <c r="R2876" s="39"/>
      <c r="T2876" s="39"/>
      <c r="U2876" s="39"/>
    </row>
    <row r="2877" spans="1:21" ht="14.25" x14ac:dyDescent="0.2">
      <c r="A2877" s="38"/>
      <c r="B2877" s="38"/>
      <c r="C2877" s="38"/>
      <c r="D2877" s="38"/>
      <c r="F2877" s="39"/>
      <c r="G2877" s="39"/>
      <c r="H2877" s="39"/>
      <c r="I2877" s="39"/>
      <c r="J2877" s="39"/>
      <c r="K2877" s="39"/>
      <c r="L2877" s="39"/>
      <c r="M2877" s="39"/>
      <c r="N2877" s="39"/>
      <c r="O2877" s="39"/>
      <c r="P2877" s="39"/>
      <c r="Q2877" s="39"/>
      <c r="R2877" s="39"/>
      <c r="T2877" s="39"/>
      <c r="U2877" s="39"/>
    </row>
    <row r="2878" spans="1:21" ht="14.25" x14ac:dyDescent="0.2">
      <c r="A2878" s="38"/>
      <c r="B2878" s="38"/>
      <c r="C2878" s="38"/>
      <c r="D2878" s="38"/>
      <c r="F2878" s="39"/>
      <c r="G2878" s="39"/>
      <c r="H2878" s="39"/>
      <c r="I2878" s="39"/>
      <c r="J2878" s="39"/>
      <c r="K2878" s="39"/>
      <c r="L2878" s="39"/>
      <c r="M2878" s="39"/>
      <c r="N2878" s="39"/>
      <c r="O2878" s="39"/>
      <c r="P2878" s="39"/>
      <c r="Q2878" s="39"/>
      <c r="R2878" s="39"/>
      <c r="T2878" s="39"/>
      <c r="U2878" s="39"/>
    </row>
    <row r="2879" spans="1:21" ht="14.25" x14ac:dyDescent="0.2">
      <c r="A2879" s="38"/>
      <c r="B2879" s="38"/>
      <c r="C2879" s="38"/>
      <c r="D2879" s="38"/>
      <c r="F2879" s="39"/>
      <c r="G2879" s="39"/>
      <c r="H2879" s="39"/>
      <c r="I2879" s="39"/>
      <c r="J2879" s="39"/>
      <c r="K2879" s="39"/>
      <c r="L2879" s="39"/>
      <c r="M2879" s="39"/>
      <c r="N2879" s="39"/>
      <c r="O2879" s="39"/>
      <c r="P2879" s="39"/>
      <c r="Q2879" s="39"/>
      <c r="R2879" s="39"/>
      <c r="T2879" s="39"/>
      <c r="U2879" s="39"/>
    </row>
    <row r="2880" spans="1:21" ht="14.25" x14ac:dyDescent="0.2">
      <c r="A2880" s="38"/>
      <c r="B2880" s="38"/>
      <c r="C2880" s="38"/>
      <c r="D2880" s="38"/>
      <c r="F2880" s="39"/>
      <c r="G2880" s="39"/>
      <c r="H2880" s="39"/>
      <c r="I2880" s="39"/>
      <c r="J2880" s="39"/>
      <c r="K2880" s="39"/>
      <c r="L2880" s="39"/>
      <c r="M2880" s="39"/>
      <c r="N2880" s="39"/>
      <c r="O2880" s="39"/>
      <c r="P2880" s="39"/>
      <c r="Q2880" s="39"/>
      <c r="R2880" s="39"/>
      <c r="T2880" s="39"/>
      <c r="U2880" s="39"/>
    </row>
    <row r="2881" spans="1:21" ht="14.25" x14ac:dyDescent="0.2">
      <c r="A2881" s="38"/>
      <c r="B2881" s="38"/>
      <c r="C2881" s="38"/>
      <c r="D2881" s="38"/>
      <c r="F2881" s="39"/>
      <c r="G2881" s="39"/>
      <c r="H2881" s="39"/>
      <c r="I2881" s="39"/>
      <c r="J2881" s="39"/>
      <c r="K2881" s="39"/>
      <c r="L2881" s="39"/>
      <c r="M2881" s="39"/>
      <c r="N2881" s="39"/>
      <c r="O2881" s="39"/>
      <c r="P2881" s="39"/>
      <c r="Q2881" s="39"/>
      <c r="R2881" s="39"/>
      <c r="T2881" s="39"/>
      <c r="U2881" s="39"/>
    </row>
    <row r="2882" spans="1:21" ht="14.25" x14ac:dyDescent="0.2">
      <c r="A2882" s="38"/>
      <c r="B2882" s="38"/>
      <c r="C2882" s="38"/>
      <c r="D2882" s="38"/>
      <c r="F2882" s="39"/>
      <c r="G2882" s="39"/>
      <c r="H2882" s="39"/>
      <c r="I2882" s="39"/>
      <c r="J2882" s="39"/>
      <c r="K2882" s="39"/>
      <c r="L2882" s="39"/>
      <c r="M2882" s="39"/>
      <c r="N2882" s="39"/>
      <c r="O2882" s="39"/>
      <c r="P2882" s="39"/>
      <c r="Q2882" s="39"/>
      <c r="R2882" s="39"/>
      <c r="T2882" s="39"/>
      <c r="U2882" s="39"/>
    </row>
    <row r="2883" spans="1:21" ht="14.25" x14ac:dyDescent="0.2">
      <c r="A2883" s="38"/>
      <c r="B2883" s="38"/>
      <c r="C2883" s="38"/>
      <c r="D2883" s="38"/>
      <c r="F2883" s="39"/>
      <c r="G2883" s="39"/>
      <c r="H2883" s="39"/>
      <c r="I2883" s="39"/>
      <c r="J2883" s="39"/>
      <c r="K2883" s="39"/>
      <c r="L2883" s="39"/>
      <c r="M2883" s="39"/>
      <c r="N2883" s="39"/>
      <c r="O2883" s="39"/>
      <c r="P2883" s="39"/>
      <c r="Q2883" s="39"/>
      <c r="R2883" s="39"/>
      <c r="T2883" s="39"/>
      <c r="U2883" s="39"/>
    </row>
    <row r="2884" spans="1:21" ht="14.25" x14ac:dyDescent="0.2">
      <c r="A2884" s="38"/>
      <c r="B2884" s="38"/>
      <c r="C2884" s="38"/>
      <c r="D2884" s="38"/>
      <c r="F2884" s="39"/>
      <c r="G2884" s="39"/>
      <c r="H2884" s="39"/>
      <c r="I2884" s="39"/>
      <c r="J2884" s="39"/>
      <c r="K2884" s="39"/>
      <c r="L2884" s="39"/>
      <c r="M2884" s="39"/>
      <c r="N2884" s="39"/>
      <c r="O2884" s="39"/>
      <c r="P2884" s="39"/>
      <c r="Q2884" s="39"/>
      <c r="R2884" s="39"/>
      <c r="T2884" s="39"/>
      <c r="U2884" s="39"/>
    </row>
    <row r="2885" spans="1:21" ht="14.25" x14ac:dyDescent="0.2">
      <c r="A2885" s="38"/>
      <c r="B2885" s="38"/>
      <c r="C2885" s="38"/>
      <c r="D2885" s="38"/>
      <c r="F2885" s="39"/>
      <c r="G2885" s="39"/>
      <c r="H2885" s="39"/>
      <c r="I2885" s="39"/>
      <c r="J2885" s="39"/>
      <c r="K2885" s="39"/>
      <c r="L2885" s="39"/>
      <c r="M2885" s="39"/>
      <c r="N2885" s="39"/>
      <c r="O2885" s="39"/>
      <c r="P2885" s="39"/>
      <c r="Q2885" s="39"/>
      <c r="R2885" s="39"/>
      <c r="T2885" s="39"/>
      <c r="U2885" s="39"/>
    </row>
    <row r="2886" spans="1:21" ht="14.25" x14ac:dyDescent="0.2">
      <c r="A2886" s="38"/>
      <c r="B2886" s="38"/>
      <c r="C2886" s="38"/>
      <c r="D2886" s="38"/>
      <c r="F2886" s="39"/>
      <c r="G2886" s="39"/>
      <c r="H2886" s="39"/>
      <c r="I2886" s="39"/>
      <c r="J2886" s="39"/>
      <c r="K2886" s="39"/>
      <c r="L2886" s="39"/>
      <c r="M2886" s="39"/>
      <c r="N2886" s="39"/>
      <c r="O2886" s="39"/>
      <c r="P2886" s="39"/>
      <c r="Q2886" s="39"/>
      <c r="R2886" s="39"/>
      <c r="T2886" s="39"/>
      <c r="U2886" s="39"/>
    </row>
    <row r="2887" spans="1:21" ht="14.25" x14ac:dyDescent="0.2">
      <c r="A2887" s="38"/>
      <c r="B2887" s="38"/>
      <c r="C2887" s="38"/>
      <c r="D2887" s="38"/>
      <c r="F2887" s="39"/>
      <c r="G2887" s="39"/>
      <c r="H2887" s="39"/>
      <c r="I2887" s="39"/>
      <c r="J2887" s="39"/>
      <c r="K2887" s="39"/>
      <c r="L2887" s="39"/>
      <c r="M2887" s="39"/>
      <c r="N2887" s="39"/>
      <c r="O2887" s="39"/>
      <c r="P2887" s="39"/>
      <c r="Q2887" s="39"/>
      <c r="R2887" s="39"/>
      <c r="T2887" s="39"/>
      <c r="U2887" s="39"/>
    </row>
    <row r="2888" spans="1:21" ht="14.25" x14ac:dyDescent="0.2">
      <c r="A2888" s="38"/>
      <c r="B2888" s="38"/>
      <c r="C2888" s="38"/>
      <c r="D2888" s="38"/>
      <c r="F2888" s="39"/>
      <c r="G2888" s="39"/>
      <c r="H2888" s="39"/>
      <c r="I2888" s="39"/>
      <c r="J2888" s="39"/>
      <c r="K2888" s="39"/>
      <c r="L2888" s="39"/>
      <c r="M2888" s="39"/>
      <c r="N2888" s="39"/>
      <c r="O2888" s="39"/>
      <c r="P2888" s="39"/>
      <c r="Q2888" s="39"/>
      <c r="R2888" s="39"/>
      <c r="T2888" s="39"/>
      <c r="U2888" s="39"/>
    </row>
    <row r="2889" spans="1:21" ht="14.25" x14ac:dyDescent="0.2">
      <c r="A2889" s="38"/>
      <c r="B2889" s="38"/>
      <c r="C2889" s="38"/>
      <c r="D2889" s="38"/>
      <c r="F2889" s="39"/>
      <c r="G2889" s="39"/>
      <c r="H2889" s="39"/>
      <c r="I2889" s="39"/>
      <c r="J2889" s="39"/>
      <c r="K2889" s="39"/>
      <c r="L2889" s="39"/>
      <c r="M2889" s="39"/>
      <c r="N2889" s="39"/>
      <c r="O2889" s="39"/>
      <c r="P2889" s="39"/>
      <c r="Q2889" s="39"/>
      <c r="R2889" s="39"/>
      <c r="T2889" s="39"/>
      <c r="U2889" s="39"/>
    </row>
    <row r="2890" spans="1:21" ht="14.25" x14ac:dyDescent="0.2">
      <c r="A2890" s="38"/>
      <c r="B2890" s="38"/>
      <c r="C2890" s="38"/>
      <c r="D2890" s="38"/>
      <c r="F2890" s="39"/>
      <c r="G2890" s="39"/>
      <c r="H2890" s="39"/>
      <c r="I2890" s="39"/>
      <c r="J2890" s="39"/>
      <c r="K2890" s="39"/>
      <c r="L2890" s="39"/>
      <c r="M2890" s="39"/>
      <c r="N2890" s="39"/>
      <c r="O2890" s="39"/>
      <c r="P2890" s="39"/>
      <c r="Q2890" s="39"/>
      <c r="R2890" s="39"/>
      <c r="T2890" s="39"/>
      <c r="U2890" s="39"/>
    </row>
    <row r="2891" spans="1:21" ht="14.25" x14ac:dyDescent="0.2">
      <c r="A2891" s="38"/>
      <c r="B2891" s="38"/>
      <c r="C2891" s="38"/>
      <c r="D2891" s="38"/>
      <c r="F2891" s="39"/>
      <c r="G2891" s="39"/>
      <c r="H2891" s="39"/>
      <c r="I2891" s="39"/>
      <c r="J2891" s="39"/>
      <c r="K2891" s="39"/>
      <c r="L2891" s="39"/>
      <c r="M2891" s="39"/>
      <c r="N2891" s="39"/>
      <c r="O2891" s="39"/>
      <c r="P2891" s="39"/>
      <c r="Q2891" s="39"/>
      <c r="R2891" s="39"/>
      <c r="T2891" s="39"/>
      <c r="U2891" s="39"/>
    </row>
    <row r="2892" spans="1:21" ht="14.25" x14ac:dyDescent="0.2">
      <c r="A2892" s="38"/>
      <c r="B2892" s="38"/>
      <c r="C2892" s="38"/>
      <c r="D2892" s="38"/>
      <c r="F2892" s="39"/>
      <c r="G2892" s="39"/>
      <c r="H2892" s="39"/>
      <c r="I2892" s="39"/>
      <c r="J2892" s="39"/>
      <c r="K2892" s="39"/>
      <c r="L2892" s="39"/>
      <c r="M2892" s="39"/>
      <c r="N2892" s="39"/>
      <c r="O2892" s="39"/>
      <c r="P2892" s="39"/>
      <c r="Q2892" s="39"/>
      <c r="R2892" s="39"/>
      <c r="T2892" s="39"/>
      <c r="U2892" s="39"/>
    </row>
    <row r="2893" spans="1:21" ht="14.25" x14ac:dyDescent="0.2">
      <c r="A2893" s="38"/>
      <c r="B2893" s="38"/>
      <c r="C2893" s="38"/>
      <c r="D2893" s="38"/>
      <c r="F2893" s="39"/>
      <c r="G2893" s="39"/>
      <c r="H2893" s="39"/>
      <c r="I2893" s="39"/>
      <c r="J2893" s="39"/>
      <c r="K2893" s="39"/>
      <c r="L2893" s="39"/>
      <c r="M2893" s="39"/>
      <c r="N2893" s="39"/>
      <c r="O2893" s="39"/>
      <c r="P2893" s="39"/>
      <c r="Q2893" s="39"/>
      <c r="R2893" s="39"/>
      <c r="T2893" s="39"/>
      <c r="U2893" s="39"/>
    </row>
    <row r="2894" spans="1:21" ht="14.25" x14ac:dyDescent="0.2">
      <c r="A2894" s="38"/>
      <c r="B2894" s="38"/>
      <c r="C2894" s="38"/>
      <c r="D2894" s="38"/>
      <c r="F2894" s="39"/>
      <c r="G2894" s="39"/>
      <c r="H2894" s="39"/>
      <c r="I2894" s="39"/>
      <c r="J2894" s="39"/>
      <c r="K2894" s="39"/>
      <c r="L2894" s="39"/>
      <c r="M2894" s="39"/>
      <c r="N2894" s="39"/>
      <c r="O2894" s="39"/>
      <c r="P2894" s="39"/>
      <c r="Q2894" s="39"/>
      <c r="R2894" s="39"/>
      <c r="T2894" s="39"/>
      <c r="U2894" s="39"/>
    </row>
    <row r="2895" spans="1:21" ht="14.25" x14ac:dyDescent="0.2">
      <c r="A2895" s="38"/>
      <c r="B2895" s="38"/>
      <c r="C2895" s="38"/>
      <c r="D2895" s="38"/>
      <c r="F2895" s="39"/>
      <c r="G2895" s="39"/>
      <c r="H2895" s="39"/>
      <c r="I2895" s="39"/>
      <c r="J2895" s="39"/>
      <c r="K2895" s="39"/>
      <c r="L2895" s="39"/>
      <c r="M2895" s="39"/>
      <c r="N2895" s="39"/>
      <c r="O2895" s="39"/>
      <c r="P2895" s="39"/>
      <c r="Q2895" s="39"/>
      <c r="R2895" s="39"/>
      <c r="T2895" s="39"/>
      <c r="U2895" s="39"/>
    </row>
    <row r="2896" spans="1:21" ht="14.25" x14ac:dyDescent="0.2">
      <c r="A2896" s="38"/>
      <c r="B2896" s="38"/>
      <c r="C2896" s="38"/>
      <c r="D2896" s="38"/>
      <c r="F2896" s="39"/>
      <c r="G2896" s="39"/>
      <c r="H2896" s="39"/>
      <c r="I2896" s="39"/>
      <c r="J2896" s="39"/>
      <c r="K2896" s="39"/>
      <c r="L2896" s="39"/>
      <c r="M2896" s="39"/>
      <c r="N2896" s="39"/>
      <c r="O2896" s="39"/>
      <c r="P2896" s="39"/>
      <c r="Q2896" s="39"/>
      <c r="R2896" s="39"/>
      <c r="T2896" s="39"/>
      <c r="U2896" s="39"/>
    </row>
    <row r="2897" spans="1:21" ht="14.25" x14ac:dyDescent="0.2">
      <c r="A2897" s="38"/>
      <c r="B2897" s="38"/>
      <c r="C2897" s="38"/>
      <c r="D2897" s="38"/>
      <c r="F2897" s="39"/>
      <c r="G2897" s="39"/>
      <c r="H2897" s="39"/>
      <c r="I2897" s="39"/>
      <c r="J2897" s="39"/>
      <c r="K2897" s="39"/>
      <c r="L2897" s="39"/>
      <c r="M2897" s="39"/>
      <c r="N2897" s="39"/>
      <c r="O2897" s="39"/>
      <c r="P2897" s="39"/>
      <c r="Q2897" s="39"/>
      <c r="R2897" s="39"/>
      <c r="T2897" s="39"/>
      <c r="U2897" s="39"/>
    </row>
    <row r="2898" spans="1:21" ht="14.25" x14ac:dyDescent="0.2">
      <c r="A2898" s="38"/>
      <c r="B2898" s="38"/>
      <c r="C2898" s="38"/>
      <c r="D2898" s="38"/>
      <c r="F2898" s="39"/>
      <c r="G2898" s="39"/>
      <c r="H2898" s="39"/>
      <c r="I2898" s="39"/>
      <c r="J2898" s="39"/>
      <c r="K2898" s="39"/>
      <c r="L2898" s="39"/>
      <c r="M2898" s="39"/>
      <c r="N2898" s="39"/>
      <c r="O2898" s="39"/>
      <c r="P2898" s="39"/>
      <c r="Q2898" s="39"/>
      <c r="R2898" s="39"/>
      <c r="T2898" s="39"/>
      <c r="U2898" s="39"/>
    </row>
    <row r="2899" spans="1:21" ht="14.25" x14ac:dyDescent="0.2">
      <c r="A2899" s="38"/>
      <c r="B2899" s="38"/>
      <c r="C2899" s="38"/>
      <c r="D2899" s="38"/>
      <c r="F2899" s="39"/>
      <c r="G2899" s="39"/>
      <c r="H2899" s="39"/>
      <c r="I2899" s="39"/>
      <c r="J2899" s="39"/>
      <c r="K2899" s="39"/>
      <c r="L2899" s="39"/>
      <c r="M2899" s="39"/>
      <c r="N2899" s="39"/>
      <c r="O2899" s="39"/>
      <c r="P2899" s="39"/>
      <c r="Q2899" s="39"/>
      <c r="R2899" s="39"/>
      <c r="T2899" s="39"/>
      <c r="U2899" s="39"/>
    </row>
    <row r="2900" spans="1:21" ht="14.25" x14ac:dyDescent="0.2">
      <c r="A2900" s="38"/>
      <c r="B2900" s="38"/>
      <c r="C2900" s="38"/>
      <c r="D2900" s="38"/>
      <c r="F2900" s="39"/>
      <c r="G2900" s="39"/>
      <c r="H2900" s="39"/>
      <c r="I2900" s="39"/>
      <c r="J2900" s="39"/>
      <c r="K2900" s="39"/>
      <c r="L2900" s="39"/>
      <c r="M2900" s="39"/>
      <c r="N2900" s="39"/>
      <c r="O2900" s="39"/>
      <c r="P2900" s="39"/>
      <c r="Q2900" s="39"/>
      <c r="R2900" s="39"/>
      <c r="T2900" s="39"/>
      <c r="U2900" s="39"/>
    </row>
    <row r="2901" spans="1:21" ht="14.25" x14ac:dyDescent="0.2">
      <c r="A2901" s="38"/>
      <c r="B2901" s="38"/>
      <c r="C2901" s="38"/>
      <c r="D2901" s="38"/>
      <c r="F2901" s="39"/>
      <c r="G2901" s="39"/>
      <c r="H2901" s="39"/>
      <c r="I2901" s="39"/>
      <c r="J2901" s="39"/>
      <c r="K2901" s="39"/>
      <c r="L2901" s="39"/>
      <c r="M2901" s="39"/>
      <c r="N2901" s="39"/>
      <c r="O2901" s="39"/>
      <c r="P2901" s="39"/>
      <c r="Q2901" s="39"/>
      <c r="R2901" s="39"/>
      <c r="T2901" s="39"/>
      <c r="U2901" s="39"/>
    </row>
    <row r="2902" spans="1:21" ht="14.25" x14ac:dyDescent="0.2">
      <c r="A2902" s="38"/>
      <c r="B2902" s="38"/>
      <c r="C2902" s="38"/>
      <c r="D2902" s="38"/>
      <c r="F2902" s="39"/>
      <c r="G2902" s="39"/>
      <c r="H2902" s="39"/>
      <c r="I2902" s="39"/>
      <c r="J2902" s="39"/>
      <c r="K2902" s="39"/>
      <c r="L2902" s="39"/>
      <c r="M2902" s="39"/>
      <c r="N2902" s="39"/>
      <c r="O2902" s="39"/>
      <c r="P2902" s="39"/>
      <c r="Q2902" s="39"/>
      <c r="R2902" s="39"/>
      <c r="T2902" s="39"/>
      <c r="U2902" s="39"/>
    </row>
    <row r="2903" spans="1:21" ht="14.25" x14ac:dyDescent="0.2">
      <c r="A2903" s="38"/>
      <c r="B2903" s="38"/>
      <c r="C2903" s="38"/>
      <c r="D2903" s="38"/>
      <c r="F2903" s="39"/>
      <c r="G2903" s="39"/>
      <c r="H2903" s="39"/>
      <c r="I2903" s="39"/>
      <c r="J2903" s="39"/>
      <c r="K2903" s="39"/>
      <c r="L2903" s="39"/>
      <c r="M2903" s="39"/>
      <c r="N2903" s="39"/>
      <c r="O2903" s="39"/>
      <c r="P2903" s="39"/>
      <c r="Q2903" s="39"/>
      <c r="R2903" s="39"/>
      <c r="T2903" s="39"/>
      <c r="U2903" s="39"/>
    </row>
    <row r="2904" spans="1:21" ht="14.25" x14ac:dyDescent="0.2">
      <c r="A2904" s="38"/>
      <c r="B2904" s="38"/>
      <c r="C2904" s="38"/>
      <c r="D2904" s="38"/>
      <c r="F2904" s="39"/>
      <c r="G2904" s="39"/>
      <c r="H2904" s="39"/>
      <c r="I2904" s="39"/>
      <c r="J2904" s="39"/>
      <c r="K2904" s="39"/>
      <c r="L2904" s="39"/>
      <c r="M2904" s="39"/>
      <c r="N2904" s="39"/>
      <c r="O2904" s="39"/>
      <c r="P2904" s="39"/>
      <c r="Q2904" s="39"/>
      <c r="R2904" s="39"/>
      <c r="T2904" s="39"/>
      <c r="U2904" s="39"/>
    </row>
    <row r="2905" spans="1:21" ht="14.25" x14ac:dyDescent="0.2">
      <c r="A2905" s="38"/>
      <c r="B2905" s="38"/>
      <c r="C2905" s="38"/>
      <c r="D2905" s="38"/>
      <c r="F2905" s="39"/>
      <c r="G2905" s="39"/>
      <c r="H2905" s="39"/>
      <c r="I2905" s="39"/>
      <c r="J2905" s="39"/>
      <c r="K2905" s="39"/>
      <c r="L2905" s="39"/>
      <c r="M2905" s="39"/>
      <c r="N2905" s="39"/>
      <c r="O2905" s="39"/>
      <c r="P2905" s="39"/>
      <c r="Q2905" s="39"/>
      <c r="R2905" s="39"/>
      <c r="T2905" s="39"/>
      <c r="U2905" s="39"/>
    </row>
    <row r="2906" spans="1:21" ht="14.25" x14ac:dyDescent="0.2">
      <c r="A2906" s="38"/>
      <c r="B2906" s="38"/>
      <c r="C2906" s="38"/>
      <c r="D2906" s="38"/>
      <c r="F2906" s="39"/>
      <c r="G2906" s="39"/>
      <c r="H2906" s="39"/>
      <c r="I2906" s="39"/>
      <c r="J2906" s="39"/>
      <c r="K2906" s="39"/>
      <c r="L2906" s="39"/>
      <c r="M2906" s="39"/>
      <c r="N2906" s="39"/>
      <c r="O2906" s="39"/>
      <c r="P2906" s="39"/>
      <c r="Q2906" s="39"/>
      <c r="R2906" s="39"/>
      <c r="T2906" s="39"/>
      <c r="U2906" s="39"/>
    </row>
    <row r="2907" spans="1:21" ht="14.25" x14ac:dyDescent="0.2">
      <c r="A2907" s="38"/>
      <c r="B2907" s="38"/>
      <c r="C2907" s="38"/>
      <c r="D2907" s="38"/>
      <c r="F2907" s="39"/>
      <c r="G2907" s="39"/>
      <c r="H2907" s="39"/>
      <c r="I2907" s="39"/>
      <c r="J2907" s="39"/>
      <c r="K2907" s="39"/>
      <c r="L2907" s="39"/>
      <c r="M2907" s="39"/>
      <c r="N2907" s="39"/>
      <c r="O2907" s="39"/>
      <c r="P2907" s="39"/>
      <c r="Q2907" s="39"/>
      <c r="R2907" s="39"/>
      <c r="T2907" s="39"/>
      <c r="U2907" s="39"/>
    </row>
    <row r="2908" spans="1:21" ht="14.25" x14ac:dyDescent="0.2">
      <c r="A2908" s="38"/>
      <c r="B2908" s="38"/>
      <c r="C2908" s="38"/>
      <c r="D2908" s="38"/>
      <c r="F2908" s="39"/>
      <c r="G2908" s="39"/>
      <c r="H2908" s="39"/>
      <c r="I2908" s="39"/>
      <c r="J2908" s="39"/>
      <c r="K2908" s="39"/>
      <c r="L2908" s="39"/>
      <c r="M2908" s="39"/>
      <c r="N2908" s="39"/>
      <c r="O2908" s="39"/>
      <c r="P2908" s="39"/>
      <c r="Q2908" s="39"/>
      <c r="R2908" s="39"/>
      <c r="T2908" s="39"/>
      <c r="U2908" s="39"/>
    </row>
    <row r="2909" spans="1:21" ht="14.25" x14ac:dyDescent="0.2">
      <c r="A2909" s="38"/>
      <c r="B2909" s="38"/>
      <c r="C2909" s="38"/>
      <c r="D2909" s="38"/>
      <c r="F2909" s="39"/>
      <c r="G2909" s="39"/>
      <c r="H2909" s="39"/>
      <c r="I2909" s="39"/>
      <c r="J2909" s="39"/>
      <c r="K2909" s="39"/>
      <c r="L2909" s="39"/>
      <c r="M2909" s="39"/>
      <c r="N2909" s="39"/>
      <c r="O2909" s="39"/>
      <c r="P2909" s="39"/>
      <c r="Q2909" s="39"/>
      <c r="R2909" s="39"/>
      <c r="T2909" s="39"/>
      <c r="U2909" s="39"/>
    </row>
    <row r="2910" spans="1:21" ht="14.25" x14ac:dyDescent="0.2">
      <c r="A2910" s="38"/>
      <c r="B2910" s="38"/>
      <c r="C2910" s="38"/>
      <c r="D2910" s="38"/>
      <c r="F2910" s="39"/>
      <c r="G2910" s="39"/>
      <c r="H2910" s="39"/>
      <c r="I2910" s="39"/>
      <c r="J2910" s="39"/>
      <c r="K2910" s="39"/>
      <c r="L2910" s="39"/>
      <c r="M2910" s="39"/>
      <c r="N2910" s="39"/>
      <c r="O2910" s="39"/>
      <c r="P2910" s="39"/>
      <c r="Q2910" s="39"/>
      <c r="R2910" s="39"/>
      <c r="T2910" s="39"/>
      <c r="U2910" s="39"/>
    </row>
    <row r="2911" spans="1:21" ht="14.25" x14ac:dyDescent="0.2">
      <c r="A2911" s="38"/>
      <c r="B2911" s="38"/>
      <c r="C2911" s="38"/>
      <c r="D2911" s="38"/>
      <c r="F2911" s="39"/>
      <c r="G2911" s="39"/>
      <c r="H2911" s="39"/>
      <c r="I2911" s="39"/>
      <c r="J2911" s="39"/>
      <c r="K2911" s="39"/>
      <c r="L2911" s="39"/>
      <c r="M2911" s="39"/>
      <c r="N2911" s="39"/>
      <c r="O2911" s="39"/>
      <c r="P2911" s="39"/>
      <c r="Q2911" s="39"/>
      <c r="R2911" s="39"/>
      <c r="T2911" s="39"/>
      <c r="U2911" s="39"/>
    </row>
    <row r="2912" spans="1:21" ht="14.25" x14ac:dyDescent="0.2">
      <c r="A2912" s="38"/>
      <c r="B2912" s="38"/>
      <c r="C2912" s="38"/>
      <c r="D2912" s="38"/>
      <c r="F2912" s="39"/>
      <c r="G2912" s="39"/>
      <c r="H2912" s="39"/>
      <c r="I2912" s="39"/>
      <c r="J2912" s="39"/>
      <c r="K2912" s="39"/>
      <c r="L2912" s="39"/>
      <c r="M2912" s="39"/>
      <c r="N2912" s="39"/>
      <c r="O2912" s="39"/>
      <c r="P2912" s="39"/>
      <c r="Q2912" s="39"/>
      <c r="R2912" s="39"/>
      <c r="T2912" s="39"/>
      <c r="U2912" s="39"/>
    </row>
    <row r="2913" spans="1:21" ht="14.25" x14ac:dyDescent="0.2">
      <c r="A2913" s="38"/>
      <c r="B2913" s="38"/>
      <c r="C2913" s="38"/>
      <c r="D2913" s="38"/>
      <c r="F2913" s="39"/>
      <c r="G2913" s="39"/>
      <c r="H2913" s="39"/>
      <c r="I2913" s="39"/>
      <c r="J2913" s="39"/>
      <c r="K2913" s="39"/>
      <c r="L2913" s="39"/>
      <c r="M2913" s="39"/>
      <c r="N2913" s="39"/>
      <c r="O2913" s="39"/>
      <c r="P2913" s="39"/>
      <c r="Q2913" s="39"/>
      <c r="R2913" s="39"/>
      <c r="T2913" s="39"/>
      <c r="U2913" s="39"/>
    </row>
    <row r="2914" spans="1:21" ht="14.25" x14ac:dyDescent="0.2">
      <c r="A2914" s="38"/>
      <c r="B2914" s="38"/>
      <c r="C2914" s="38"/>
      <c r="D2914" s="38"/>
      <c r="F2914" s="39"/>
      <c r="G2914" s="39"/>
      <c r="H2914" s="39"/>
      <c r="I2914" s="39"/>
      <c r="J2914" s="39"/>
      <c r="K2914" s="39"/>
      <c r="L2914" s="39"/>
      <c r="M2914" s="39"/>
      <c r="N2914" s="39"/>
      <c r="O2914" s="39"/>
      <c r="P2914" s="39"/>
      <c r="Q2914" s="39"/>
      <c r="R2914" s="39"/>
      <c r="T2914" s="39"/>
      <c r="U2914" s="39"/>
    </row>
    <row r="2915" spans="1:21" ht="14.25" x14ac:dyDescent="0.2">
      <c r="A2915" s="38"/>
      <c r="B2915" s="38"/>
      <c r="C2915" s="38"/>
      <c r="D2915" s="38"/>
      <c r="F2915" s="39"/>
      <c r="G2915" s="39"/>
      <c r="H2915" s="39"/>
      <c r="I2915" s="39"/>
      <c r="J2915" s="39"/>
      <c r="K2915" s="39"/>
      <c r="L2915" s="39"/>
      <c r="M2915" s="39"/>
      <c r="N2915" s="39"/>
      <c r="O2915" s="39"/>
      <c r="P2915" s="39"/>
      <c r="Q2915" s="39"/>
      <c r="R2915" s="39"/>
      <c r="T2915" s="39"/>
      <c r="U2915" s="39"/>
    </row>
    <row r="2916" spans="1:21" ht="14.25" x14ac:dyDescent="0.2">
      <c r="A2916" s="38"/>
      <c r="B2916" s="38"/>
      <c r="C2916" s="38"/>
      <c r="D2916" s="38"/>
      <c r="F2916" s="39"/>
      <c r="G2916" s="39"/>
      <c r="H2916" s="39"/>
      <c r="I2916" s="39"/>
      <c r="J2916" s="39"/>
      <c r="K2916" s="39"/>
      <c r="L2916" s="39"/>
      <c r="M2916" s="39"/>
      <c r="N2916" s="39"/>
      <c r="O2916" s="39"/>
      <c r="P2916" s="39"/>
      <c r="Q2916" s="39"/>
      <c r="R2916" s="39"/>
      <c r="T2916" s="39"/>
      <c r="U2916" s="39"/>
    </row>
    <row r="2917" spans="1:21" ht="14.25" x14ac:dyDescent="0.2">
      <c r="A2917" s="38"/>
      <c r="B2917" s="38"/>
      <c r="C2917" s="38"/>
      <c r="D2917" s="38"/>
      <c r="F2917" s="39"/>
      <c r="G2917" s="39"/>
      <c r="H2917" s="39"/>
      <c r="I2917" s="39"/>
      <c r="J2917" s="39"/>
      <c r="K2917" s="39"/>
      <c r="L2917" s="39"/>
      <c r="M2917" s="39"/>
      <c r="N2917" s="39"/>
      <c r="O2917" s="39"/>
      <c r="P2917" s="39"/>
      <c r="Q2917" s="39"/>
      <c r="R2917" s="39"/>
      <c r="T2917" s="39"/>
      <c r="U2917" s="39"/>
    </row>
    <row r="2918" spans="1:21" ht="14.25" x14ac:dyDescent="0.2">
      <c r="A2918" s="38"/>
      <c r="B2918" s="38"/>
      <c r="C2918" s="38"/>
      <c r="D2918" s="38"/>
      <c r="F2918" s="39"/>
      <c r="G2918" s="39"/>
      <c r="H2918" s="39"/>
      <c r="I2918" s="39"/>
      <c r="J2918" s="39"/>
      <c r="K2918" s="39"/>
      <c r="L2918" s="39"/>
      <c r="M2918" s="39"/>
      <c r="N2918" s="39"/>
      <c r="O2918" s="39"/>
      <c r="P2918" s="39"/>
      <c r="Q2918" s="39"/>
      <c r="R2918" s="39"/>
      <c r="T2918" s="39"/>
      <c r="U2918" s="39"/>
    </row>
    <row r="2919" spans="1:21" ht="14.25" x14ac:dyDescent="0.2">
      <c r="A2919" s="38"/>
      <c r="B2919" s="38"/>
      <c r="C2919" s="38"/>
      <c r="D2919" s="38"/>
      <c r="F2919" s="39"/>
      <c r="G2919" s="39"/>
      <c r="H2919" s="39"/>
      <c r="I2919" s="39"/>
      <c r="J2919" s="39"/>
      <c r="K2919" s="39"/>
      <c r="L2919" s="39"/>
      <c r="M2919" s="39"/>
      <c r="N2919" s="39"/>
      <c r="O2919" s="39"/>
      <c r="P2919" s="39"/>
      <c r="Q2919" s="39"/>
      <c r="R2919" s="39"/>
      <c r="T2919" s="39"/>
      <c r="U2919" s="39"/>
    </row>
    <row r="2920" spans="1:21" ht="14.25" x14ac:dyDescent="0.2">
      <c r="A2920" s="38"/>
      <c r="B2920" s="38"/>
      <c r="C2920" s="38"/>
      <c r="D2920" s="38"/>
      <c r="F2920" s="39"/>
      <c r="G2920" s="39"/>
      <c r="H2920" s="39"/>
      <c r="I2920" s="39"/>
      <c r="J2920" s="39"/>
      <c r="K2920" s="39"/>
      <c r="L2920" s="39"/>
      <c r="M2920" s="39"/>
      <c r="N2920" s="39"/>
      <c r="O2920" s="39"/>
      <c r="P2920" s="39"/>
      <c r="Q2920" s="39"/>
      <c r="R2920" s="39"/>
      <c r="T2920" s="39"/>
      <c r="U2920" s="39"/>
    </row>
    <row r="2921" spans="1:21" ht="14.25" x14ac:dyDescent="0.2">
      <c r="A2921" s="38"/>
      <c r="B2921" s="38"/>
      <c r="C2921" s="38"/>
      <c r="D2921" s="38"/>
      <c r="F2921" s="39"/>
      <c r="G2921" s="39"/>
      <c r="H2921" s="39"/>
      <c r="I2921" s="39"/>
      <c r="J2921" s="39"/>
      <c r="K2921" s="39"/>
      <c r="L2921" s="39"/>
      <c r="M2921" s="39"/>
      <c r="N2921" s="39"/>
      <c r="O2921" s="39"/>
      <c r="P2921" s="39"/>
      <c r="Q2921" s="39"/>
      <c r="R2921" s="39"/>
      <c r="T2921" s="39"/>
      <c r="U2921" s="39"/>
    </row>
    <row r="2922" spans="1:21" ht="14.25" x14ac:dyDescent="0.2">
      <c r="A2922" s="38"/>
      <c r="B2922" s="38"/>
      <c r="C2922" s="38"/>
      <c r="D2922" s="38"/>
      <c r="F2922" s="39"/>
      <c r="G2922" s="39"/>
      <c r="H2922" s="39"/>
      <c r="I2922" s="39"/>
      <c r="J2922" s="39"/>
      <c r="K2922" s="39"/>
      <c r="L2922" s="39"/>
      <c r="M2922" s="39"/>
      <c r="N2922" s="39"/>
      <c r="O2922" s="39"/>
      <c r="P2922" s="39"/>
      <c r="Q2922" s="39"/>
      <c r="R2922" s="39"/>
      <c r="T2922" s="39"/>
      <c r="U2922" s="39"/>
    </row>
    <row r="2923" spans="1:21" ht="14.25" x14ac:dyDescent="0.2">
      <c r="A2923" s="38"/>
      <c r="B2923" s="38"/>
      <c r="C2923" s="38"/>
      <c r="D2923" s="38"/>
      <c r="F2923" s="39"/>
      <c r="G2923" s="39"/>
      <c r="H2923" s="39"/>
      <c r="I2923" s="39"/>
      <c r="J2923" s="39"/>
      <c r="K2923" s="39"/>
      <c r="L2923" s="39"/>
      <c r="M2923" s="39"/>
      <c r="N2923" s="39"/>
      <c r="O2923" s="39"/>
      <c r="P2923" s="39"/>
      <c r="Q2923" s="39"/>
      <c r="R2923" s="39"/>
      <c r="T2923" s="39"/>
      <c r="U2923" s="39"/>
    </row>
    <row r="2924" spans="1:21" ht="14.25" x14ac:dyDescent="0.2">
      <c r="A2924" s="38"/>
      <c r="B2924" s="38"/>
      <c r="C2924" s="38"/>
      <c r="D2924" s="38"/>
      <c r="F2924" s="39"/>
      <c r="G2924" s="39"/>
      <c r="H2924" s="39"/>
      <c r="I2924" s="39"/>
      <c r="J2924" s="39"/>
      <c r="K2924" s="39"/>
      <c r="L2924" s="39"/>
      <c r="M2924" s="39"/>
      <c r="N2924" s="39"/>
      <c r="O2924" s="39"/>
      <c r="P2924" s="39"/>
      <c r="Q2924" s="39"/>
      <c r="R2924" s="39"/>
      <c r="T2924" s="39"/>
      <c r="U2924" s="39"/>
    </row>
    <row r="2925" spans="1:21" ht="14.25" x14ac:dyDescent="0.2">
      <c r="A2925" s="38"/>
      <c r="B2925" s="38"/>
      <c r="C2925" s="38"/>
      <c r="D2925" s="38"/>
      <c r="F2925" s="39"/>
      <c r="G2925" s="39"/>
      <c r="H2925" s="39"/>
      <c r="I2925" s="39"/>
      <c r="J2925" s="39"/>
      <c r="K2925" s="39"/>
      <c r="L2925" s="39"/>
      <c r="M2925" s="39"/>
      <c r="N2925" s="39"/>
      <c r="O2925" s="39"/>
      <c r="P2925" s="39"/>
      <c r="Q2925" s="39"/>
      <c r="R2925" s="39"/>
      <c r="T2925" s="39"/>
      <c r="U2925" s="39"/>
    </row>
    <row r="2926" spans="1:21" ht="14.25" x14ac:dyDescent="0.2">
      <c r="A2926" s="38"/>
      <c r="B2926" s="38"/>
      <c r="C2926" s="38"/>
      <c r="D2926" s="38"/>
      <c r="F2926" s="39"/>
      <c r="G2926" s="39"/>
      <c r="H2926" s="39"/>
      <c r="I2926" s="39"/>
      <c r="J2926" s="39"/>
      <c r="K2926" s="39"/>
      <c r="L2926" s="39"/>
      <c r="M2926" s="39"/>
      <c r="N2926" s="39"/>
      <c r="O2926" s="39"/>
      <c r="P2926" s="39"/>
      <c r="Q2926" s="39"/>
      <c r="R2926" s="39"/>
      <c r="T2926" s="39"/>
      <c r="U2926" s="39"/>
    </row>
    <row r="2927" spans="1:21" ht="14.25" x14ac:dyDescent="0.2">
      <c r="A2927" s="38"/>
      <c r="B2927" s="38"/>
      <c r="C2927" s="38"/>
      <c r="D2927" s="38"/>
      <c r="F2927" s="39"/>
      <c r="G2927" s="39"/>
      <c r="H2927" s="39"/>
      <c r="I2927" s="39"/>
      <c r="J2927" s="39"/>
      <c r="K2927" s="39"/>
      <c r="L2927" s="39"/>
      <c r="M2927" s="39"/>
      <c r="N2927" s="39"/>
      <c r="O2927" s="39"/>
      <c r="P2927" s="39"/>
      <c r="Q2927" s="39"/>
      <c r="R2927" s="39"/>
      <c r="T2927" s="39"/>
      <c r="U2927" s="39"/>
    </row>
    <row r="2928" spans="1:21" ht="14.25" x14ac:dyDescent="0.2">
      <c r="A2928" s="38"/>
      <c r="B2928" s="38"/>
      <c r="C2928" s="38"/>
      <c r="D2928" s="38"/>
      <c r="F2928" s="39"/>
      <c r="G2928" s="39"/>
      <c r="H2928" s="39"/>
      <c r="I2928" s="39"/>
      <c r="J2928" s="39"/>
      <c r="K2928" s="39"/>
      <c r="L2928" s="39"/>
      <c r="M2928" s="39"/>
      <c r="N2928" s="39"/>
      <c r="O2928" s="39"/>
      <c r="P2928" s="39"/>
      <c r="Q2928" s="39"/>
      <c r="R2928" s="39"/>
      <c r="T2928" s="39"/>
      <c r="U2928" s="39"/>
    </row>
    <row r="2929" spans="1:21" ht="14.25" x14ac:dyDescent="0.2">
      <c r="A2929" s="38"/>
      <c r="B2929" s="38"/>
      <c r="C2929" s="38"/>
      <c r="D2929" s="38"/>
      <c r="F2929" s="39"/>
      <c r="G2929" s="39"/>
      <c r="H2929" s="39"/>
      <c r="I2929" s="39"/>
      <c r="J2929" s="39"/>
      <c r="K2929" s="39"/>
      <c r="L2929" s="39"/>
      <c r="M2929" s="39"/>
      <c r="N2929" s="39"/>
      <c r="O2929" s="39"/>
      <c r="P2929" s="39"/>
      <c r="Q2929" s="39"/>
      <c r="R2929" s="39"/>
      <c r="T2929" s="39"/>
      <c r="U2929" s="39"/>
    </row>
    <row r="2930" spans="1:21" ht="14.25" x14ac:dyDescent="0.2">
      <c r="A2930" s="38"/>
      <c r="B2930" s="38"/>
      <c r="C2930" s="38"/>
      <c r="D2930" s="38"/>
      <c r="F2930" s="39"/>
      <c r="G2930" s="39"/>
      <c r="H2930" s="39"/>
      <c r="I2930" s="39"/>
      <c r="J2930" s="39"/>
      <c r="K2930" s="39"/>
      <c r="L2930" s="39"/>
      <c r="M2930" s="39"/>
      <c r="N2930" s="39"/>
      <c r="O2930" s="39"/>
      <c r="P2930" s="39"/>
      <c r="Q2930" s="39"/>
      <c r="R2930" s="39"/>
      <c r="T2930" s="39"/>
      <c r="U2930" s="39"/>
    </row>
    <row r="2931" spans="1:21" ht="14.25" x14ac:dyDescent="0.2">
      <c r="A2931" s="38"/>
      <c r="B2931" s="38"/>
      <c r="C2931" s="38"/>
      <c r="D2931" s="38"/>
      <c r="F2931" s="39"/>
      <c r="G2931" s="39"/>
      <c r="H2931" s="39"/>
      <c r="I2931" s="39"/>
      <c r="J2931" s="39"/>
      <c r="K2931" s="39"/>
      <c r="L2931" s="39"/>
      <c r="M2931" s="39"/>
      <c r="N2931" s="39"/>
      <c r="O2931" s="39"/>
      <c r="P2931" s="39"/>
      <c r="Q2931" s="39"/>
      <c r="R2931" s="39"/>
      <c r="T2931" s="39"/>
      <c r="U2931" s="39"/>
    </row>
    <row r="2932" spans="1:21" ht="14.25" x14ac:dyDescent="0.2">
      <c r="A2932" s="38"/>
      <c r="B2932" s="38"/>
      <c r="C2932" s="38"/>
      <c r="D2932" s="38"/>
      <c r="F2932" s="39"/>
      <c r="G2932" s="39"/>
      <c r="H2932" s="39"/>
      <c r="I2932" s="39"/>
      <c r="J2932" s="39"/>
      <c r="K2932" s="39"/>
      <c r="L2932" s="39"/>
      <c r="M2932" s="39"/>
      <c r="N2932" s="39"/>
      <c r="O2932" s="39"/>
      <c r="P2932" s="39"/>
      <c r="Q2932" s="39"/>
      <c r="R2932" s="39"/>
      <c r="T2932" s="39"/>
      <c r="U2932" s="39"/>
    </row>
    <row r="2933" spans="1:21" ht="14.25" x14ac:dyDescent="0.2">
      <c r="A2933" s="38"/>
      <c r="B2933" s="38"/>
      <c r="C2933" s="38"/>
      <c r="D2933" s="38"/>
      <c r="F2933" s="39"/>
      <c r="G2933" s="39"/>
      <c r="H2933" s="39"/>
      <c r="I2933" s="39"/>
      <c r="J2933" s="39"/>
      <c r="K2933" s="39"/>
      <c r="L2933" s="39"/>
      <c r="M2933" s="39"/>
      <c r="N2933" s="39"/>
      <c r="O2933" s="39"/>
      <c r="P2933" s="39"/>
      <c r="Q2933" s="39"/>
      <c r="R2933" s="39"/>
      <c r="T2933" s="39"/>
      <c r="U2933" s="39"/>
    </row>
    <row r="2934" spans="1:21" ht="14.25" x14ac:dyDescent="0.2">
      <c r="A2934" s="38"/>
      <c r="B2934" s="38"/>
      <c r="C2934" s="38"/>
      <c r="D2934" s="38"/>
      <c r="F2934" s="39"/>
      <c r="G2934" s="39"/>
      <c r="H2934" s="39"/>
      <c r="I2934" s="39"/>
      <c r="J2934" s="39"/>
      <c r="K2934" s="39"/>
      <c r="L2934" s="39"/>
      <c r="M2934" s="39"/>
      <c r="N2934" s="39"/>
      <c r="O2934" s="39"/>
      <c r="P2934" s="39"/>
      <c r="Q2934" s="39"/>
      <c r="R2934" s="39"/>
      <c r="T2934" s="39"/>
      <c r="U2934" s="39"/>
    </row>
    <row r="2935" spans="1:21" ht="14.25" x14ac:dyDescent="0.2">
      <c r="A2935" s="38"/>
      <c r="B2935" s="38"/>
      <c r="C2935" s="38"/>
      <c r="D2935" s="38"/>
      <c r="F2935" s="39"/>
      <c r="G2935" s="39"/>
      <c r="H2935" s="39"/>
      <c r="I2935" s="39"/>
      <c r="J2935" s="39"/>
      <c r="K2935" s="39"/>
      <c r="L2935" s="39"/>
      <c r="M2935" s="39"/>
      <c r="N2935" s="39"/>
      <c r="O2935" s="39"/>
      <c r="P2935" s="39"/>
      <c r="Q2935" s="39"/>
      <c r="R2935" s="39"/>
      <c r="T2935" s="39"/>
      <c r="U2935" s="39"/>
    </row>
    <row r="2936" spans="1:21" ht="14.25" x14ac:dyDescent="0.2">
      <c r="A2936" s="38"/>
      <c r="B2936" s="38"/>
      <c r="C2936" s="38"/>
      <c r="D2936" s="38"/>
      <c r="F2936" s="39"/>
      <c r="G2936" s="39"/>
      <c r="H2936" s="39"/>
      <c r="I2936" s="39"/>
      <c r="J2936" s="39"/>
      <c r="K2936" s="39"/>
      <c r="L2936" s="39"/>
      <c r="M2936" s="39"/>
      <c r="N2936" s="39"/>
      <c r="O2936" s="39"/>
      <c r="P2936" s="39"/>
      <c r="Q2936" s="39"/>
      <c r="R2936" s="39"/>
      <c r="T2936" s="39"/>
      <c r="U2936" s="39"/>
    </row>
    <row r="2937" spans="1:21" ht="14.25" x14ac:dyDescent="0.2">
      <c r="A2937" s="38"/>
      <c r="B2937" s="38"/>
      <c r="C2937" s="38"/>
      <c r="D2937" s="38"/>
      <c r="F2937" s="39"/>
      <c r="G2937" s="39"/>
      <c r="H2937" s="39"/>
      <c r="I2937" s="39"/>
      <c r="J2937" s="39"/>
      <c r="K2937" s="39"/>
      <c r="L2937" s="39"/>
      <c r="M2937" s="39"/>
      <c r="N2937" s="39"/>
      <c r="O2937" s="39"/>
      <c r="P2937" s="39"/>
      <c r="Q2937" s="39"/>
      <c r="R2937" s="39"/>
      <c r="T2937" s="39"/>
      <c r="U2937" s="39"/>
    </row>
    <row r="2938" spans="1:21" ht="14.25" x14ac:dyDescent="0.2">
      <c r="A2938" s="38"/>
      <c r="B2938" s="38"/>
      <c r="C2938" s="38"/>
      <c r="D2938" s="38"/>
      <c r="F2938" s="39"/>
      <c r="G2938" s="39"/>
      <c r="H2938" s="39"/>
      <c r="I2938" s="39"/>
      <c r="J2938" s="39"/>
      <c r="K2938" s="39"/>
      <c r="L2938" s="39"/>
      <c r="M2938" s="39"/>
      <c r="N2938" s="39"/>
      <c r="O2938" s="39"/>
      <c r="P2938" s="39"/>
      <c r="Q2938" s="39"/>
      <c r="R2938" s="39"/>
      <c r="T2938" s="39"/>
      <c r="U2938" s="39"/>
    </row>
    <row r="2939" spans="1:21" ht="14.25" x14ac:dyDescent="0.2">
      <c r="A2939" s="38"/>
      <c r="B2939" s="38"/>
      <c r="C2939" s="38"/>
      <c r="D2939" s="38"/>
      <c r="F2939" s="39"/>
      <c r="G2939" s="39"/>
      <c r="H2939" s="39"/>
      <c r="I2939" s="39"/>
      <c r="J2939" s="39"/>
      <c r="K2939" s="39"/>
      <c r="L2939" s="39"/>
      <c r="M2939" s="39"/>
      <c r="N2939" s="39"/>
      <c r="O2939" s="39"/>
      <c r="P2939" s="39"/>
      <c r="Q2939" s="39"/>
      <c r="R2939" s="39"/>
      <c r="T2939" s="39"/>
      <c r="U2939" s="39"/>
    </row>
    <row r="2940" spans="1:21" ht="14.25" x14ac:dyDescent="0.2">
      <c r="A2940" s="38"/>
      <c r="B2940" s="38"/>
      <c r="C2940" s="38"/>
      <c r="D2940" s="38"/>
      <c r="F2940" s="39"/>
      <c r="G2940" s="39"/>
      <c r="H2940" s="39"/>
      <c r="I2940" s="39"/>
      <c r="J2940" s="39"/>
      <c r="K2940" s="39"/>
      <c r="L2940" s="39"/>
      <c r="M2940" s="39"/>
      <c r="N2940" s="39"/>
      <c r="O2940" s="39"/>
      <c r="P2940" s="39"/>
      <c r="Q2940" s="39"/>
      <c r="R2940" s="39"/>
      <c r="T2940" s="39"/>
      <c r="U2940" s="39"/>
    </row>
    <row r="2941" spans="1:21" ht="14.25" x14ac:dyDescent="0.2">
      <c r="A2941" s="38"/>
      <c r="B2941" s="38"/>
      <c r="C2941" s="38"/>
      <c r="D2941" s="38"/>
      <c r="F2941" s="39"/>
      <c r="G2941" s="39"/>
      <c r="H2941" s="39"/>
      <c r="I2941" s="39"/>
      <c r="J2941" s="39"/>
      <c r="K2941" s="39"/>
      <c r="L2941" s="39"/>
      <c r="M2941" s="39"/>
      <c r="N2941" s="39"/>
      <c r="O2941" s="39"/>
      <c r="P2941" s="39"/>
      <c r="Q2941" s="39"/>
      <c r="R2941" s="39"/>
      <c r="T2941" s="39"/>
      <c r="U2941" s="39"/>
    </row>
    <row r="2942" spans="1:21" ht="14.25" x14ac:dyDescent="0.2">
      <c r="A2942" s="38"/>
      <c r="B2942" s="38"/>
      <c r="C2942" s="38"/>
      <c r="D2942" s="38"/>
      <c r="F2942" s="39"/>
      <c r="G2942" s="39"/>
      <c r="H2942" s="39"/>
      <c r="I2942" s="39"/>
      <c r="J2942" s="39"/>
      <c r="K2942" s="39"/>
      <c r="L2942" s="39"/>
      <c r="M2942" s="39"/>
      <c r="N2942" s="39"/>
      <c r="O2942" s="39"/>
      <c r="P2942" s="39"/>
      <c r="Q2942" s="39"/>
      <c r="R2942" s="39"/>
      <c r="T2942" s="39"/>
      <c r="U2942" s="39"/>
    </row>
    <row r="2943" spans="1:21" ht="14.25" x14ac:dyDescent="0.2">
      <c r="A2943" s="38"/>
      <c r="B2943" s="38"/>
      <c r="C2943" s="38"/>
      <c r="D2943" s="38"/>
      <c r="F2943" s="39"/>
      <c r="G2943" s="39"/>
      <c r="H2943" s="39"/>
      <c r="I2943" s="39"/>
      <c r="J2943" s="39"/>
      <c r="K2943" s="39"/>
      <c r="L2943" s="39"/>
      <c r="M2943" s="39"/>
      <c r="N2943" s="39"/>
      <c r="O2943" s="39"/>
      <c r="P2943" s="39"/>
      <c r="Q2943" s="39"/>
      <c r="R2943" s="39"/>
      <c r="T2943" s="39"/>
      <c r="U2943" s="39"/>
    </row>
    <row r="2944" spans="1:21" ht="14.25" x14ac:dyDescent="0.2">
      <c r="A2944" s="38"/>
      <c r="B2944" s="38"/>
      <c r="C2944" s="38"/>
      <c r="D2944" s="38"/>
      <c r="F2944" s="39"/>
      <c r="G2944" s="39"/>
      <c r="H2944" s="39"/>
      <c r="I2944" s="39"/>
      <c r="J2944" s="39"/>
      <c r="K2944" s="39"/>
      <c r="L2944" s="39"/>
      <c r="M2944" s="39"/>
      <c r="N2944" s="39"/>
      <c r="O2944" s="39"/>
      <c r="P2944" s="39"/>
      <c r="Q2944" s="39"/>
      <c r="R2944" s="39"/>
      <c r="T2944" s="39"/>
      <c r="U2944" s="39"/>
    </row>
    <row r="2945" spans="1:21" ht="14.25" x14ac:dyDescent="0.2">
      <c r="A2945" s="38"/>
      <c r="B2945" s="38"/>
      <c r="C2945" s="38"/>
      <c r="D2945" s="38"/>
      <c r="F2945" s="39"/>
      <c r="G2945" s="39"/>
      <c r="H2945" s="39"/>
      <c r="I2945" s="39"/>
      <c r="J2945" s="39"/>
      <c r="K2945" s="39"/>
      <c r="L2945" s="39"/>
      <c r="M2945" s="39"/>
      <c r="N2945" s="39"/>
      <c r="O2945" s="39"/>
      <c r="P2945" s="39"/>
      <c r="Q2945" s="39"/>
      <c r="R2945" s="39"/>
      <c r="T2945" s="39"/>
      <c r="U2945" s="39"/>
    </row>
    <row r="2946" spans="1:21" ht="14.25" x14ac:dyDescent="0.2">
      <c r="A2946" s="38"/>
      <c r="B2946" s="38"/>
      <c r="C2946" s="38"/>
      <c r="D2946" s="38"/>
      <c r="F2946" s="39"/>
      <c r="G2946" s="39"/>
      <c r="H2946" s="39"/>
      <c r="I2946" s="39"/>
      <c r="J2946" s="39"/>
      <c r="K2946" s="39"/>
      <c r="L2946" s="39"/>
      <c r="M2946" s="39"/>
      <c r="N2946" s="39"/>
      <c r="O2946" s="39"/>
      <c r="P2946" s="39"/>
      <c r="Q2946" s="39"/>
      <c r="R2946" s="39"/>
      <c r="T2946" s="39"/>
      <c r="U2946" s="39"/>
    </row>
    <row r="2947" spans="1:21" ht="14.25" x14ac:dyDescent="0.2">
      <c r="A2947" s="38"/>
      <c r="B2947" s="38"/>
      <c r="C2947" s="38"/>
      <c r="D2947" s="38"/>
      <c r="F2947" s="39"/>
      <c r="G2947" s="39"/>
      <c r="H2947" s="39"/>
      <c r="I2947" s="39"/>
      <c r="J2947" s="39"/>
      <c r="K2947" s="39"/>
      <c r="L2947" s="39"/>
      <c r="M2947" s="39"/>
      <c r="N2947" s="39"/>
      <c r="O2947" s="39"/>
      <c r="P2947" s="39"/>
      <c r="Q2947" s="39"/>
      <c r="R2947" s="39"/>
      <c r="T2947" s="39"/>
      <c r="U2947" s="39"/>
    </row>
    <row r="2948" spans="1:21" ht="14.25" x14ac:dyDescent="0.2">
      <c r="A2948" s="38"/>
      <c r="B2948" s="38"/>
      <c r="C2948" s="38"/>
      <c r="D2948" s="38"/>
      <c r="F2948" s="39"/>
      <c r="G2948" s="39"/>
      <c r="H2948" s="39"/>
      <c r="I2948" s="39"/>
      <c r="J2948" s="39"/>
      <c r="K2948" s="39"/>
      <c r="L2948" s="39"/>
      <c r="M2948" s="39"/>
      <c r="N2948" s="39"/>
      <c r="O2948" s="39"/>
      <c r="P2948" s="39"/>
      <c r="Q2948" s="39"/>
      <c r="R2948" s="39"/>
      <c r="T2948" s="39"/>
      <c r="U2948" s="39"/>
    </row>
    <row r="2949" spans="1:21" ht="14.25" x14ac:dyDescent="0.2">
      <c r="A2949" s="38"/>
      <c r="B2949" s="38"/>
      <c r="C2949" s="38"/>
      <c r="D2949" s="38"/>
      <c r="F2949" s="39"/>
      <c r="G2949" s="39"/>
      <c r="H2949" s="39"/>
      <c r="I2949" s="39"/>
      <c r="J2949" s="39"/>
      <c r="K2949" s="39"/>
      <c r="L2949" s="39"/>
      <c r="M2949" s="39"/>
      <c r="N2949" s="39"/>
      <c r="O2949" s="39"/>
      <c r="P2949" s="39"/>
      <c r="Q2949" s="39"/>
      <c r="R2949" s="39"/>
      <c r="T2949" s="39"/>
      <c r="U2949" s="39"/>
    </row>
    <row r="2950" spans="1:21" ht="14.25" x14ac:dyDescent="0.2">
      <c r="A2950" s="38"/>
      <c r="B2950" s="38"/>
      <c r="C2950" s="38"/>
      <c r="D2950" s="38"/>
      <c r="F2950" s="39"/>
      <c r="G2950" s="39"/>
      <c r="H2950" s="39"/>
      <c r="I2950" s="39"/>
      <c r="J2950" s="39"/>
      <c r="K2950" s="39"/>
      <c r="L2950" s="39"/>
      <c r="M2950" s="39"/>
      <c r="N2950" s="39"/>
      <c r="O2950" s="39"/>
      <c r="P2950" s="39"/>
      <c r="Q2950" s="39"/>
      <c r="R2950" s="39"/>
      <c r="T2950" s="39"/>
      <c r="U2950" s="39"/>
    </row>
    <row r="2951" spans="1:21" ht="14.25" x14ac:dyDescent="0.2">
      <c r="A2951" s="38"/>
      <c r="B2951" s="38"/>
      <c r="C2951" s="38"/>
      <c r="D2951" s="38"/>
      <c r="F2951" s="39"/>
      <c r="G2951" s="39"/>
      <c r="H2951" s="39"/>
      <c r="I2951" s="39"/>
      <c r="J2951" s="39"/>
      <c r="K2951" s="39"/>
      <c r="L2951" s="39"/>
      <c r="M2951" s="39"/>
      <c r="N2951" s="39"/>
      <c r="O2951" s="39"/>
      <c r="P2951" s="39"/>
      <c r="Q2951" s="39"/>
      <c r="R2951" s="39"/>
      <c r="T2951" s="39"/>
      <c r="U2951" s="39"/>
    </row>
    <row r="2952" spans="1:21" ht="14.25" x14ac:dyDescent="0.2">
      <c r="A2952" s="38"/>
      <c r="B2952" s="38"/>
      <c r="C2952" s="38"/>
      <c r="D2952" s="38"/>
      <c r="F2952" s="39"/>
      <c r="G2952" s="39"/>
      <c r="H2952" s="39"/>
      <c r="I2952" s="39"/>
      <c r="J2952" s="39"/>
      <c r="K2952" s="39"/>
      <c r="L2952" s="39"/>
      <c r="M2952" s="39"/>
      <c r="N2952" s="39"/>
      <c r="O2952" s="39"/>
      <c r="P2952" s="39"/>
      <c r="Q2952" s="39"/>
      <c r="R2952" s="39"/>
      <c r="T2952" s="39"/>
      <c r="U2952" s="39"/>
    </row>
    <row r="2953" spans="1:21" ht="14.25" x14ac:dyDescent="0.2">
      <c r="A2953" s="38"/>
      <c r="B2953" s="38"/>
      <c r="C2953" s="38"/>
      <c r="D2953" s="38"/>
      <c r="F2953" s="39"/>
      <c r="G2953" s="39"/>
      <c r="H2953" s="39"/>
      <c r="I2953" s="39"/>
      <c r="J2953" s="39"/>
      <c r="K2953" s="39"/>
      <c r="L2953" s="39"/>
      <c r="M2953" s="39"/>
      <c r="N2953" s="39"/>
      <c r="O2953" s="39"/>
      <c r="P2953" s="39"/>
      <c r="Q2953" s="39"/>
      <c r="R2953" s="39"/>
      <c r="T2953" s="39"/>
      <c r="U2953" s="39"/>
    </row>
    <row r="2954" spans="1:21" ht="14.25" x14ac:dyDescent="0.2">
      <c r="A2954" s="38"/>
      <c r="B2954" s="38"/>
      <c r="C2954" s="38"/>
      <c r="D2954" s="38"/>
      <c r="F2954" s="39"/>
      <c r="G2954" s="39"/>
      <c r="H2954" s="39"/>
      <c r="I2954" s="39"/>
      <c r="J2954" s="39"/>
      <c r="K2954" s="39"/>
      <c r="L2954" s="39"/>
      <c r="M2954" s="39"/>
      <c r="N2954" s="39"/>
      <c r="O2954" s="39"/>
      <c r="P2954" s="39"/>
      <c r="Q2954" s="39"/>
      <c r="R2954" s="39"/>
      <c r="T2954" s="39"/>
      <c r="U2954" s="39"/>
    </row>
    <row r="2955" spans="1:21" ht="14.25" x14ac:dyDescent="0.2">
      <c r="A2955" s="38"/>
      <c r="B2955" s="38"/>
      <c r="C2955" s="38"/>
      <c r="D2955" s="38"/>
      <c r="F2955" s="39"/>
      <c r="G2955" s="39"/>
      <c r="H2955" s="39"/>
      <c r="I2955" s="39"/>
      <c r="J2955" s="39"/>
      <c r="K2955" s="39"/>
      <c r="L2955" s="39"/>
      <c r="M2955" s="39"/>
      <c r="N2955" s="39"/>
      <c r="O2955" s="39"/>
      <c r="P2955" s="39"/>
      <c r="Q2955" s="39"/>
      <c r="R2955" s="39"/>
      <c r="T2955" s="39"/>
      <c r="U2955" s="39"/>
    </row>
    <row r="2956" spans="1:21" ht="14.25" x14ac:dyDescent="0.2">
      <c r="A2956" s="38"/>
      <c r="B2956" s="38"/>
      <c r="C2956" s="38"/>
      <c r="D2956" s="38"/>
      <c r="F2956" s="39"/>
      <c r="G2956" s="39"/>
      <c r="H2956" s="39"/>
      <c r="I2956" s="39"/>
      <c r="J2956" s="39"/>
      <c r="K2956" s="39"/>
      <c r="L2956" s="39"/>
      <c r="M2956" s="39"/>
      <c r="N2956" s="39"/>
      <c r="O2956" s="39"/>
      <c r="P2956" s="39"/>
      <c r="Q2956" s="39"/>
      <c r="R2956" s="39"/>
      <c r="T2956" s="39"/>
      <c r="U2956" s="39"/>
    </row>
    <row r="2957" spans="1:21" ht="14.25" x14ac:dyDescent="0.2">
      <c r="A2957" s="38"/>
      <c r="B2957" s="38"/>
      <c r="C2957" s="38"/>
      <c r="D2957" s="38"/>
      <c r="F2957" s="39"/>
      <c r="G2957" s="39"/>
      <c r="H2957" s="39"/>
      <c r="I2957" s="39"/>
      <c r="J2957" s="39"/>
      <c r="K2957" s="39"/>
      <c r="L2957" s="39"/>
      <c r="M2957" s="39"/>
      <c r="N2957" s="39"/>
      <c r="O2957" s="39"/>
      <c r="P2957" s="39"/>
      <c r="Q2957" s="39"/>
      <c r="R2957" s="39"/>
      <c r="T2957" s="39"/>
      <c r="U2957" s="39"/>
    </row>
    <row r="2958" spans="1:21" ht="14.25" x14ac:dyDescent="0.2">
      <c r="A2958" s="38"/>
      <c r="B2958" s="38"/>
      <c r="C2958" s="38"/>
      <c r="D2958" s="38"/>
      <c r="F2958" s="39"/>
      <c r="G2958" s="39"/>
      <c r="H2958" s="39"/>
      <c r="I2958" s="39"/>
      <c r="J2958" s="39"/>
      <c r="K2958" s="39"/>
      <c r="L2958" s="39"/>
      <c r="M2958" s="39"/>
      <c r="N2958" s="39"/>
      <c r="O2958" s="39"/>
      <c r="P2958" s="39"/>
      <c r="Q2958" s="39"/>
      <c r="R2958" s="39"/>
      <c r="T2958" s="39"/>
      <c r="U2958" s="39"/>
    </row>
    <row r="2959" spans="1:21" ht="14.25" x14ac:dyDescent="0.2">
      <c r="A2959" s="38"/>
      <c r="B2959" s="38"/>
      <c r="C2959" s="38"/>
      <c r="D2959" s="38"/>
      <c r="F2959" s="39"/>
      <c r="G2959" s="39"/>
      <c r="H2959" s="39"/>
      <c r="I2959" s="39"/>
      <c r="J2959" s="39"/>
      <c r="K2959" s="39"/>
      <c r="L2959" s="39"/>
      <c r="M2959" s="39"/>
      <c r="N2959" s="39"/>
      <c r="O2959" s="39"/>
      <c r="P2959" s="39"/>
      <c r="Q2959" s="39"/>
      <c r="R2959" s="39"/>
      <c r="T2959" s="39"/>
      <c r="U2959" s="39"/>
    </row>
    <row r="2960" spans="1:21" ht="14.25" x14ac:dyDescent="0.2">
      <c r="A2960" s="38"/>
      <c r="B2960" s="38"/>
      <c r="C2960" s="38"/>
      <c r="D2960" s="38"/>
      <c r="F2960" s="39"/>
      <c r="G2960" s="39"/>
      <c r="H2960" s="39"/>
      <c r="I2960" s="39"/>
      <c r="J2960" s="39"/>
      <c r="K2960" s="39"/>
      <c r="L2960" s="39"/>
      <c r="M2960" s="39"/>
      <c r="N2960" s="39"/>
      <c r="O2960" s="39"/>
      <c r="P2960" s="39"/>
      <c r="Q2960" s="39"/>
      <c r="R2960" s="39"/>
      <c r="T2960" s="39"/>
      <c r="U2960" s="39"/>
    </row>
    <row r="2961" spans="1:21" ht="14.25" x14ac:dyDescent="0.2">
      <c r="A2961" s="38"/>
      <c r="B2961" s="38"/>
      <c r="C2961" s="38"/>
      <c r="D2961" s="38"/>
      <c r="F2961" s="39"/>
      <c r="G2961" s="39"/>
      <c r="H2961" s="39"/>
      <c r="I2961" s="39"/>
      <c r="J2961" s="39"/>
      <c r="K2961" s="39"/>
      <c r="L2961" s="39"/>
      <c r="M2961" s="39"/>
      <c r="N2961" s="39"/>
      <c r="O2961" s="39"/>
      <c r="P2961" s="39"/>
      <c r="Q2961" s="39"/>
      <c r="R2961" s="39"/>
      <c r="T2961" s="39"/>
      <c r="U2961" s="39"/>
    </row>
    <row r="2962" spans="1:21" ht="14.25" x14ac:dyDescent="0.2">
      <c r="A2962" s="38"/>
      <c r="B2962" s="38"/>
      <c r="C2962" s="38"/>
      <c r="D2962" s="38"/>
      <c r="F2962" s="39"/>
      <c r="G2962" s="39"/>
      <c r="H2962" s="39"/>
      <c r="I2962" s="39"/>
      <c r="J2962" s="39"/>
      <c r="K2962" s="39"/>
      <c r="L2962" s="39"/>
      <c r="M2962" s="39"/>
      <c r="N2962" s="39"/>
      <c r="O2962" s="39"/>
      <c r="P2962" s="39"/>
      <c r="Q2962" s="39"/>
      <c r="R2962" s="39"/>
      <c r="T2962" s="39"/>
      <c r="U2962" s="39"/>
    </row>
    <row r="2963" spans="1:21" ht="14.25" x14ac:dyDescent="0.2">
      <c r="A2963" s="38"/>
      <c r="B2963" s="38"/>
      <c r="C2963" s="38"/>
      <c r="D2963" s="38"/>
      <c r="F2963" s="39"/>
      <c r="G2963" s="39"/>
      <c r="H2963" s="39"/>
      <c r="I2963" s="39"/>
      <c r="J2963" s="39"/>
      <c r="K2963" s="39"/>
      <c r="L2963" s="39"/>
      <c r="M2963" s="39"/>
      <c r="N2963" s="39"/>
      <c r="O2963" s="39"/>
      <c r="P2963" s="39"/>
      <c r="Q2963" s="39"/>
      <c r="R2963" s="39"/>
      <c r="T2963" s="39"/>
      <c r="U2963" s="39"/>
    </row>
    <row r="2964" spans="1:21" ht="14.25" x14ac:dyDescent="0.2">
      <c r="A2964" s="38"/>
      <c r="B2964" s="38"/>
      <c r="C2964" s="38"/>
      <c r="D2964" s="38"/>
      <c r="F2964" s="39"/>
      <c r="G2964" s="39"/>
      <c r="H2964" s="39"/>
      <c r="I2964" s="39"/>
      <c r="J2964" s="39"/>
      <c r="K2964" s="39"/>
      <c r="L2964" s="39"/>
      <c r="M2964" s="39"/>
      <c r="N2964" s="39"/>
      <c r="O2964" s="39"/>
      <c r="P2964" s="39"/>
      <c r="Q2964" s="39"/>
      <c r="R2964" s="39"/>
      <c r="T2964" s="39"/>
      <c r="U2964" s="39"/>
    </row>
    <row r="2965" spans="1:21" ht="14.25" x14ac:dyDescent="0.2">
      <c r="A2965" s="38"/>
      <c r="B2965" s="38"/>
      <c r="C2965" s="38"/>
      <c r="D2965" s="38"/>
      <c r="F2965" s="39"/>
      <c r="G2965" s="39"/>
      <c r="H2965" s="39"/>
      <c r="I2965" s="39"/>
      <c r="J2965" s="39"/>
      <c r="K2965" s="39"/>
      <c r="L2965" s="39"/>
      <c r="M2965" s="39"/>
      <c r="N2965" s="39"/>
      <c r="O2965" s="39"/>
      <c r="P2965" s="39"/>
      <c r="Q2965" s="39"/>
      <c r="R2965" s="39"/>
      <c r="T2965" s="39"/>
      <c r="U2965" s="39"/>
    </row>
    <row r="2966" spans="1:21" ht="14.25" x14ac:dyDescent="0.2">
      <c r="A2966" s="38"/>
      <c r="B2966" s="38"/>
      <c r="C2966" s="38"/>
      <c r="D2966" s="38"/>
      <c r="F2966" s="39"/>
      <c r="G2966" s="39"/>
      <c r="H2966" s="39"/>
      <c r="I2966" s="39"/>
      <c r="J2966" s="39"/>
      <c r="K2966" s="39"/>
      <c r="L2966" s="39"/>
      <c r="M2966" s="39"/>
      <c r="N2966" s="39"/>
      <c r="O2966" s="39"/>
      <c r="P2966" s="39"/>
      <c r="Q2966" s="39"/>
      <c r="R2966" s="39"/>
      <c r="T2966" s="39"/>
      <c r="U2966" s="39"/>
    </row>
    <row r="2967" spans="1:21" ht="14.25" x14ac:dyDescent="0.2">
      <c r="A2967" s="38"/>
      <c r="B2967" s="38"/>
      <c r="C2967" s="38"/>
      <c r="D2967" s="38"/>
      <c r="F2967" s="39"/>
      <c r="G2967" s="39"/>
      <c r="H2967" s="39"/>
      <c r="I2967" s="39"/>
      <c r="J2967" s="39"/>
      <c r="K2967" s="39"/>
      <c r="L2967" s="39"/>
      <c r="M2967" s="39"/>
      <c r="N2967" s="39"/>
      <c r="O2967" s="39"/>
      <c r="P2967" s="39"/>
      <c r="Q2967" s="39"/>
      <c r="R2967" s="39"/>
      <c r="T2967" s="39"/>
      <c r="U2967" s="39"/>
    </row>
    <row r="2968" spans="1:21" ht="14.25" x14ac:dyDescent="0.2">
      <c r="A2968" s="38"/>
      <c r="B2968" s="38"/>
      <c r="C2968" s="38"/>
      <c r="D2968" s="38"/>
      <c r="F2968" s="39"/>
      <c r="G2968" s="39"/>
      <c r="H2968" s="39"/>
      <c r="I2968" s="39"/>
      <c r="J2968" s="39"/>
      <c r="K2968" s="39"/>
      <c r="L2968" s="39"/>
      <c r="M2968" s="39"/>
      <c r="N2968" s="39"/>
      <c r="O2968" s="39"/>
      <c r="P2968" s="39"/>
      <c r="Q2968" s="39"/>
      <c r="R2968" s="39"/>
      <c r="T2968" s="39"/>
      <c r="U2968" s="39"/>
    </row>
    <row r="2969" spans="1:21" ht="14.25" x14ac:dyDescent="0.2">
      <c r="A2969" s="38"/>
      <c r="B2969" s="38"/>
      <c r="C2969" s="38"/>
      <c r="D2969" s="38"/>
      <c r="F2969" s="39"/>
      <c r="G2969" s="39"/>
      <c r="H2969" s="39"/>
      <c r="I2969" s="39"/>
      <c r="J2969" s="39"/>
      <c r="K2969" s="39"/>
      <c r="L2969" s="39"/>
      <c r="M2969" s="39"/>
      <c r="N2969" s="39"/>
      <c r="O2969" s="39"/>
      <c r="P2969" s="39"/>
      <c r="Q2969" s="39"/>
      <c r="R2969" s="39"/>
      <c r="T2969" s="39"/>
      <c r="U2969" s="39"/>
    </row>
    <row r="2970" spans="1:21" ht="14.25" x14ac:dyDescent="0.2">
      <c r="A2970" s="38"/>
      <c r="B2970" s="38"/>
      <c r="C2970" s="38"/>
      <c r="D2970" s="38"/>
      <c r="F2970" s="39"/>
      <c r="G2970" s="39"/>
      <c r="H2970" s="39"/>
      <c r="I2970" s="39"/>
      <c r="J2970" s="39"/>
      <c r="K2970" s="39"/>
      <c r="L2970" s="39"/>
      <c r="M2970" s="39"/>
      <c r="N2970" s="39"/>
      <c r="O2970" s="39"/>
      <c r="P2970" s="39"/>
      <c r="Q2970" s="39"/>
      <c r="R2970" s="39"/>
      <c r="T2970" s="39"/>
      <c r="U2970" s="39"/>
    </row>
    <row r="2971" spans="1:21" ht="14.25" x14ac:dyDescent="0.2">
      <c r="A2971" s="38"/>
      <c r="B2971" s="38"/>
      <c r="C2971" s="38"/>
      <c r="D2971" s="38"/>
      <c r="F2971" s="39"/>
      <c r="G2971" s="39"/>
      <c r="H2971" s="39"/>
      <c r="I2971" s="39"/>
      <c r="J2971" s="39"/>
      <c r="K2971" s="39"/>
      <c r="L2971" s="39"/>
      <c r="M2971" s="39"/>
      <c r="N2971" s="39"/>
      <c r="O2971" s="39"/>
      <c r="P2971" s="39"/>
      <c r="Q2971" s="39"/>
      <c r="R2971" s="39"/>
      <c r="T2971" s="39"/>
      <c r="U2971" s="39"/>
    </row>
    <row r="2972" spans="1:21" ht="14.25" x14ac:dyDescent="0.2">
      <c r="A2972" s="38"/>
      <c r="B2972" s="38"/>
      <c r="C2972" s="38"/>
      <c r="D2972" s="38"/>
      <c r="F2972" s="39"/>
      <c r="G2972" s="39"/>
      <c r="H2972" s="39"/>
      <c r="I2972" s="39"/>
      <c r="J2972" s="39"/>
      <c r="K2972" s="39"/>
      <c r="L2972" s="39"/>
      <c r="M2972" s="39"/>
      <c r="N2972" s="39"/>
      <c r="O2972" s="39"/>
      <c r="P2972" s="39"/>
      <c r="Q2972" s="39"/>
      <c r="R2972" s="39"/>
      <c r="T2972" s="39"/>
      <c r="U2972" s="39"/>
    </row>
    <row r="2973" spans="1:21" ht="14.25" x14ac:dyDescent="0.2">
      <c r="A2973" s="38"/>
      <c r="B2973" s="38"/>
      <c r="C2973" s="38"/>
      <c r="D2973" s="38"/>
      <c r="F2973" s="39"/>
      <c r="G2973" s="39"/>
      <c r="H2973" s="39"/>
      <c r="I2973" s="39"/>
      <c r="J2973" s="39"/>
      <c r="K2973" s="39"/>
      <c r="L2973" s="39"/>
      <c r="M2973" s="39"/>
      <c r="N2973" s="39"/>
      <c r="O2973" s="39"/>
      <c r="P2973" s="39"/>
      <c r="Q2973" s="39"/>
      <c r="R2973" s="39"/>
      <c r="T2973" s="39"/>
      <c r="U2973" s="39"/>
    </row>
    <row r="2974" spans="1:21" ht="14.25" x14ac:dyDescent="0.2">
      <c r="A2974" s="38"/>
      <c r="B2974" s="38"/>
      <c r="C2974" s="38"/>
      <c r="D2974" s="38"/>
      <c r="F2974" s="39"/>
      <c r="G2974" s="39"/>
      <c r="H2974" s="39"/>
      <c r="I2974" s="39"/>
      <c r="J2974" s="39"/>
      <c r="K2974" s="39"/>
      <c r="L2974" s="39"/>
      <c r="M2974" s="39"/>
      <c r="N2974" s="39"/>
      <c r="O2974" s="39"/>
      <c r="P2974" s="39"/>
      <c r="Q2974" s="39"/>
      <c r="R2974" s="39"/>
      <c r="T2974" s="39"/>
      <c r="U2974" s="39"/>
    </row>
    <row r="2975" spans="1:21" ht="14.25" x14ac:dyDescent="0.2">
      <c r="A2975" s="38"/>
      <c r="B2975" s="38"/>
      <c r="C2975" s="38"/>
      <c r="D2975" s="38"/>
      <c r="F2975" s="39"/>
      <c r="G2975" s="39"/>
      <c r="H2975" s="39"/>
      <c r="I2975" s="39"/>
      <c r="J2975" s="39"/>
      <c r="K2975" s="39"/>
      <c r="L2975" s="39"/>
      <c r="M2975" s="39"/>
      <c r="N2975" s="39"/>
      <c r="O2975" s="39"/>
      <c r="P2975" s="39"/>
      <c r="Q2975" s="39"/>
      <c r="R2975" s="39"/>
      <c r="T2975" s="39"/>
      <c r="U2975" s="39"/>
    </row>
    <row r="2976" spans="1:21" ht="14.25" x14ac:dyDescent="0.2">
      <c r="A2976" s="38"/>
      <c r="B2976" s="38"/>
      <c r="C2976" s="38"/>
      <c r="D2976" s="38"/>
      <c r="F2976" s="39"/>
      <c r="G2976" s="39"/>
      <c r="H2976" s="39"/>
      <c r="I2976" s="39"/>
      <c r="J2976" s="39"/>
      <c r="K2976" s="39"/>
      <c r="L2976" s="39"/>
      <c r="M2976" s="39"/>
      <c r="N2976" s="39"/>
      <c r="O2976" s="39"/>
      <c r="P2976" s="39"/>
      <c r="Q2976" s="39"/>
      <c r="R2976" s="39"/>
      <c r="T2976" s="39"/>
      <c r="U2976" s="39"/>
    </row>
    <row r="2977" spans="1:21" ht="14.25" x14ac:dyDescent="0.2">
      <c r="A2977" s="38"/>
      <c r="B2977" s="38"/>
      <c r="C2977" s="38"/>
      <c r="D2977" s="38"/>
      <c r="F2977" s="39"/>
      <c r="G2977" s="39"/>
      <c r="H2977" s="39"/>
      <c r="I2977" s="39"/>
      <c r="J2977" s="39"/>
      <c r="K2977" s="39"/>
      <c r="L2977" s="39"/>
      <c r="M2977" s="39"/>
      <c r="N2977" s="39"/>
      <c r="O2977" s="39"/>
      <c r="P2977" s="39"/>
      <c r="Q2977" s="39"/>
      <c r="R2977" s="39"/>
      <c r="T2977" s="39"/>
      <c r="U2977" s="39"/>
    </row>
    <row r="2978" spans="1:21" ht="14.25" x14ac:dyDescent="0.2">
      <c r="A2978" s="38"/>
      <c r="B2978" s="38"/>
      <c r="C2978" s="38"/>
      <c r="D2978" s="38"/>
      <c r="F2978" s="39"/>
      <c r="G2978" s="39"/>
      <c r="H2978" s="39"/>
      <c r="I2978" s="39"/>
      <c r="J2978" s="39"/>
      <c r="K2978" s="39"/>
      <c r="L2978" s="39"/>
      <c r="M2978" s="39"/>
      <c r="N2978" s="39"/>
      <c r="O2978" s="39"/>
      <c r="P2978" s="39"/>
      <c r="Q2978" s="39"/>
      <c r="R2978" s="39"/>
      <c r="T2978" s="39"/>
      <c r="U2978" s="39"/>
    </row>
    <row r="2979" spans="1:21" ht="14.25" x14ac:dyDescent="0.2">
      <c r="A2979" s="38"/>
      <c r="B2979" s="38"/>
      <c r="C2979" s="38"/>
      <c r="D2979" s="38"/>
      <c r="F2979" s="39"/>
      <c r="G2979" s="39"/>
      <c r="H2979" s="39"/>
      <c r="I2979" s="39"/>
      <c r="J2979" s="39"/>
      <c r="K2979" s="39"/>
      <c r="L2979" s="39"/>
      <c r="M2979" s="39"/>
      <c r="N2979" s="39"/>
      <c r="O2979" s="39"/>
      <c r="P2979" s="39"/>
      <c r="Q2979" s="39"/>
      <c r="R2979" s="39"/>
      <c r="T2979" s="39"/>
      <c r="U2979" s="39"/>
    </row>
    <row r="2980" spans="1:21" ht="14.25" x14ac:dyDescent="0.2">
      <c r="A2980" s="38"/>
      <c r="B2980" s="38"/>
      <c r="C2980" s="38"/>
      <c r="D2980" s="38"/>
      <c r="F2980" s="39"/>
      <c r="G2980" s="39"/>
      <c r="H2980" s="39"/>
      <c r="I2980" s="39"/>
      <c r="J2980" s="39"/>
      <c r="K2980" s="39"/>
      <c r="L2980" s="39"/>
      <c r="M2980" s="39"/>
      <c r="N2980" s="39"/>
      <c r="O2980" s="39"/>
      <c r="P2980" s="39"/>
      <c r="Q2980" s="39"/>
      <c r="R2980" s="39"/>
      <c r="T2980" s="39"/>
      <c r="U2980" s="39"/>
    </row>
    <row r="2981" spans="1:21" ht="14.25" x14ac:dyDescent="0.2">
      <c r="A2981" s="38"/>
      <c r="B2981" s="38"/>
      <c r="C2981" s="38"/>
      <c r="D2981" s="38"/>
      <c r="F2981" s="39"/>
      <c r="G2981" s="39"/>
      <c r="H2981" s="39"/>
      <c r="I2981" s="39"/>
      <c r="J2981" s="39"/>
      <c r="K2981" s="39"/>
      <c r="L2981" s="39"/>
      <c r="M2981" s="39"/>
      <c r="N2981" s="39"/>
      <c r="O2981" s="39"/>
      <c r="P2981" s="39"/>
      <c r="Q2981" s="39"/>
      <c r="R2981" s="39"/>
      <c r="T2981" s="39"/>
      <c r="U2981" s="39"/>
    </row>
    <row r="2982" spans="1:21" ht="14.25" x14ac:dyDescent="0.2">
      <c r="A2982" s="38"/>
      <c r="B2982" s="38"/>
      <c r="C2982" s="38"/>
      <c r="D2982" s="38"/>
      <c r="F2982" s="39"/>
      <c r="G2982" s="39"/>
      <c r="H2982" s="39"/>
      <c r="I2982" s="39"/>
      <c r="J2982" s="39"/>
      <c r="K2982" s="39"/>
      <c r="L2982" s="39"/>
      <c r="M2982" s="39"/>
      <c r="N2982" s="39"/>
      <c r="O2982" s="39"/>
      <c r="P2982" s="39"/>
      <c r="Q2982" s="39"/>
      <c r="R2982" s="39"/>
      <c r="T2982" s="39"/>
      <c r="U2982" s="39"/>
    </row>
    <row r="2983" spans="1:21" ht="14.25" x14ac:dyDescent="0.2">
      <c r="A2983" s="38"/>
      <c r="B2983" s="38"/>
      <c r="C2983" s="38"/>
      <c r="D2983" s="38"/>
      <c r="F2983" s="39"/>
      <c r="G2983" s="39"/>
      <c r="H2983" s="39"/>
      <c r="I2983" s="39"/>
      <c r="J2983" s="39"/>
      <c r="K2983" s="39"/>
      <c r="L2983" s="39"/>
      <c r="M2983" s="39"/>
      <c r="N2983" s="39"/>
      <c r="O2983" s="39"/>
      <c r="P2983" s="39"/>
      <c r="Q2983" s="39"/>
      <c r="R2983" s="39"/>
      <c r="T2983" s="39"/>
      <c r="U2983" s="39"/>
    </row>
    <row r="2984" spans="1:21" ht="14.25" x14ac:dyDescent="0.2">
      <c r="A2984" s="38"/>
      <c r="B2984" s="38"/>
      <c r="C2984" s="38"/>
      <c r="D2984" s="38"/>
      <c r="F2984" s="39"/>
      <c r="G2984" s="39"/>
      <c r="H2984" s="39"/>
      <c r="I2984" s="39"/>
      <c r="J2984" s="39"/>
      <c r="K2984" s="39"/>
      <c r="L2984" s="39"/>
      <c r="M2984" s="39"/>
      <c r="N2984" s="39"/>
      <c r="O2984" s="39"/>
      <c r="P2984" s="39"/>
      <c r="Q2984" s="39"/>
      <c r="R2984" s="39"/>
      <c r="T2984" s="39"/>
      <c r="U2984" s="39"/>
    </row>
    <row r="2985" spans="1:21" ht="14.25" x14ac:dyDescent="0.2">
      <c r="A2985" s="38"/>
      <c r="B2985" s="38"/>
      <c r="C2985" s="38"/>
      <c r="D2985" s="38"/>
      <c r="F2985" s="39"/>
      <c r="G2985" s="39"/>
      <c r="H2985" s="39"/>
      <c r="I2985" s="39"/>
      <c r="J2985" s="39"/>
      <c r="K2985" s="39"/>
      <c r="L2985" s="39"/>
      <c r="M2985" s="39"/>
      <c r="N2985" s="39"/>
      <c r="O2985" s="39"/>
      <c r="P2985" s="39"/>
      <c r="Q2985" s="39"/>
      <c r="R2985" s="39"/>
      <c r="T2985" s="39"/>
      <c r="U2985" s="39"/>
    </row>
    <row r="2986" spans="1:21" ht="14.25" x14ac:dyDescent="0.2">
      <c r="A2986" s="38"/>
      <c r="B2986" s="38"/>
      <c r="C2986" s="38"/>
      <c r="D2986" s="38"/>
      <c r="F2986" s="39"/>
      <c r="G2986" s="39"/>
      <c r="H2986" s="39"/>
      <c r="I2986" s="39"/>
      <c r="J2986" s="39"/>
      <c r="K2986" s="39"/>
      <c r="L2986" s="39"/>
      <c r="M2986" s="39"/>
      <c r="N2986" s="39"/>
      <c r="O2986" s="39"/>
      <c r="P2986" s="39"/>
      <c r="Q2986" s="39"/>
      <c r="R2986" s="39"/>
      <c r="T2986" s="39"/>
      <c r="U2986" s="39"/>
    </row>
    <row r="2987" spans="1:21" ht="14.25" x14ac:dyDescent="0.2">
      <c r="A2987" s="38"/>
      <c r="B2987" s="38"/>
      <c r="C2987" s="38"/>
      <c r="D2987" s="38"/>
      <c r="F2987" s="39"/>
      <c r="G2987" s="39"/>
      <c r="H2987" s="39"/>
      <c r="I2987" s="39"/>
      <c r="J2987" s="39"/>
      <c r="K2987" s="39"/>
      <c r="L2987" s="39"/>
      <c r="M2987" s="39"/>
      <c r="N2987" s="39"/>
      <c r="O2987" s="39"/>
      <c r="P2987" s="39"/>
      <c r="Q2987" s="39"/>
      <c r="R2987" s="39"/>
      <c r="T2987" s="39"/>
      <c r="U2987" s="39"/>
    </row>
    <row r="2988" spans="1:21" ht="14.25" x14ac:dyDescent="0.2">
      <c r="A2988" s="38"/>
      <c r="B2988" s="38"/>
      <c r="C2988" s="38"/>
      <c r="D2988" s="38"/>
      <c r="F2988" s="39"/>
      <c r="G2988" s="39"/>
      <c r="H2988" s="39"/>
      <c r="I2988" s="39"/>
      <c r="J2988" s="39"/>
      <c r="K2988" s="39"/>
      <c r="L2988" s="39"/>
      <c r="M2988" s="39"/>
      <c r="N2988" s="39"/>
      <c r="O2988" s="39"/>
      <c r="P2988" s="39"/>
      <c r="Q2988" s="39"/>
      <c r="R2988" s="39"/>
      <c r="T2988" s="39"/>
      <c r="U2988" s="39"/>
    </row>
    <row r="2989" spans="1:21" ht="14.25" x14ac:dyDescent="0.2">
      <c r="A2989" s="38"/>
      <c r="B2989" s="38"/>
      <c r="C2989" s="38"/>
      <c r="D2989" s="38"/>
      <c r="F2989" s="39"/>
      <c r="G2989" s="39"/>
      <c r="H2989" s="39"/>
      <c r="I2989" s="39"/>
      <c r="J2989" s="39"/>
      <c r="K2989" s="39"/>
      <c r="L2989" s="39"/>
      <c r="M2989" s="39"/>
      <c r="N2989" s="39"/>
      <c r="O2989" s="39"/>
      <c r="P2989" s="39"/>
      <c r="Q2989" s="39"/>
      <c r="R2989" s="39"/>
      <c r="T2989" s="39"/>
      <c r="U2989" s="39"/>
    </row>
    <row r="2990" spans="1:21" ht="14.25" x14ac:dyDescent="0.2">
      <c r="A2990" s="38"/>
      <c r="B2990" s="38"/>
      <c r="C2990" s="38"/>
      <c r="D2990" s="38"/>
      <c r="F2990" s="39"/>
      <c r="G2990" s="39"/>
      <c r="H2990" s="39"/>
      <c r="I2990" s="39"/>
      <c r="J2990" s="39"/>
      <c r="K2990" s="39"/>
      <c r="L2990" s="39"/>
      <c r="M2990" s="39"/>
      <c r="N2990" s="39"/>
      <c r="O2990" s="39"/>
      <c r="P2990" s="39"/>
      <c r="Q2990" s="39"/>
      <c r="R2990" s="39"/>
      <c r="T2990" s="39"/>
      <c r="U2990" s="39"/>
    </row>
    <row r="2991" spans="1:21" ht="14.25" x14ac:dyDescent="0.2">
      <c r="A2991" s="38"/>
      <c r="B2991" s="38"/>
      <c r="C2991" s="38"/>
      <c r="D2991" s="38"/>
      <c r="F2991" s="39"/>
      <c r="G2991" s="39"/>
      <c r="H2991" s="39"/>
      <c r="I2991" s="39"/>
      <c r="J2991" s="39"/>
      <c r="K2991" s="39"/>
      <c r="L2991" s="39"/>
      <c r="M2991" s="39"/>
      <c r="N2991" s="39"/>
      <c r="O2991" s="39"/>
      <c r="P2991" s="39"/>
      <c r="Q2991" s="39"/>
      <c r="R2991" s="39"/>
      <c r="T2991" s="39"/>
      <c r="U2991" s="39"/>
    </row>
    <row r="2992" spans="1:21" ht="14.25" x14ac:dyDescent="0.2">
      <c r="A2992" s="38"/>
      <c r="B2992" s="38"/>
      <c r="C2992" s="38"/>
      <c r="D2992" s="38"/>
      <c r="F2992" s="39"/>
      <c r="G2992" s="39"/>
      <c r="H2992" s="39"/>
      <c r="I2992" s="39"/>
      <c r="J2992" s="39"/>
      <c r="K2992" s="39"/>
      <c r="L2992" s="39"/>
      <c r="M2992" s="39"/>
      <c r="N2992" s="39"/>
      <c r="O2992" s="39"/>
      <c r="P2992" s="39"/>
      <c r="Q2992" s="39"/>
      <c r="R2992" s="39"/>
      <c r="T2992" s="39"/>
      <c r="U2992" s="39"/>
    </row>
    <row r="2993" spans="1:21" ht="14.25" x14ac:dyDescent="0.2">
      <c r="A2993" s="38"/>
      <c r="B2993" s="38"/>
      <c r="C2993" s="38"/>
      <c r="D2993" s="38"/>
      <c r="F2993" s="39"/>
      <c r="G2993" s="39"/>
      <c r="H2993" s="39"/>
      <c r="I2993" s="39"/>
      <c r="J2993" s="39"/>
      <c r="K2993" s="39"/>
      <c r="L2993" s="39"/>
      <c r="M2993" s="39"/>
      <c r="N2993" s="39"/>
      <c r="O2993" s="39"/>
      <c r="P2993" s="39"/>
      <c r="Q2993" s="39"/>
      <c r="R2993" s="39"/>
      <c r="T2993" s="39"/>
      <c r="U2993" s="39"/>
    </row>
    <row r="2994" spans="1:21" ht="14.25" x14ac:dyDescent="0.2">
      <c r="A2994" s="38"/>
      <c r="B2994" s="38"/>
      <c r="C2994" s="38"/>
      <c r="D2994" s="38"/>
      <c r="F2994" s="39"/>
      <c r="G2994" s="39"/>
      <c r="H2994" s="39"/>
      <c r="I2994" s="39"/>
      <c r="J2994" s="39"/>
      <c r="K2994" s="39"/>
      <c r="L2994" s="39"/>
      <c r="M2994" s="39"/>
      <c r="N2994" s="39"/>
      <c r="O2994" s="39"/>
      <c r="P2994" s="39"/>
      <c r="Q2994" s="39"/>
      <c r="R2994" s="39"/>
      <c r="T2994" s="39"/>
      <c r="U2994" s="39"/>
    </row>
    <row r="2995" spans="1:21" ht="14.25" x14ac:dyDescent="0.2">
      <c r="A2995" s="38"/>
      <c r="B2995" s="38"/>
      <c r="C2995" s="38"/>
      <c r="D2995" s="38"/>
      <c r="F2995" s="39"/>
      <c r="G2995" s="39"/>
      <c r="H2995" s="39"/>
      <c r="I2995" s="39"/>
      <c r="J2995" s="39"/>
      <c r="K2995" s="39"/>
      <c r="L2995" s="39"/>
      <c r="M2995" s="39"/>
      <c r="N2995" s="39"/>
      <c r="O2995" s="39"/>
      <c r="P2995" s="39"/>
      <c r="Q2995" s="39"/>
      <c r="R2995" s="39"/>
      <c r="T2995" s="39"/>
      <c r="U2995" s="39"/>
    </row>
    <row r="2996" spans="1:21" ht="14.25" x14ac:dyDescent="0.2">
      <c r="A2996" s="38"/>
      <c r="B2996" s="38"/>
      <c r="C2996" s="38"/>
      <c r="D2996" s="38"/>
      <c r="F2996" s="39"/>
      <c r="G2996" s="39"/>
      <c r="H2996" s="39"/>
      <c r="I2996" s="39"/>
      <c r="J2996" s="39"/>
      <c r="K2996" s="39"/>
      <c r="L2996" s="39"/>
      <c r="M2996" s="39"/>
      <c r="N2996" s="39"/>
      <c r="O2996" s="39"/>
      <c r="P2996" s="39"/>
      <c r="Q2996" s="39"/>
      <c r="R2996" s="39"/>
      <c r="T2996" s="39"/>
      <c r="U2996" s="39"/>
    </row>
    <row r="2997" spans="1:21" ht="14.25" x14ac:dyDescent="0.2">
      <c r="A2997" s="38"/>
      <c r="B2997" s="38"/>
      <c r="C2997" s="38"/>
      <c r="D2997" s="38"/>
      <c r="F2997" s="39"/>
      <c r="G2997" s="39"/>
      <c r="H2997" s="39"/>
      <c r="I2997" s="39"/>
      <c r="J2997" s="39"/>
      <c r="K2997" s="39"/>
      <c r="L2997" s="39"/>
      <c r="M2997" s="39"/>
      <c r="N2997" s="39"/>
      <c r="O2997" s="39"/>
      <c r="P2997" s="39"/>
      <c r="Q2997" s="39"/>
      <c r="R2997" s="39"/>
      <c r="T2997" s="39"/>
      <c r="U2997" s="39"/>
    </row>
    <row r="2998" spans="1:21" ht="14.25" x14ac:dyDescent="0.2">
      <c r="A2998" s="38"/>
      <c r="B2998" s="38"/>
      <c r="C2998" s="38"/>
      <c r="D2998" s="38"/>
      <c r="F2998" s="39"/>
      <c r="G2998" s="39"/>
      <c r="H2998" s="39"/>
      <c r="I2998" s="39"/>
      <c r="J2998" s="39"/>
      <c r="K2998" s="39"/>
      <c r="L2998" s="39"/>
      <c r="M2998" s="39"/>
      <c r="N2998" s="39"/>
      <c r="O2998" s="39"/>
      <c r="P2998" s="39"/>
      <c r="Q2998" s="39"/>
      <c r="R2998" s="39"/>
      <c r="T2998" s="39"/>
      <c r="U2998" s="39"/>
    </row>
    <row r="2999" spans="1:21" ht="14.25" x14ac:dyDescent="0.2">
      <c r="A2999" s="38"/>
      <c r="B2999" s="38"/>
      <c r="C2999" s="38"/>
      <c r="D2999" s="38"/>
      <c r="F2999" s="39"/>
      <c r="G2999" s="39"/>
      <c r="H2999" s="39"/>
      <c r="I2999" s="39"/>
      <c r="J2999" s="39"/>
      <c r="K2999" s="39"/>
      <c r="L2999" s="39"/>
      <c r="M2999" s="39"/>
      <c r="N2999" s="39"/>
      <c r="O2999" s="39"/>
      <c r="P2999" s="39"/>
      <c r="Q2999" s="39"/>
      <c r="R2999" s="39"/>
      <c r="T2999" s="39"/>
      <c r="U2999" s="39"/>
    </row>
    <row r="3000" spans="1:21" ht="14.25" x14ac:dyDescent="0.2">
      <c r="A3000" s="38"/>
      <c r="B3000" s="38"/>
      <c r="C3000" s="38"/>
      <c r="D3000" s="38"/>
      <c r="F3000" s="39"/>
      <c r="G3000" s="39"/>
      <c r="H3000" s="39"/>
      <c r="I3000" s="39"/>
      <c r="J3000" s="39"/>
      <c r="K3000" s="39"/>
      <c r="L3000" s="39"/>
      <c r="M3000" s="39"/>
      <c r="N3000" s="39"/>
      <c r="O3000" s="39"/>
      <c r="P3000" s="39"/>
      <c r="Q3000" s="39"/>
      <c r="R3000" s="39"/>
      <c r="T3000" s="39"/>
      <c r="U3000" s="39"/>
    </row>
    <row r="3001" spans="1:21" ht="14.25" x14ac:dyDescent="0.2">
      <c r="A3001" s="38"/>
      <c r="B3001" s="38"/>
      <c r="C3001" s="38"/>
      <c r="D3001" s="38"/>
      <c r="F3001" s="39"/>
      <c r="G3001" s="39"/>
      <c r="H3001" s="39"/>
      <c r="I3001" s="39"/>
      <c r="J3001" s="39"/>
      <c r="K3001" s="39"/>
      <c r="L3001" s="39"/>
      <c r="M3001" s="39"/>
      <c r="N3001" s="39"/>
      <c r="O3001" s="39"/>
      <c r="P3001" s="39"/>
      <c r="Q3001" s="39"/>
      <c r="R3001" s="39"/>
      <c r="T3001" s="39"/>
      <c r="U3001" s="39"/>
    </row>
    <row r="3002" spans="1:21" ht="14.25" x14ac:dyDescent="0.2">
      <c r="A3002" s="38"/>
      <c r="B3002" s="38"/>
      <c r="C3002" s="38"/>
      <c r="D3002" s="38"/>
      <c r="F3002" s="39"/>
      <c r="G3002" s="39"/>
      <c r="H3002" s="39"/>
      <c r="I3002" s="39"/>
      <c r="J3002" s="39"/>
      <c r="K3002" s="39"/>
      <c r="L3002" s="39"/>
      <c r="M3002" s="39"/>
      <c r="N3002" s="39"/>
      <c r="O3002" s="39"/>
      <c r="P3002" s="39"/>
      <c r="Q3002" s="39"/>
      <c r="R3002" s="39"/>
      <c r="T3002" s="39"/>
      <c r="U3002" s="39"/>
    </row>
    <row r="3003" spans="1:21" ht="14.25" x14ac:dyDescent="0.2">
      <c r="A3003" s="38"/>
      <c r="B3003" s="38"/>
      <c r="C3003" s="38"/>
      <c r="D3003" s="38"/>
      <c r="F3003" s="39"/>
      <c r="G3003" s="39"/>
      <c r="H3003" s="39"/>
      <c r="I3003" s="39"/>
      <c r="J3003" s="39"/>
      <c r="K3003" s="39"/>
      <c r="L3003" s="39"/>
      <c r="M3003" s="39"/>
      <c r="N3003" s="39"/>
      <c r="O3003" s="39"/>
      <c r="P3003" s="39"/>
      <c r="Q3003" s="39"/>
      <c r="R3003" s="39"/>
      <c r="T3003" s="39"/>
      <c r="U3003" s="39"/>
    </row>
    <row r="3004" spans="1:21" ht="14.25" x14ac:dyDescent="0.2">
      <c r="A3004" s="38"/>
      <c r="B3004" s="38"/>
      <c r="C3004" s="38"/>
      <c r="D3004" s="38"/>
      <c r="F3004" s="39"/>
      <c r="G3004" s="39"/>
      <c r="H3004" s="39"/>
      <c r="I3004" s="39"/>
      <c r="J3004" s="39"/>
      <c r="K3004" s="39"/>
      <c r="L3004" s="39"/>
      <c r="M3004" s="39"/>
      <c r="N3004" s="39"/>
      <c r="O3004" s="39"/>
      <c r="P3004" s="39"/>
      <c r="Q3004" s="39"/>
      <c r="R3004" s="39"/>
      <c r="T3004" s="39"/>
      <c r="U3004" s="39"/>
    </row>
    <row r="3005" spans="1:21" ht="14.25" x14ac:dyDescent="0.2">
      <c r="A3005" s="38"/>
      <c r="B3005" s="38"/>
      <c r="C3005" s="38"/>
      <c r="D3005" s="38"/>
      <c r="F3005" s="39"/>
      <c r="G3005" s="39"/>
      <c r="H3005" s="39"/>
      <c r="I3005" s="39"/>
      <c r="J3005" s="39"/>
      <c r="K3005" s="39"/>
      <c r="L3005" s="39"/>
      <c r="M3005" s="39"/>
      <c r="N3005" s="39"/>
      <c r="O3005" s="39"/>
      <c r="P3005" s="39"/>
      <c r="Q3005" s="39"/>
      <c r="R3005" s="39"/>
      <c r="T3005" s="39"/>
      <c r="U3005" s="39"/>
    </row>
    <row r="3006" spans="1:21" ht="14.25" x14ac:dyDescent="0.2">
      <c r="A3006" s="38"/>
      <c r="B3006" s="38"/>
      <c r="C3006" s="38"/>
      <c r="D3006" s="38"/>
      <c r="F3006" s="39"/>
      <c r="G3006" s="39"/>
      <c r="H3006" s="39"/>
      <c r="I3006" s="39"/>
      <c r="J3006" s="39"/>
      <c r="K3006" s="39"/>
      <c r="L3006" s="39"/>
      <c r="M3006" s="39"/>
      <c r="N3006" s="39"/>
      <c r="O3006" s="39"/>
      <c r="P3006" s="39"/>
      <c r="Q3006" s="39"/>
      <c r="R3006" s="39"/>
      <c r="T3006" s="39"/>
      <c r="U3006" s="39"/>
    </row>
    <row r="3007" spans="1:21" ht="14.25" x14ac:dyDescent="0.2">
      <c r="A3007" s="38"/>
      <c r="B3007" s="38"/>
      <c r="C3007" s="38"/>
      <c r="D3007" s="38"/>
      <c r="F3007" s="39"/>
      <c r="G3007" s="39"/>
      <c r="H3007" s="39"/>
      <c r="I3007" s="39"/>
      <c r="J3007" s="39"/>
      <c r="K3007" s="39"/>
      <c r="L3007" s="39"/>
      <c r="M3007" s="39"/>
      <c r="N3007" s="39"/>
      <c r="O3007" s="39"/>
      <c r="P3007" s="39"/>
      <c r="Q3007" s="39"/>
      <c r="R3007" s="39"/>
      <c r="T3007" s="39"/>
      <c r="U3007" s="39"/>
    </row>
    <row r="3008" spans="1:21" ht="14.25" x14ac:dyDescent="0.2">
      <c r="A3008" s="38"/>
      <c r="B3008" s="38"/>
      <c r="C3008" s="38"/>
      <c r="D3008" s="38"/>
      <c r="F3008" s="39"/>
      <c r="G3008" s="39"/>
      <c r="H3008" s="39"/>
      <c r="I3008" s="39"/>
      <c r="J3008" s="39"/>
      <c r="K3008" s="39"/>
      <c r="L3008" s="39"/>
      <c r="M3008" s="39"/>
      <c r="N3008" s="39"/>
      <c r="O3008" s="39"/>
      <c r="P3008" s="39"/>
      <c r="Q3008" s="39"/>
      <c r="R3008" s="39"/>
      <c r="T3008" s="39"/>
      <c r="U3008" s="39"/>
    </row>
    <row r="3009" spans="1:21" ht="14.25" x14ac:dyDescent="0.2">
      <c r="A3009" s="38"/>
      <c r="B3009" s="38"/>
      <c r="C3009" s="38"/>
      <c r="D3009" s="38"/>
      <c r="F3009" s="39"/>
      <c r="G3009" s="39"/>
      <c r="H3009" s="39"/>
      <c r="I3009" s="39"/>
      <c r="J3009" s="39"/>
      <c r="K3009" s="39"/>
      <c r="L3009" s="39"/>
      <c r="M3009" s="39"/>
      <c r="N3009" s="39"/>
      <c r="O3009" s="39"/>
      <c r="P3009" s="39"/>
      <c r="Q3009" s="39"/>
      <c r="R3009" s="39"/>
      <c r="T3009" s="39"/>
      <c r="U3009" s="39"/>
    </row>
    <row r="3010" spans="1:21" ht="14.25" x14ac:dyDescent="0.2">
      <c r="A3010" s="38"/>
      <c r="B3010" s="38"/>
      <c r="C3010" s="38"/>
      <c r="D3010" s="38"/>
      <c r="F3010" s="39"/>
      <c r="G3010" s="39"/>
      <c r="H3010" s="39"/>
      <c r="I3010" s="39"/>
      <c r="J3010" s="39"/>
      <c r="K3010" s="39"/>
      <c r="L3010" s="39"/>
      <c r="M3010" s="39"/>
      <c r="N3010" s="39"/>
      <c r="O3010" s="39"/>
      <c r="P3010" s="39"/>
      <c r="Q3010" s="39"/>
      <c r="R3010" s="39"/>
      <c r="T3010" s="39"/>
      <c r="U3010" s="39"/>
    </row>
    <row r="3011" spans="1:21" ht="14.25" x14ac:dyDescent="0.2">
      <c r="A3011" s="38"/>
      <c r="B3011" s="38"/>
      <c r="C3011" s="38"/>
      <c r="D3011" s="38"/>
      <c r="F3011" s="39"/>
      <c r="G3011" s="39"/>
      <c r="H3011" s="39"/>
      <c r="I3011" s="39"/>
      <c r="J3011" s="39"/>
      <c r="K3011" s="39"/>
      <c r="L3011" s="39"/>
      <c r="M3011" s="39"/>
      <c r="N3011" s="39"/>
      <c r="O3011" s="39"/>
      <c r="P3011" s="39"/>
      <c r="Q3011" s="39"/>
      <c r="R3011" s="39"/>
      <c r="T3011" s="39"/>
      <c r="U3011" s="39"/>
    </row>
    <row r="3012" spans="1:21" ht="14.25" x14ac:dyDescent="0.2">
      <c r="A3012" s="38"/>
      <c r="B3012" s="38"/>
      <c r="C3012" s="38"/>
      <c r="D3012" s="38"/>
      <c r="F3012" s="39"/>
      <c r="G3012" s="39"/>
      <c r="H3012" s="39"/>
      <c r="I3012" s="39"/>
      <c r="J3012" s="39"/>
      <c r="K3012" s="39"/>
      <c r="L3012" s="39"/>
      <c r="M3012" s="39"/>
      <c r="N3012" s="39"/>
      <c r="O3012" s="39"/>
      <c r="P3012" s="39"/>
      <c r="Q3012" s="39"/>
      <c r="R3012" s="39"/>
      <c r="T3012" s="39"/>
      <c r="U3012" s="39"/>
    </row>
    <row r="3013" spans="1:21" ht="14.25" x14ac:dyDescent="0.2">
      <c r="A3013" s="38"/>
      <c r="B3013" s="38"/>
      <c r="C3013" s="38"/>
      <c r="D3013" s="38"/>
      <c r="F3013" s="39"/>
      <c r="G3013" s="39"/>
      <c r="H3013" s="39"/>
      <c r="I3013" s="39"/>
      <c r="J3013" s="39"/>
      <c r="K3013" s="39"/>
      <c r="L3013" s="39"/>
      <c r="M3013" s="39"/>
      <c r="N3013" s="39"/>
      <c r="O3013" s="39"/>
      <c r="P3013" s="39"/>
      <c r="Q3013" s="39"/>
      <c r="R3013" s="39"/>
      <c r="T3013" s="39"/>
      <c r="U3013" s="39"/>
    </row>
    <row r="3014" spans="1:21" ht="14.25" x14ac:dyDescent="0.2">
      <c r="A3014" s="38"/>
      <c r="B3014" s="38"/>
      <c r="C3014" s="38"/>
      <c r="D3014" s="38"/>
      <c r="F3014" s="39"/>
      <c r="G3014" s="39"/>
      <c r="H3014" s="39"/>
      <c r="I3014" s="39"/>
      <c r="J3014" s="39"/>
      <c r="K3014" s="39"/>
      <c r="L3014" s="39"/>
      <c r="M3014" s="39"/>
      <c r="N3014" s="39"/>
      <c r="O3014" s="39"/>
      <c r="P3014" s="39"/>
      <c r="Q3014" s="39"/>
      <c r="R3014" s="39"/>
      <c r="T3014" s="39"/>
      <c r="U3014" s="39"/>
    </row>
    <row r="3015" spans="1:21" ht="14.25" x14ac:dyDescent="0.2">
      <c r="A3015" s="38"/>
      <c r="B3015" s="38"/>
      <c r="C3015" s="38"/>
      <c r="D3015" s="38"/>
      <c r="F3015" s="39"/>
      <c r="G3015" s="39"/>
      <c r="H3015" s="39"/>
      <c r="I3015" s="39"/>
      <c r="J3015" s="39"/>
      <c r="K3015" s="39"/>
      <c r="L3015" s="39"/>
      <c r="M3015" s="39"/>
      <c r="N3015" s="39"/>
      <c r="O3015" s="39"/>
      <c r="P3015" s="39"/>
      <c r="Q3015" s="39"/>
      <c r="R3015" s="39"/>
      <c r="T3015" s="39"/>
      <c r="U3015" s="39"/>
    </row>
    <row r="3016" spans="1:21" ht="14.25" x14ac:dyDescent="0.2">
      <c r="A3016" s="38"/>
      <c r="B3016" s="38"/>
      <c r="C3016" s="38"/>
      <c r="D3016" s="38"/>
      <c r="F3016" s="39"/>
      <c r="G3016" s="39"/>
      <c r="H3016" s="39"/>
      <c r="I3016" s="39"/>
      <c r="J3016" s="39"/>
      <c r="K3016" s="39"/>
      <c r="L3016" s="39"/>
      <c r="M3016" s="39"/>
      <c r="N3016" s="39"/>
      <c r="O3016" s="39"/>
      <c r="P3016" s="39"/>
      <c r="Q3016" s="39"/>
      <c r="R3016" s="39"/>
      <c r="T3016" s="39"/>
      <c r="U3016" s="39"/>
    </row>
    <row r="3017" spans="1:21" ht="14.25" x14ac:dyDescent="0.2">
      <c r="A3017" s="38"/>
      <c r="B3017" s="38"/>
      <c r="C3017" s="38"/>
      <c r="D3017" s="38"/>
      <c r="F3017" s="39"/>
      <c r="G3017" s="39"/>
      <c r="H3017" s="39"/>
      <c r="I3017" s="39"/>
      <c r="J3017" s="39"/>
      <c r="K3017" s="39"/>
      <c r="L3017" s="39"/>
      <c r="M3017" s="39"/>
      <c r="N3017" s="39"/>
      <c r="O3017" s="39"/>
      <c r="P3017" s="39"/>
      <c r="Q3017" s="39"/>
      <c r="R3017" s="39"/>
      <c r="T3017" s="39"/>
      <c r="U3017" s="39"/>
    </row>
    <row r="3018" spans="1:21" ht="14.25" x14ac:dyDescent="0.2">
      <c r="A3018" s="38"/>
      <c r="B3018" s="38"/>
      <c r="C3018" s="38"/>
      <c r="D3018" s="38"/>
      <c r="F3018" s="39"/>
      <c r="G3018" s="39"/>
      <c r="H3018" s="39"/>
      <c r="I3018" s="39"/>
      <c r="J3018" s="39"/>
      <c r="K3018" s="39"/>
      <c r="L3018" s="39"/>
      <c r="M3018" s="39"/>
      <c r="N3018" s="39"/>
      <c r="O3018" s="39"/>
      <c r="P3018" s="39"/>
      <c r="Q3018" s="39"/>
      <c r="R3018" s="39"/>
      <c r="T3018" s="39"/>
      <c r="U3018" s="39"/>
    </row>
    <row r="3019" spans="1:21" ht="14.25" x14ac:dyDescent="0.2">
      <c r="A3019" s="38"/>
      <c r="B3019" s="38"/>
      <c r="C3019" s="38"/>
      <c r="D3019" s="38"/>
      <c r="F3019" s="39"/>
      <c r="G3019" s="39"/>
      <c r="H3019" s="39"/>
      <c r="I3019" s="39"/>
      <c r="J3019" s="39"/>
      <c r="K3019" s="39"/>
      <c r="L3019" s="39"/>
      <c r="M3019" s="39"/>
      <c r="N3019" s="39"/>
      <c r="O3019" s="39"/>
      <c r="P3019" s="39"/>
      <c r="Q3019" s="39"/>
      <c r="R3019" s="39"/>
      <c r="T3019" s="39"/>
      <c r="U3019" s="39"/>
    </row>
    <row r="3020" spans="1:21" ht="14.25" x14ac:dyDescent="0.2">
      <c r="A3020" s="38"/>
      <c r="B3020" s="38"/>
      <c r="C3020" s="38"/>
      <c r="D3020" s="38"/>
      <c r="F3020" s="39"/>
      <c r="G3020" s="39"/>
      <c r="H3020" s="39"/>
      <c r="I3020" s="39"/>
      <c r="J3020" s="39"/>
      <c r="K3020" s="39"/>
      <c r="L3020" s="39"/>
      <c r="M3020" s="39"/>
      <c r="N3020" s="39"/>
      <c r="O3020" s="39"/>
      <c r="P3020" s="39"/>
      <c r="Q3020" s="39"/>
      <c r="R3020" s="39"/>
      <c r="T3020" s="39"/>
      <c r="U3020" s="39"/>
    </row>
    <row r="3021" spans="1:21" ht="14.25" x14ac:dyDescent="0.2">
      <c r="A3021" s="38"/>
      <c r="B3021" s="38"/>
      <c r="C3021" s="38"/>
      <c r="D3021" s="38"/>
      <c r="F3021" s="39"/>
      <c r="G3021" s="39"/>
      <c r="H3021" s="39"/>
      <c r="I3021" s="39"/>
      <c r="J3021" s="39"/>
      <c r="K3021" s="39"/>
      <c r="L3021" s="39"/>
      <c r="M3021" s="39"/>
      <c r="N3021" s="39"/>
      <c r="O3021" s="39"/>
      <c r="P3021" s="39"/>
      <c r="Q3021" s="39"/>
      <c r="R3021" s="39"/>
      <c r="T3021" s="39"/>
      <c r="U3021" s="39"/>
    </row>
    <row r="3022" spans="1:21" ht="14.25" x14ac:dyDescent="0.2">
      <c r="A3022" s="38"/>
      <c r="B3022" s="38"/>
      <c r="C3022" s="38"/>
      <c r="D3022" s="38"/>
      <c r="F3022" s="39"/>
      <c r="G3022" s="39"/>
      <c r="H3022" s="39"/>
      <c r="I3022" s="39"/>
      <c r="J3022" s="39"/>
      <c r="K3022" s="39"/>
      <c r="L3022" s="39"/>
      <c r="M3022" s="39"/>
      <c r="N3022" s="39"/>
      <c r="O3022" s="39"/>
      <c r="P3022" s="39"/>
      <c r="Q3022" s="39"/>
      <c r="R3022" s="39"/>
      <c r="T3022" s="39"/>
      <c r="U3022" s="39"/>
    </row>
    <row r="3023" spans="1:21" ht="14.25" x14ac:dyDescent="0.2">
      <c r="A3023" s="38"/>
      <c r="B3023" s="38"/>
      <c r="C3023" s="38"/>
      <c r="D3023" s="38"/>
      <c r="F3023" s="39"/>
      <c r="G3023" s="39"/>
      <c r="H3023" s="39"/>
      <c r="I3023" s="39"/>
      <c r="J3023" s="39"/>
      <c r="K3023" s="39"/>
      <c r="L3023" s="39"/>
      <c r="M3023" s="39"/>
      <c r="N3023" s="39"/>
      <c r="O3023" s="39"/>
      <c r="P3023" s="39"/>
      <c r="Q3023" s="39"/>
      <c r="R3023" s="39"/>
      <c r="T3023" s="39"/>
      <c r="U3023" s="39"/>
    </row>
    <row r="3024" spans="1:21" ht="14.25" x14ac:dyDescent="0.2">
      <c r="A3024" s="38"/>
      <c r="B3024" s="38"/>
      <c r="C3024" s="38"/>
      <c r="D3024" s="38"/>
      <c r="F3024" s="39"/>
      <c r="G3024" s="39"/>
      <c r="H3024" s="39"/>
      <c r="I3024" s="39"/>
      <c r="J3024" s="39"/>
      <c r="K3024" s="39"/>
      <c r="L3024" s="39"/>
      <c r="M3024" s="39"/>
      <c r="N3024" s="39"/>
      <c r="O3024" s="39"/>
      <c r="P3024" s="39"/>
      <c r="Q3024" s="39"/>
      <c r="R3024" s="39"/>
      <c r="T3024" s="39"/>
      <c r="U3024" s="39"/>
    </row>
    <row r="3025" spans="1:21" ht="14.25" x14ac:dyDescent="0.2">
      <c r="A3025" s="38"/>
      <c r="B3025" s="38"/>
      <c r="C3025" s="38"/>
      <c r="D3025" s="38"/>
      <c r="F3025" s="39"/>
      <c r="G3025" s="39"/>
      <c r="H3025" s="39"/>
      <c r="I3025" s="39"/>
      <c r="J3025" s="39"/>
      <c r="K3025" s="39"/>
      <c r="L3025" s="39"/>
      <c r="M3025" s="39"/>
      <c r="N3025" s="39"/>
      <c r="O3025" s="39"/>
      <c r="P3025" s="39"/>
      <c r="Q3025" s="39"/>
      <c r="R3025" s="39"/>
      <c r="T3025" s="39"/>
      <c r="U3025" s="39"/>
    </row>
    <row r="3026" spans="1:21" ht="14.25" x14ac:dyDescent="0.2">
      <c r="A3026" s="38"/>
      <c r="B3026" s="38"/>
      <c r="C3026" s="38"/>
      <c r="D3026" s="38"/>
      <c r="F3026" s="39"/>
      <c r="G3026" s="39"/>
      <c r="H3026" s="39"/>
      <c r="I3026" s="39"/>
      <c r="J3026" s="39"/>
      <c r="K3026" s="39"/>
      <c r="L3026" s="39"/>
      <c r="M3026" s="39"/>
      <c r="N3026" s="39"/>
      <c r="O3026" s="39"/>
      <c r="P3026" s="39"/>
      <c r="Q3026" s="39"/>
      <c r="R3026" s="39"/>
      <c r="T3026" s="39"/>
      <c r="U3026" s="39"/>
    </row>
    <row r="3027" spans="1:21" ht="14.25" x14ac:dyDescent="0.2">
      <c r="A3027" s="38"/>
      <c r="B3027" s="38"/>
      <c r="C3027" s="38"/>
      <c r="D3027" s="38"/>
      <c r="F3027" s="39"/>
      <c r="G3027" s="39"/>
      <c r="H3027" s="39"/>
      <c r="I3027" s="39"/>
      <c r="J3027" s="39"/>
      <c r="K3027" s="39"/>
      <c r="L3027" s="39"/>
      <c r="M3027" s="39"/>
      <c r="N3027" s="39"/>
      <c r="O3027" s="39"/>
      <c r="P3027" s="39"/>
      <c r="Q3027" s="39"/>
      <c r="R3027" s="39"/>
      <c r="T3027" s="39"/>
      <c r="U3027" s="39"/>
    </row>
    <row r="3028" spans="1:21" ht="14.25" x14ac:dyDescent="0.2">
      <c r="A3028" s="38"/>
      <c r="B3028" s="38"/>
      <c r="C3028" s="38"/>
      <c r="D3028" s="38"/>
      <c r="F3028" s="39"/>
      <c r="G3028" s="39"/>
      <c r="H3028" s="39"/>
      <c r="I3028" s="39"/>
      <c r="J3028" s="39"/>
      <c r="K3028" s="39"/>
      <c r="L3028" s="39"/>
      <c r="M3028" s="39"/>
      <c r="N3028" s="39"/>
      <c r="O3028" s="39"/>
      <c r="P3028" s="39"/>
      <c r="Q3028" s="39"/>
      <c r="R3028" s="39"/>
      <c r="T3028" s="39"/>
      <c r="U3028" s="39"/>
    </row>
    <row r="3029" spans="1:21" ht="14.25" x14ac:dyDescent="0.2">
      <c r="A3029" s="38"/>
      <c r="B3029" s="38"/>
      <c r="C3029" s="38"/>
      <c r="D3029" s="38"/>
      <c r="F3029" s="39"/>
      <c r="G3029" s="39"/>
      <c r="H3029" s="39"/>
      <c r="I3029" s="39"/>
      <c r="J3029" s="39"/>
      <c r="K3029" s="39"/>
      <c r="L3029" s="39"/>
      <c r="M3029" s="39"/>
      <c r="N3029" s="39"/>
      <c r="O3029" s="39"/>
      <c r="P3029" s="39"/>
      <c r="Q3029" s="39"/>
      <c r="R3029" s="39"/>
      <c r="T3029" s="39"/>
      <c r="U3029" s="39"/>
    </row>
    <row r="3030" spans="1:21" ht="14.25" x14ac:dyDescent="0.2">
      <c r="A3030" s="38"/>
      <c r="B3030" s="38"/>
      <c r="C3030" s="38"/>
      <c r="D3030" s="38"/>
      <c r="F3030" s="39"/>
      <c r="G3030" s="39"/>
      <c r="H3030" s="39"/>
      <c r="I3030" s="39"/>
      <c r="J3030" s="39"/>
      <c r="K3030" s="39"/>
      <c r="L3030" s="39"/>
      <c r="M3030" s="39"/>
      <c r="N3030" s="39"/>
      <c r="O3030" s="39"/>
      <c r="P3030" s="39"/>
      <c r="Q3030" s="39"/>
      <c r="R3030" s="39"/>
      <c r="T3030" s="39"/>
      <c r="U3030" s="39"/>
    </row>
    <row r="3031" spans="1:21" ht="14.25" x14ac:dyDescent="0.2">
      <c r="A3031" s="38"/>
      <c r="B3031" s="38"/>
      <c r="C3031" s="38"/>
      <c r="D3031" s="38"/>
      <c r="F3031" s="39"/>
      <c r="G3031" s="39"/>
      <c r="H3031" s="39"/>
      <c r="I3031" s="39"/>
      <c r="J3031" s="39"/>
      <c r="K3031" s="39"/>
      <c r="L3031" s="39"/>
      <c r="M3031" s="39"/>
      <c r="N3031" s="39"/>
      <c r="O3031" s="39"/>
      <c r="P3031" s="39"/>
      <c r="Q3031" s="39"/>
      <c r="R3031" s="39"/>
      <c r="T3031" s="39"/>
      <c r="U3031" s="39"/>
    </row>
    <row r="3032" spans="1:21" ht="14.25" x14ac:dyDescent="0.2">
      <c r="A3032" s="38"/>
      <c r="B3032" s="38"/>
      <c r="C3032" s="38"/>
      <c r="D3032" s="38"/>
      <c r="F3032" s="39"/>
      <c r="G3032" s="39"/>
      <c r="H3032" s="39"/>
      <c r="I3032" s="39"/>
      <c r="J3032" s="39"/>
      <c r="K3032" s="39"/>
      <c r="L3032" s="39"/>
      <c r="M3032" s="39"/>
      <c r="N3032" s="39"/>
      <c r="O3032" s="39"/>
      <c r="P3032" s="39"/>
      <c r="Q3032" s="39"/>
      <c r="R3032" s="39"/>
      <c r="T3032" s="39"/>
      <c r="U3032" s="39"/>
    </row>
    <row r="3033" spans="1:21" ht="14.25" x14ac:dyDescent="0.2">
      <c r="A3033" s="38"/>
      <c r="B3033" s="38"/>
      <c r="C3033" s="38"/>
      <c r="D3033" s="38"/>
      <c r="F3033" s="39"/>
      <c r="G3033" s="39"/>
      <c r="H3033" s="39"/>
      <c r="I3033" s="39"/>
      <c r="J3033" s="39"/>
      <c r="K3033" s="39"/>
      <c r="L3033" s="39"/>
      <c r="M3033" s="39"/>
      <c r="N3033" s="39"/>
      <c r="O3033" s="39"/>
      <c r="P3033" s="39"/>
      <c r="Q3033" s="39"/>
      <c r="R3033" s="39"/>
      <c r="T3033" s="39"/>
      <c r="U3033" s="39"/>
    </row>
    <row r="3034" spans="1:21" ht="14.25" x14ac:dyDescent="0.2">
      <c r="A3034" s="38"/>
      <c r="B3034" s="38"/>
      <c r="C3034" s="38"/>
      <c r="D3034" s="38"/>
      <c r="F3034" s="39"/>
      <c r="G3034" s="39"/>
      <c r="H3034" s="39"/>
      <c r="I3034" s="39"/>
      <c r="J3034" s="39"/>
      <c r="K3034" s="39"/>
      <c r="L3034" s="39"/>
      <c r="M3034" s="39"/>
      <c r="N3034" s="39"/>
      <c r="O3034" s="39"/>
      <c r="P3034" s="39"/>
      <c r="Q3034" s="39"/>
      <c r="R3034" s="39"/>
      <c r="T3034" s="39"/>
      <c r="U3034" s="39"/>
    </row>
    <row r="3035" spans="1:21" ht="14.25" x14ac:dyDescent="0.2">
      <c r="A3035" s="38"/>
      <c r="B3035" s="38"/>
      <c r="C3035" s="38"/>
      <c r="D3035" s="38"/>
      <c r="F3035" s="39"/>
      <c r="G3035" s="39"/>
      <c r="H3035" s="39"/>
      <c r="I3035" s="39"/>
      <c r="J3035" s="39"/>
      <c r="K3035" s="39"/>
      <c r="L3035" s="39"/>
      <c r="M3035" s="39"/>
      <c r="N3035" s="39"/>
      <c r="O3035" s="39"/>
      <c r="P3035" s="39"/>
      <c r="Q3035" s="39"/>
      <c r="R3035" s="39"/>
      <c r="T3035" s="39"/>
      <c r="U3035" s="39"/>
    </row>
    <row r="3036" spans="1:21" ht="14.25" x14ac:dyDescent="0.2">
      <c r="A3036" s="38"/>
      <c r="B3036" s="38"/>
      <c r="C3036" s="38"/>
      <c r="D3036" s="38"/>
      <c r="F3036" s="39"/>
      <c r="G3036" s="39"/>
      <c r="H3036" s="39"/>
      <c r="I3036" s="39"/>
      <c r="J3036" s="39"/>
      <c r="K3036" s="39"/>
      <c r="L3036" s="39"/>
      <c r="M3036" s="39"/>
      <c r="N3036" s="39"/>
      <c r="O3036" s="39"/>
      <c r="P3036" s="39"/>
      <c r="Q3036" s="39"/>
      <c r="R3036" s="39"/>
      <c r="T3036" s="39"/>
      <c r="U3036" s="39"/>
    </row>
    <row r="3037" spans="1:21" ht="14.25" x14ac:dyDescent="0.2">
      <c r="A3037" s="38"/>
      <c r="B3037" s="38"/>
      <c r="C3037" s="38"/>
      <c r="D3037" s="38"/>
      <c r="F3037" s="39"/>
      <c r="G3037" s="39"/>
      <c r="H3037" s="39"/>
      <c r="I3037" s="39"/>
      <c r="J3037" s="39"/>
      <c r="K3037" s="39"/>
      <c r="L3037" s="39"/>
      <c r="M3037" s="39"/>
      <c r="N3037" s="39"/>
      <c r="O3037" s="39"/>
      <c r="P3037" s="39"/>
      <c r="Q3037" s="39"/>
      <c r="R3037" s="39"/>
      <c r="T3037" s="39"/>
      <c r="U3037" s="39"/>
    </row>
    <row r="3038" spans="1:21" ht="14.25" x14ac:dyDescent="0.2">
      <c r="A3038" s="38"/>
      <c r="B3038" s="38"/>
      <c r="C3038" s="38"/>
      <c r="D3038" s="38"/>
      <c r="F3038" s="39"/>
      <c r="G3038" s="39"/>
      <c r="H3038" s="39"/>
      <c r="I3038" s="39"/>
      <c r="J3038" s="39"/>
      <c r="K3038" s="39"/>
      <c r="L3038" s="39"/>
      <c r="M3038" s="39"/>
      <c r="N3038" s="39"/>
      <c r="O3038" s="39"/>
      <c r="P3038" s="39"/>
      <c r="Q3038" s="39"/>
      <c r="R3038" s="39"/>
      <c r="T3038" s="39"/>
      <c r="U3038" s="39"/>
    </row>
    <row r="3039" spans="1:21" ht="14.25" x14ac:dyDescent="0.2">
      <c r="A3039" s="38"/>
      <c r="B3039" s="38"/>
      <c r="C3039" s="38"/>
      <c r="D3039" s="38"/>
      <c r="F3039" s="39"/>
      <c r="G3039" s="39"/>
      <c r="H3039" s="39"/>
      <c r="I3039" s="39"/>
      <c r="J3039" s="39"/>
      <c r="K3039" s="39"/>
      <c r="L3039" s="39"/>
      <c r="M3039" s="39"/>
      <c r="N3039" s="39"/>
      <c r="O3039" s="39"/>
      <c r="P3039" s="39"/>
      <c r="Q3039" s="39"/>
      <c r="R3039" s="39"/>
      <c r="T3039" s="39"/>
      <c r="U3039" s="39"/>
    </row>
    <row r="3040" spans="1:21" ht="14.25" x14ac:dyDescent="0.2">
      <c r="A3040" s="38"/>
      <c r="B3040" s="38"/>
      <c r="C3040" s="38"/>
      <c r="D3040" s="38"/>
      <c r="F3040" s="39"/>
      <c r="G3040" s="39"/>
      <c r="H3040" s="39"/>
      <c r="I3040" s="39"/>
      <c r="J3040" s="39"/>
      <c r="K3040" s="39"/>
      <c r="L3040" s="39"/>
      <c r="M3040" s="39"/>
      <c r="N3040" s="39"/>
      <c r="O3040" s="39"/>
      <c r="P3040" s="39"/>
      <c r="Q3040" s="39"/>
      <c r="R3040" s="39"/>
      <c r="T3040" s="39"/>
      <c r="U3040" s="39"/>
    </row>
    <row r="3041" spans="1:21" ht="14.25" x14ac:dyDescent="0.2">
      <c r="A3041" s="38"/>
      <c r="B3041" s="38"/>
      <c r="C3041" s="38"/>
      <c r="D3041" s="38"/>
      <c r="F3041" s="39"/>
      <c r="G3041" s="39"/>
      <c r="H3041" s="39"/>
      <c r="I3041" s="39"/>
      <c r="J3041" s="39"/>
      <c r="K3041" s="39"/>
      <c r="L3041" s="39"/>
      <c r="M3041" s="39"/>
      <c r="N3041" s="39"/>
      <c r="O3041" s="39"/>
      <c r="P3041" s="39"/>
      <c r="Q3041" s="39"/>
      <c r="R3041" s="39"/>
      <c r="T3041" s="39"/>
      <c r="U3041" s="39"/>
    </row>
    <row r="3042" spans="1:21" ht="14.25" x14ac:dyDescent="0.2">
      <c r="A3042" s="38"/>
      <c r="B3042" s="38"/>
      <c r="C3042" s="38"/>
      <c r="D3042" s="38"/>
      <c r="F3042" s="39"/>
      <c r="G3042" s="39"/>
      <c r="H3042" s="39"/>
      <c r="I3042" s="39"/>
      <c r="J3042" s="39"/>
      <c r="K3042" s="39"/>
      <c r="L3042" s="39"/>
      <c r="M3042" s="39"/>
      <c r="N3042" s="39"/>
      <c r="O3042" s="39"/>
      <c r="P3042" s="39"/>
      <c r="Q3042" s="39"/>
      <c r="R3042" s="39"/>
      <c r="T3042" s="39"/>
      <c r="U3042" s="39"/>
    </row>
    <row r="3043" spans="1:21" ht="14.25" x14ac:dyDescent="0.2">
      <c r="A3043" s="38"/>
      <c r="B3043" s="38"/>
      <c r="C3043" s="38"/>
      <c r="D3043" s="38"/>
      <c r="F3043" s="39"/>
      <c r="G3043" s="39"/>
      <c r="H3043" s="39"/>
      <c r="I3043" s="39"/>
      <c r="J3043" s="39"/>
      <c r="K3043" s="39"/>
      <c r="L3043" s="39"/>
      <c r="M3043" s="39"/>
      <c r="N3043" s="39"/>
      <c r="O3043" s="39"/>
      <c r="P3043" s="39"/>
      <c r="Q3043" s="39"/>
      <c r="R3043" s="39"/>
      <c r="T3043" s="39"/>
      <c r="U3043" s="39"/>
    </row>
    <row r="3044" spans="1:21" ht="14.25" x14ac:dyDescent="0.2">
      <c r="A3044" s="38"/>
      <c r="B3044" s="38"/>
      <c r="C3044" s="38"/>
      <c r="D3044" s="38"/>
      <c r="F3044" s="39"/>
      <c r="G3044" s="39"/>
      <c r="H3044" s="39"/>
      <c r="I3044" s="39"/>
      <c r="J3044" s="39"/>
      <c r="K3044" s="39"/>
      <c r="L3044" s="39"/>
      <c r="M3044" s="39"/>
      <c r="N3044" s="39"/>
      <c r="O3044" s="39"/>
      <c r="P3044" s="39"/>
      <c r="Q3044" s="39"/>
      <c r="R3044" s="39"/>
      <c r="T3044" s="39"/>
      <c r="U3044" s="39"/>
    </row>
    <row r="3045" spans="1:21" ht="14.25" x14ac:dyDescent="0.2">
      <c r="A3045" s="38"/>
      <c r="B3045" s="38"/>
      <c r="C3045" s="38"/>
      <c r="D3045" s="38"/>
      <c r="F3045" s="39"/>
      <c r="G3045" s="39"/>
      <c r="H3045" s="39"/>
      <c r="I3045" s="39"/>
      <c r="J3045" s="39"/>
      <c r="K3045" s="39"/>
      <c r="L3045" s="39"/>
      <c r="M3045" s="39"/>
      <c r="N3045" s="39"/>
      <c r="O3045" s="39"/>
      <c r="P3045" s="39"/>
      <c r="Q3045" s="39"/>
      <c r="R3045" s="39"/>
      <c r="T3045" s="39"/>
      <c r="U3045" s="39"/>
    </row>
    <row r="3046" spans="1:21" ht="14.25" x14ac:dyDescent="0.2">
      <c r="A3046" s="38"/>
      <c r="B3046" s="38"/>
      <c r="C3046" s="38"/>
      <c r="D3046" s="38"/>
      <c r="F3046" s="39"/>
      <c r="G3046" s="39"/>
      <c r="H3046" s="39"/>
      <c r="I3046" s="39"/>
      <c r="J3046" s="39"/>
      <c r="K3046" s="39"/>
      <c r="L3046" s="39"/>
      <c r="M3046" s="39"/>
      <c r="N3046" s="39"/>
      <c r="O3046" s="39"/>
      <c r="P3046" s="39"/>
      <c r="Q3046" s="39"/>
      <c r="R3046" s="39"/>
      <c r="T3046" s="39"/>
      <c r="U3046" s="39"/>
    </row>
    <row r="3047" spans="1:21" ht="14.25" x14ac:dyDescent="0.2">
      <c r="A3047" s="38"/>
      <c r="B3047" s="38"/>
      <c r="C3047" s="38"/>
      <c r="D3047" s="38"/>
      <c r="F3047" s="39"/>
      <c r="G3047" s="39"/>
      <c r="H3047" s="39"/>
      <c r="I3047" s="39"/>
      <c r="J3047" s="39"/>
      <c r="K3047" s="39"/>
      <c r="L3047" s="39"/>
      <c r="M3047" s="39"/>
      <c r="N3047" s="39"/>
      <c r="O3047" s="39"/>
      <c r="P3047" s="39"/>
      <c r="Q3047" s="39"/>
      <c r="R3047" s="39"/>
      <c r="T3047" s="39"/>
      <c r="U3047" s="39"/>
    </row>
    <row r="3048" spans="1:21" ht="14.25" x14ac:dyDescent="0.2">
      <c r="A3048" s="38"/>
      <c r="B3048" s="38"/>
      <c r="C3048" s="38"/>
      <c r="D3048" s="38"/>
      <c r="F3048" s="39"/>
      <c r="G3048" s="39"/>
      <c r="H3048" s="39"/>
      <c r="I3048" s="39"/>
      <c r="J3048" s="39"/>
      <c r="K3048" s="39"/>
      <c r="L3048" s="39"/>
      <c r="M3048" s="39"/>
      <c r="N3048" s="39"/>
      <c r="O3048" s="39"/>
      <c r="P3048" s="39"/>
      <c r="Q3048" s="39"/>
      <c r="R3048" s="39"/>
      <c r="T3048" s="39"/>
      <c r="U3048" s="39"/>
    </row>
    <row r="3049" spans="1:21" ht="14.25" x14ac:dyDescent="0.2">
      <c r="A3049" s="38"/>
      <c r="B3049" s="38"/>
      <c r="C3049" s="38"/>
      <c r="D3049" s="38"/>
      <c r="F3049" s="39"/>
      <c r="G3049" s="39"/>
      <c r="H3049" s="39"/>
      <c r="I3049" s="39"/>
      <c r="J3049" s="39"/>
      <c r="K3049" s="39"/>
      <c r="L3049" s="39"/>
      <c r="M3049" s="39"/>
      <c r="N3049" s="39"/>
      <c r="O3049" s="39"/>
      <c r="P3049" s="39"/>
      <c r="Q3049" s="39"/>
      <c r="R3049" s="39"/>
      <c r="T3049" s="39"/>
      <c r="U3049" s="39"/>
    </row>
    <row r="3050" spans="1:21" ht="14.25" x14ac:dyDescent="0.2">
      <c r="A3050" s="38"/>
      <c r="B3050" s="38"/>
      <c r="C3050" s="38"/>
      <c r="D3050" s="38"/>
      <c r="F3050" s="39"/>
      <c r="G3050" s="39"/>
      <c r="H3050" s="39"/>
      <c r="I3050" s="39"/>
      <c r="J3050" s="39"/>
      <c r="K3050" s="39"/>
      <c r="L3050" s="39"/>
      <c r="M3050" s="39"/>
      <c r="N3050" s="39"/>
      <c r="O3050" s="39"/>
      <c r="P3050" s="39"/>
      <c r="Q3050" s="39"/>
      <c r="R3050" s="39"/>
      <c r="T3050" s="39"/>
      <c r="U3050" s="39"/>
    </row>
    <row r="3051" spans="1:21" ht="14.25" x14ac:dyDescent="0.2">
      <c r="A3051" s="38"/>
      <c r="B3051" s="38"/>
      <c r="C3051" s="38"/>
      <c r="D3051" s="38"/>
      <c r="F3051" s="39"/>
      <c r="G3051" s="39"/>
      <c r="H3051" s="39"/>
      <c r="I3051" s="39"/>
      <c r="J3051" s="39"/>
      <c r="K3051" s="39"/>
      <c r="L3051" s="39"/>
      <c r="M3051" s="39"/>
      <c r="N3051" s="39"/>
      <c r="O3051" s="39"/>
      <c r="P3051" s="39"/>
      <c r="Q3051" s="39"/>
      <c r="R3051" s="39"/>
      <c r="T3051" s="39"/>
      <c r="U3051" s="39"/>
    </row>
    <row r="3052" spans="1:21" ht="14.25" x14ac:dyDescent="0.2">
      <c r="A3052" s="38"/>
      <c r="B3052" s="38"/>
      <c r="C3052" s="38"/>
      <c r="D3052" s="38"/>
      <c r="F3052" s="39"/>
      <c r="G3052" s="39"/>
      <c r="H3052" s="39"/>
      <c r="I3052" s="39"/>
      <c r="J3052" s="39"/>
      <c r="K3052" s="39"/>
      <c r="L3052" s="39"/>
      <c r="M3052" s="39"/>
      <c r="N3052" s="39"/>
      <c r="O3052" s="39"/>
      <c r="P3052" s="39"/>
      <c r="Q3052" s="39"/>
      <c r="R3052" s="39"/>
      <c r="T3052" s="39"/>
      <c r="U3052" s="39"/>
    </row>
    <row r="3053" spans="1:21" ht="14.25" x14ac:dyDescent="0.2">
      <c r="A3053" s="38"/>
      <c r="B3053" s="38"/>
      <c r="C3053" s="38"/>
      <c r="D3053" s="38"/>
      <c r="F3053" s="39"/>
      <c r="G3053" s="39"/>
      <c r="H3053" s="39"/>
      <c r="I3053" s="39"/>
      <c r="J3053" s="39"/>
      <c r="K3053" s="39"/>
      <c r="L3053" s="39"/>
      <c r="M3053" s="39"/>
      <c r="N3053" s="39"/>
      <c r="O3053" s="39"/>
      <c r="P3053" s="39"/>
      <c r="Q3053" s="39"/>
      <c r="R3053" s="39"/>
      <c r="T3053" s="39"/>
      <c r="U3053" s="39"/>
    </row>
    <row r="3054" spans="1:21" ht="14.25" x14ac:dyDescent="0.2">
      <c r="A3054" s="38"/>
      <c r="B3054" s="38"/>
      <c r="C3054" s="38"/>
      <c r="D3054" s="38"/>
      <c r="F3054" s="39"/>
      <c r="G3054" s="39"/>
      <c r="H3054" s="39"/>
      <c r="I3054" s="39"/>
      <c r="J3054" s="39"/>
      <c r="K3054" s="39"/>
      <c r="L3054" s="39"/>
      <c r="M3054" s="39"/>
      <c r="N3054" s="39"/>
      <c r="O3054" s="39"/>
      <c r="P3054" s="39"/>
      <c r="Q3054" s="39"/>
      <c r="R3054" s="39"/>
      <c r="T3054" s="39"/>
      <c r="U3054" s="39"/>
    </row>
    <row r="3055" spans="1:21" ht="14.25" x14ac:dyDescent="0.2">
      <c r="A3055" s="38"/>
      <c r="B3055" s="38"/>
      <c r="C3055" s="38"/>
      <c r="D3055" s="38"/>
      <c r="F3055" s="39"/>
      <c r="G3055" s="39"/>
      <c r="H3055" s="39"/>
      <c r="I3055" s="39"/>
      <c r="J3055" s="39"/>
      <c r="K3055" s="39"/>
      <c r="L3055" s="39"/>
      <c r="M3055" s="39"/>
      <c r="N3055" s="39"/>
      <c r="O3055" s="39"/>
      <c r="P3055" s="39"/>
      <c r="Q3055" s="39"/>
      <c r="R3055" s="39"/>
      <c r="T3055" s="39"/>
      <c r="U3055" s="39"/>
    </row>
    <row r="3056" spans="1:21" ht="14.25" x14ac:dyDescent="0.2">
      <c r="A3056" s="38"/>
      <c r="B3056" s="38"/>
      <c r="C3056" s="38"/>
      <c r="D3056" s="38"/>
      <c r="F3056" s="39"/>
      <c r="G3056" s="39"/>
      <c r="H3056" s="39"/>
      <c r="I3056" s="39"/>
      <c r="J3056" s="39"/>
      <c r="K3056" s="39"/>
      <c r="L3056" s="39"/>
      <c r="M3056" s="39"/>
      <c r="N3056" s="39"/>
      <c r="O3056" s="39"/>
      <c r="P3056" s="39"/>
      <c r="Q3056" s="39"/>
      <c r="R3056" s="39"/>
      <c r="T3056" s="39"/>
      <c r="U3056" s="39"/>
    </row>
    <row r="3057" spans="1:21" ht="14.25" x14ac:dyDescent="0.2">
      <c r="A3057" s="38"/>
      <c r="B3057" s="38"/>
      <c r="C3057" s="38"/>
      <c r="D3057" s="38"/>
      <c r="F3057" s="39"/>
      <c r="G3057" s="39"/>
      <c r="H3057" s="39"/>
      <c r="I3057" s="39"/>
      <c r="J3057" s="39"/>
      <c r="K3057" s="39"/>
      <c r="L3057" s="39"/>
      <c r="M3057" s="39"/>
      <c r="N3057" s="39"/>
      <c r="O3057" s="39"/>
      <c r="P3057" s="39"/>
      <c r="Q3057" s="39"/>
      <c r="R3057" s="39"/>
      <c r="T3057" s="39"/>
      <c r="U3057" s="39"/>
    </row>
    <row r="3058" spans="1:21" ht="14.25" x14ac:dyDescent="0.2">
      <c r="A3058" s="38"/>
      <c r="B3058" s="38"/>
      <c r="C3058" s="38"/>
      <c r="D3058" s="38"/>
      <c r="F3058" s="39"/>
      <c r="G3058" s="39"/>
      <c r="H3058" s="39"/>
      <c r="I3058" s="39"/>
      <c r="J3058" s="39"/>
      <c r="K3058" s="39"/>
      <c r="L3058" s="39"/>
      <c r="M3058" s="39"/>
      <c r="N3058" s="39"/>
      <c r="O3058" s="39"/>
      <c r="P3058" s="39"/>
      <c r="Q3058" s="39"/>
      <c r="R3058" s="39"/>
      <c r="T3058" s="39"/>
      <c r="U3058" s="39"/>
    </row>
    <row r="3059" spans="1:21" ht="14.25" x14ac:dyDescent="0.2">
      <c r="A3059" s="38"/>
      <c r="B3059" s="38"/>
      <c r="C3059" s="38"/>
      <c r="D3059" s="38"/>
      <c r="F3059" s="39"/>
      <c r="G3059" s="39"/>
      <c r="H3059" s="39"/>
      <c r="I3059" s="39"/>
      <c r="J3059" s="39"/>
      <c r="K3059" s="39"/>
      <c r="L3059" s="39"/>
      <c r="M3059" s="39"/>
      <c r="N3059" s="39"/>
      <c r="O3059" s="39"/>
      <c r="P3059" s="39"/>
      <c r="Q3059" s="39"/>
      <c r="R3059" s="39"/>
      <c r="T3059" s="39"/>
      <c r="U3059" s="39"/>
    </row>
    <row r="3060" spans="1:21" ht="14.25" x14ac:dyDescent="0.2">
      <c r="A3060" s="38"/>
      <c r="B3060" s="38"/>
      <c r="C3060" s="38"/>
      <c r="D3060" s="38"/>
      <c r="F3060" s="39"/>
      <c r="G3060" s="39"/>
      <c r="H3060" s="39"/>
      <c r="I3060" s="39"/>
      <c r="J3060" s="39"/>
      <c r="K3060" s="39"/>
      <c r="L3060" s="39"/>
      <c r="M3060" s="39"/>
      <c r="N3060" s="39"/>
      <c r="O3060" s="39"/>
      <c r="P3060" s="39"/>
      <c r="Q3060" s="39"/>
      <c r="R3060" s="39"/>
      <c r="T3060" s="39"/>
      <c r="U3060" s="39"/>
    </row>
    <row r="3061" spans="1:21" ht="14.25" x14ac:dyDescent="0.2">
      <c r="A3061" s="38"/>
      <c r="B3061" s="38"/>
      <c r="C3061" s="38"/>
      <c r="D3061" s="38"/>
      <c r="F3061" s="39"/>
      <c r="G3061" s="39"/>
      <c r="H3061" s="39"/>
      <c r="I3061" s="39"/>
      <c r="J3061" s="39"/>
      <c r="K3061" s="39"/>
      <c r="L3061" s="39"/>
      <c r="M3061" s="39"/>
      <c r="N3061" s="39"/>
      <c r="O3061" s="39"/>
      <c r="P3061" s="39"/>
      <c r="Q3061" s="39"/>
      <c r="R3061" s="39"/>
      <c r="T3061" s="39"/>
      <c r="U3061" s="39"/>
    </row>
    <row r="3062" spans="1:21" ht="14.25" x14ac:dyDescent="0.2">
      <c r="A3062" s="38"/>
      <c r="B3062" s="38"/>
      <c r="C3062" s="38"/>
      <c r="D3062" s="38"/>
      <c r="F3062" s="39"/>
      <c r="G3062" s="39"/>
      <c r="H3062" s="39"/>
      <c r="I3062" s="39"/>
      <c r="J3062" s="39"/>
      <c r="K3062" s="39"/>
      <c r="L3062" s="39"/>
      <c r="M3062" s="39"/>
      <c r="N3062" s="39"/>
      <c r="O3062" s="39"/>
      <c r="P3062" s="39"/>
      <c r="Q3062" s="39"/>
      <c r="R3062" s="39"/>
      <c r="T3062" s="39"/>
      <c r="U3062" s="39"/>
    </row>
    <row r="3063" spans="1:21" ht="14.25" x14ac:dyDescent="0.2">
      <c r="A3063" s="38"/>
      <c r="B3063" s="38"/>
      <c r="C3063" s="38"/>
      <c r="D3063" s="38"/>
      <c r="F3063" s="39"/>
      <c r="G3063" s="39"/>
      <c r="H3063" s="39"/>
      <c r="I3063" s="39"/>
      <c r="J3063" s="39"/>
      <c r="K3063" s="39"/>
      <c r="L3063" s="39"/>
      <c r="M3063" s="39"/>
      <c r="N3063" s="39"/>
      <c r="O3063" s="39"/>
      <c r="P3063" s="39"/>
      <c r="Q3063" s="39"/>
      <c r="R3063" s="39"/>
      <c r="T3063" s="39"/>
      <c r="U3063" s="39"/>
    </row>
    <row r="3064" spans="1:21" ht="14.25" x14ac:dyDescent="0.2">
      <c r="A3064" s="38"/>
      <c r="B3064" s="38"/>
      <c r="C3064" s="38"/>
      <c r="D3064" s="38"/>
      <c r="F3064" s="39"/>
      <c r="G3064" s="39"/>
      <c r="H3064" s="39"/>
      <c r="I3064" s="39"/>
      <c r="J3064" s="39"/>
      <c r="K3064" s="39"/>
      <c r="L3064" s="39"/>
      <c r="M3064" s="39"/>
      <c r="N3064" s="39"/>
      <c r="O3064" s="39"/>
      <c r="P3064" s="39"/>
      <c r="Q3064" s="39"/>
      <c r="R3064" s="39"/>
      <c r="T3064" s="39"/>
      <c r="U3064" s="39"/>
    </row>
    <row r="3065" spans="1:21" ht="14.25" x14ac:dyDescent="0.2">
      <c r="A3065" s="38"/>
      <c r="B3065" s="38"/>
      <c r="C3065" s="38"/>
      <c r="D3065" s="38"/>
      <c r="F3065" s="39"/>
      <c r="G3065" s="39"/>
      <c r="H3065" s="39"/>
      <c r="I3065" s="39"/>
      <c r="J3065" s="39"/>
      <c r="K3065" s="39"/>
      <c r="L3065" s="39"/>
      <c r="M3065" s="39"/>
      <c r="N3065" s="39"/>
      <c r="O3065" s="39"/>
      <c r="P3065" s="39"/>
      <c r="Q3065" s="39"/>
      <c r="R3065" s="39"/>
      <c r="T3065" s="39"/>
      <c r="U3065" s="39"/>
    </row>
    <row r="3066" spans="1:21" ht="14.25" x14ac:dyDescent="0.2">
      <c r="A3066" s="38"/>
      <c r="B3066" s="38"/>
      <c r="C3066" s="38"/>
      <c r="D3066" s="38"/>
      <c r="F3066" s="39"/>
      <c r="G3066" s="39"/>
      <c r="H3066" s="39"/>
      <c r="I3066" s="39"/>
      <c r="J3066" s="39"/>
      <c r="K3066" s="39"/>
      <c r="L3066" s="39"/>
      <c r="M3066" s="39"/>
      <c r="N3066" s="39"/>
      <c r="O3066" s="39"/>
      <c r="P3066" s="39"/>
      <c r="Q3066" s="39"/>
      <c r="R3066" s="39"/>
      <c r="T3066" s="39"/>
      <c r="U3066" s="39"/>
    </row>
    <row r="3067" spans="1:21" ht="14.25" x14ac:dyDescent="0.2">
      <c r="A3067" s="38"/>
      <c r="B3067" s="38"/>
      <c r="C3067" s="38"/>
      <c r="D3067" s="38"/>
      <c r="F3067" s="39"/>
      <c r="G3067" s="39"/>
      <c r="H3067" s="39"/>
      <c r="I3067" s="39"/>
      <c r="J3067" s="39"/>
      <c r="K3067" s="39"/>
      <c r="L3067" s="39"/>
      <c r="M3067" s="39"/>
      <c r="N3067" s="39"/>
      <c r="O3067" s="39"/>
      <c r="P3067" s="39"/>
      <c r="Q3067" s="39"/>
      <c r="R3067" s="39"/>
      <c r="T3067" s="39"/>
      <c r="U3067" s="39"/>
    </row>
    <row r="3068" spans="1:21" ht="14.25" x14ac:dyDescent="0.2">
      <c r="A3068" s="38"/>
      <c r="B3068" s="38"/>
      <c r="C3068" s="38"/>
      <c r="D3068" s="38"/>
      <c r="F3068" s="39"/>
      <c r="G3068" s="39"/>
      <c r="H3068" s="39"/>
      <c r="I3068" s="39"/>
      <c r="J3068" s="39"/>
      <c r="K3068" s="39"/>
      <c r="L3068" s="39"/>
      <c r="M3068" s="39"/>
      <c r="N3068" s="39"/>
      <c r="O3068" s="39"/>
      <c r="P3068" s="39"/>
      <c r="Q3068" s="39"/>
      <c r="R3068" s="39"/>
      <c r="T3068" s="39"/>
      <c r="U3068" s="39"/>
    </row>
    <row r="3069" spans="1:21" ht="14.25" x14ac:dyDescent="0.2">
      <c r="A3069" s="38"/>
      <c r="B3069" s="38"/>
      <c r="C3069" s="38"/>
      <c r="D3069" s="38"/>
      <c r="F3069" s="39"/>
      <c r="G3069" s="39"/>
      <c r="H3069" s="39"/>
      <c r="I3069" s="39"/>
      <c r="J3069" s="39"/>
      <c r="K3069" s="39"/>
      <c r="L3069" s="39"/>
      <c r="M3069" s="39"/>
      <c r="N3069" s="39"/>
      <c r="O3069" s="39"/>
      <c r="P3069" s="39"/>
      <c r="Q3069" s="39"/>
      <c r="R3069" s="39"/>
      <c r="T3069" s="39"/>
      <c r="U3069" s="39"/>
    </row>
    <row r="3070" spans="1:21" ht="14.25" x14ac:dyDescent="0.2">
      <c r="A3070" s="38"/>
      <c r="B3070" s="38"/>
      <c r="C3070" s="38"/>
      <c r="D3070" s="38"/>
      <c r="F3070" s="39"/>
      <c r="G3070" s="39"/>
      <c r="H3070" s="39"/>
      <c r="I3070" s="39"/>
      <c r="J3070" s="39"/>
      <c r="K3070" s="39"/>
      <c r="L3070" s="39"/>
      <c r="M3070" s="39"/>
      <c r="N3070" s="39"/>
      <c r="O3070" s="39"/>
      <c r="P3070" s="39"/>
      <c r="Q3070" s="39"/>
      <c r="R3070" s="39"/>
      <c r="T3070" s="39"/>
      <c r="U3070" s="39"/>
    </row>
    <row r="3071" spans="1:21" ht="14.25" x14ac:dyDescent="0.2">
      <c r="A3071" s="38"/>
      <c r="B3071" s="38"/>
      <c r="C3071" s="38"/>
      <c r="D3071" s="38"/>
      <c r="F3071" s="39"/>
      <c r="G3071" s="39"/>
      <c r="H3071" s="39"/>
      <c r="I3071" s="39"/>
      <c r="J3071" s="39"/>
      <c r="K3071" s="39"/>
      <c r="L3071" s="39"/>
      <c r="M3071" s="39"/>
      <c r="N3071" s="39"/>
      <c r="O3071" s="39"/>
      <c r="P3071" s="39"/>
      <c r="Q3071" s="39"/>
      <c r="R3071" s="39"/>
      <c r="T3071" s="39"/>
      <c r="U3071" s="39"/>
    </row>
    <row r="3072" spans="1:21" ht="14.25" x14ac:dyDescent="0.2">
      <c r="A3072" s="38"/>
      <c r="B3072" s="38"/>
      <c r="C3072" s="38"/>
      <c r="D3072" s="38"/>
      <c r="F3072" s="39"/>
      <c r="G3072" s="39"/>
      <c r="H3072" s="39"/>
      <c r="I3072" s="39"/>
      <c r="J3072" s="39"/>
      <c r="K3072" s="39"/>
      <c r="L3072" s="39"/>
      <c r="M3072" s="39"/>
      <c r="N3072" s="39"/>
      <c r="O3072" s="39"/>
      <c r="P3072" s="39"/>
      <c r="Q3072" s="39"/>
      <c r="R3072" s="39"/>
      <c r="T3072" s="39"/>
      <c r="U3072" s="39"/>
    </row>
    <row r="3073" spans="1:21" ht="14.25" x14ac:dyDescent="0.2">
      <c r="A3073" s="38"/>
      <c r="B3073" s="38"/>
      <c r="C3073" s="38"/>
      <c r="D3073" s="38"/>
      <c r="F3073" s="39"/>
      <c r="G3073" s="39"/>
      <c r="H3073" s="39"/>
      <c r="I3073" s="39"/>
      <c r="J3073" s="39"/>
      <c r="K3073" s="39"/>
      <c r="L3073" s="39"/>
      <c r="M3073" s="39"/>
      <c r="N3073" s="39"/>
      <c r="O3073" s="39"/>
      <c r="P3073" s="39"/>
      <c r="Q3073" s="39"/>
      <c r="R3073" s="39"/>
      <c r="T3073" s="39"/>
      <c r="U3073" s="39"/>
    </row>
    <row r="3074" spans="1:21" ht="14.25" x14ac:dyDescent="0.2">
      <c r="A3074" s="38"/>
      <c r="B3074" s="38"/>
      <c r="C3074" s="38"/>
      <c r="D3074" s="38"/>
      <c r="F3074" s="39"/>
      <c r="G3074" s="39"/>
      <c r="H3074" s="39"/>
      <c r="I3074" s="39"/>
      <c r="J3074" s="39"/>
      <c r="K3074" s="39"/>
      <c r="L3074" s="39"/>
      <c r="M3074" s="39"/>
      <c r="N3074" s="39"/>
      <c r="O3074" s="39"/>
      <c r="P3074" s="39"/>
      <c r="Q3074" s="39"/>
      <c r="R3074" s="39"/>
      <c r="T3074" s="39"/>
      <c r="U3074" s="39"/>
    </row>
    <row r="3075" spans="1:21" ht="14.25" x14ac:dyDescent="0.2">
      <c r="A3075" s="38"/>
      <c r="B3075" s="38"/>
      <c r="C3075" s="38"/>
      <c r="D3075" s="38"/>
      <c r="F3075" s="39"/>
      <c r="G3075" s="39"/>
      <c r="H3075" s="39"/>
      <c r="I3075" s="39"/>
      <c r="J3075" s="39"/>
      <c r="K3075" s="39"/>
      <c r="L3075" s="39"/>
      <c r="M3075" s="39"/>
      <c r="N3075" s="39"/>
      <c r="O3075" s="39"/>
      <c r="P3075" s="39"/>
      <c r="Q3075" s="39"/>
      <c r="R3075" s="39"/>
      <c r="T3075" s="39"/>
      <c r="U3075" s="39"/>
    </row>
    <row r="3076" spans="1:21" ht="14.25" x14ac:dyDescent="0.2">
      <c r="A3076" s="38"/>
      <c r="B3076" s="38"/>
      <c r="C3076" s="38"/>
      <c r="D3076" s="38"/>
      <c r="F3076" s="39"/>
      <c r="G3076" s="39"/>
      <c r="H3076" s="39"/>
      <c r="I3076" s="39"/>
      <c r="J3076" s="39"/>
      <c r="K3076" s="39"/>
      <c r="L3076" s="39"/>
      <c r="M3076" s="39"/>
      <c r="N3076" s="39"/>
      <c r="O3076" s="39"/>
      <c r="P3076" s="39"/>
      <c r="Q3076" s="39"/>
      <c r="R3076" s="39"/>
      <c r="T3076" s="39"/>
      <c r="U3076" s="39"/>
    </row>
    <row r="3077" spans="1:21" ht="14.25" x14ac:dyDescent="0.2">
      <c r="A3077" s="38"/>
      <c r="B3077" s="38"/>
      <c r="C3077" s="38"/>
      <c r="D3077" s="38"/>
      <c r="F3077" s="39"/>
      <c r="G3077" s="39"/>
      <c r="H3077" s="39"/>
      <c r="I3077" s="39"/>
      <c r="J3077" s="39"/>
      <c r="K3077" s="39"/>
      <c r="L3077" s="39"/>
      <c r="M3077" s="39"/>
      <c r="N3077" s="39"/>
      <c r="O3077" s="39"/>
      <c r="P3077" s="39"/>
      <c r="Q3077" s="39"/>
      <c r="R3077" s="39"/>
      <c r="T3077" s="39"/>
      <c r="U3077" s="39"/>
    </row>
    <row r="3078" spans="1:21" ht="14.25" x14ac:dyDescent="0.2">
      <c r="A3078" s="38"/>
      <c r="B3078" s="38"/>
      <c r="C3078" s="38"/>
      <c r="D3078" s="38"/>
      <c r="F3078" s="39"/>
      <c r="G3078" s="39"/>
      <c r="H3078" s="39"/>
      <c r="I3078" s="39"/>
      <c r="J3078" s="39"/>
      <c r="K3078" s="39"/>
      <c r="L3078" s="39"/>
      <c r="M3078" s="39"/>
      <c r="N3078" s="39"/>
      <c r="O3078" s="39"/>
      <c r="P3078" s="39"/>
      <c r="Q3078" s="39"/>
      <c r="R3078" s="39"/>
      <c r="T3078" s="39"/>
      <c r="U3078" s="39"/>
    </row>
    <row r="3079" spans="1:21" ht="14.25" x14ac:dyDescent="0.2">
      <c r="A3079" s="38"/>
      <c r="B3079" s="38"/>
      <c r="C3079" s="38"/>
      <c r="D3079" s="38"/>
      <c r="F3079" s="39"/>
      <c r="G3079" s="39"/>
      <c r="H3079" s="39"/>
      <c r="I3079" s="39"/>
      <c r="J3079" s="39"/>
      <c r="K3079" s="39"/>
      <c r="L3079" s="39"/>
      <c r="M3079" s="39"/>
      <c r="N3079" s="39"/>
      <c r="O3079" s="39"/>
      <c r="P3079" s="39"/>
      <c r="Q3079" s="39"/>
      <c r="R3079" s="39"/>
      <c r="T3079" s="39"/>
      <c r="U3079" s="39"/>
    </row>
    <row r="3080" spans="1:21" ht="14.25" x14ac:dyDescent="0.2">
      <c r="A3080" s="38"/>
      <c r="B3080" s="38"/>
      <c r="C3080" s="38"/>
      <c r="D3080" s="38"/>
      <c r="F3080" s="39"/>
      <c r="G3080" s="39"/>
      <c r="H3080" s="39"/>
      <c r="I3080" s="39"/>
      <c r="J3080" s="39"/>
      <c r="K3080" s="39"/>
      <c r="L3080" s="39"/>
      <c r="M3080" s="39"/>
      <c r="N3080" s="39"/>
      <c r="O3080" s="39"/>
      <c r="P3080" s="39"/>
      <c r="Q3080" s="39"/>
      <c r="R3080" s="39"/>
      <c r="T3080" s="39"/>
      <c r="U3080" s="39"/>
    </row>
    <row r="3081" spans="1:21" ht="14.25" x14ac:dyDescent="0.2">
      <c r="A3081" s="38"/>
      <c r="B3081" s="38"/>
      <c r="C3081" s="38"/>
      <c r="D3081" s="38"/>
      <c r="F3081" s="39"/>
      <c r="G3081" s="39"/>
      <c r="H3081" s="39"/>
      <c r="I3081" s="39"/>
      <c r="J3081" s="39"/>
      <c r="K3081" s="39"/>
      <c r="L3081" s="39"/>
      <c r="M3081" s="39"/>
      <c r="N3081" s="39"/>
      <c r="O3081" s="39"/>
      <c r="P3081" s="39"/>
      <c r="Q3081" s="39"/>
      <c r="R3081" s="39"/>
      <c r="T3081" s="39"/>
      <c r="U3081" s="39"/>
    </row>
    <row r="3082" spans="1:21" ht="14.25" x14ac:dyDescent="0.2">
      <c r="A3082" s="38"/>
      <c r="B3082" s="38"/>
      <c r="C3082" s="38"/>
      <c r="D3082" s="38"/>
      <c r="F3082" s="39"/>
      <c r="G3082" s="39"/>
      <c r="H3082" s="39"/>
      <c r="I3082" s="39"/>
      <c r="J3082" s="39"/>
      <c r="K3082" s="39"/>
      <c r="L3082" s="39"/>
      <c r="M3082" s="39"/>
      <c r="N3082" s="39"/>
      <c r="O3082" s="39"/>
      <c r="P3082" s="39"/>
      <c r="Q3082" s="39"/>
      <c r="R3082" s="39"/>
      <c r="T3082" s="39"/>
      <c r="U3082" s="39"/>
    </row>
    <row r="3083" spans="1:21" ht="14.25" x14ac:dyDescent="0.2">
      <c r="A3083" s="38"/>
      <c r="B3083" s="38"/>
      <c r="C3083" s="38"/>
      <c r="D3083" s="38"/>
      <c r="F3083" s="39"/>
      <c r="G3083" s="39"/>
      <c r="H3083" s="39"/>
      <c r="I3083" s="39"/>
      <c r="J3083" s="39"/>
      <c r="K3083" s="39"/>
      <c r="L3083" s="39"/>
      <c r="M3083" s="39"/>
      <c r="N3083" s="39"/>
      <c r="O3083" s="39"/>
      <c r="P3083" s="39"/>
      <c r="Q3083" s="39"/>
      <c r="R3083" s="39"/>
      <c r="T3083" s="39"/>
      <c r="U3083" s="39"/>
    </row>
    <row r="3084" spans="1:21" ht="14.25" x14ac:dyDescent="0.2">
      <c r="A3084" s="38"/>
      <c r="B3084" s="38"/>
      <c r="C3084" s="38"/>
      <c r="D3084" s="38"/>
      <c r="F3084" s="39"/>
      <c r="G3084" s="39"/>
      <c r="H3084" s="39"/>
      <c r="I3084" s="39"/>
      <c r="J3084" s="39"/>
      <c r="K3084" s="39"/>
      <c r="L3084" s="39"/>
      <c r="M3084" s="39"/>
      <c r="N3084" s="39"/>
      <c r="O3084" s="39"/>
      <c r="P3084" s="39"/>
      <c r="Q3084" s="39"/>
      <c r="R3084" s="39"/>
      <c r="T3084" s="39"/>
      <c r="U3084" s="39"/>
    </row>
    <row r="3085" spans="1:21" ht="14.25" x14ac:dyDescent="0.2">
      <c r="A3085" s="38"/>
      <c r="B3085" s="38"/>
      <c r="C3085" s="38"/>
      <c r="D3085" s="38"/>
      <c r="F3085" s="39"/>
      <c r="G3085" s="39"/>
      <c r="H3085" s="39"/>
      <c r="I3085" s="39"/>
      <c r="J3085" s="39"/>
      <c r="K3085" s="39"/>
      <c r="L3085" s="39"/>
      <c r="M3085" s="39"/>
      <c r="N3085" s="39"/>
      <c r="O3085" s="39"/>
      <c r="P3085" s="39"/>
      <c r="Q3085" s="39"/>
      <c r="R3085" s="39"/>
      <c r="T3085" s="39"/>
      <c r="U3085" s="39"/>
    </row>
    <row r="3086" spans="1:21" ht="14.25" x14ac:dyDescent="0.2">
      <c r="A3086" s="38"/>
      <c r="B3086" s="38"/>
      <c r="C3086" s="38"/>
      <c r="D3086" s="38"/>
      <c r="F3086" s="39"/>
      <c r="G3086" s="39"/>
      <c r="H3086" s="39"/>
      <c r="I3086" s="39"/>
      <c r="J3086" s="39"/>
      <c r="K3086" s="39"/>
      <c r="L3086" s="39"/>
      <c r="M3086" s="39"/>
      <c r="N3086" s="39"/>
      <c r="O3086" s="39"/>
      <c r="P3086" s="39"/>
      <c r="Q3086" s="39"/>
      <c r="R3086" s="39"/>
      <c r="T3086" s="39"/>
      <c r="U3086" s="39"/>
    </row>
    <row r="3087" spans="1:21" ht="14.25" x14ac:dyDescent="0.2">
      <c r="A3087" s="38"/>
      <c r="B3087" s="38"/>
      <c r="C3087" s="38"/>
      <c r="D3087" s="38"/>
      <c r="F3087" s="39"/>
      <c r="G3087" s="39"/>
      <c r="H3087" s="39"/>
      <c r="I3087" s="39"/>
      <c r="J3087" s="39"/>
      <c r="K3087" s="39"/>
      <c r="L3087" s="39"/>
      <c r="M3087" s="39"/>
      <c r="N3087" s="39"/>
      <c r="O3087" s="39"/>
      <c r="P3087" s="39"/>
      <c r="Q3087" s="39"/>
      <c r="R3087" s="39"/>
      <c r="T3087" s="39"/>
      <c r="U3087" s="39"/>
    </row>
    <row r="3088" spans="1:21" ht="14.25" x14ac:dyDescent="0.2">
      <c r="A3088" s="38"/>
      <c r="B3088" s="38"/>
      <c r="C3088" s="38"/>
      <c r="D3088" s="38"/>
      <c r="F3088" s="39"/>
      <c r="G3088" s="39"/>
      <c r="H3088" s="39"/>
      <c r="I3088" s="39"/>
      <c r="J3088" s="39"/>
      <c r="K3088" s="39"/>
      <c r="L3088" s="39"/>
      <c r="M3088" s="39"/>
      <c r="N3088" s="39"/>
      <c r="O3088" s="39"/>
      <c r="P3088" s="39"/>
      <c r="Q3088" s="39"/>
      <c r="R3088" s="39"/>
      <c r="T3088" s="39"/>
      <c r="U3088" s="39"/>
    </row>
    <row r="3089" spans="1:21" ht="14.25" x14ac:dyDescent="0.2">
      <c r="A3089" s="38"/>
      <c r="B3089" s="38"/>
      <c r="C3089" s="38"/>
      <c r="D3089" s="38"/>
      <c r="F3089" s="39"/>
      <c r="G3089" s="39"/>
      <c r="H3089" s="39"/>
      <c r="I3089" s="39"/>
      <c r="J3089" s="39"/>
      <c r="K3089" s="39"/>
      <c r="L3089" s="39"/>
      <c r="M3089" s="39"/>
      <c r="N3089" s="39"/>
      <c r="O3089" s="39"/>
      <c r="P3089" s="39"/>
      <c r="Q3089" s="39"/>
      <c r="R3089" s="39"/>
      <c r="T3089" s="39"/>
      <c r="U3089" s="39"/>
    </row>
    <row r="3090" spans="1:21" ht="14.25" x14ac:dyDescent="0.2">
      <c r="A3090" s="38"/>
      <c r="B3090" s="38"/>
      <c r="C3090" s="38"/>
      <c r="D3090" s="38"/>
      <c r="F3090" s="39"/>
      <c r="G3090" s="39"/>
      <c r="H3090" s="39"/>
      <c r="I3090" s="39"/>
      <c r="J3090" s="39"/>
      <c r="K3090" s="39"/>
      <c r="L3090" s="39"/>
      <c r="M3090" s="39"/>
      <c r="N3090" s="39"/>
      <c r="O3090" s="39"/>
      <c r="P3090" s="39"/>
      <c r="Q3090" s="39"/>
      <c r="R3090" s="39"/>
      <c r="T3090" s="39"/>
      <c r="U3090" s="39"/>
    </row>
    <row r="3091" spans="1:21" ht="14.25" x14ac:dyDescent="0.2">
      <c r="A3091" s="38"/>
      <c r="B3091" s="38"/>
      <c r="C3091" s="38"/>
      <c r="D3091" s="38"/>
      <c r="F3091" s="39"/>
      <c r="G3091" s="39"/>
      <c r="H3091" s="39"/>
      <c r="I3091" s="39"/>
      <c r="J3091" s="39"/>
      <c r="K3091" s="39"/>
      <c r="L3091" s="39"/>
      <c r="M3091" s="39"/>
      <c r="N3091" s="39"/>
      <c r="O3091" s="39"/>
      <c r="P3091" s="39"/>
      <c r="Q3091" s="39"/>
      <c r="R3091" s="39"/>
      <c r="T3091" s="39"/>
      <c r="U3091" s="39"/>
    </row>
    <row r="3092" spans="1:21" ht="14.25" x14ac:dyDescent="0.2">
      <c r="A3092" s="38"/>
      <c r="B3092" s="38"/>
      <c r="C3092" s="38"/>
      <c r="D3092" s="38"/>
      <c r="F3092" s="39"/>
      <c r="G3092" s="39"/>
      <c r="H3092" s="39"/>
      <c r="I3092" s="39"/>
      <c r="J3092" s="39"/>
      <c r="K3092" s="39"/>
      <c r="L3092" s="39"/>
      <c r="M3092" s="39"/>
      <c r="N3092" s="39"/>
      <c r="O3092" s="39"/>
      <c r="P3092" s="39"/>
      <c r="Q3092" s="39"/>
      <c r="R3092" s="39"/>
      <c r="T3092" s="39"/>
      <c r="U3092" s="39"/>
    </row>
    <row r="3093" spans="1:21" ht="14.25" x14ac:dyDescent="0.2">
      <c r="A3093" s="38"/>
      <c r="B3093" s="38"/>
      <c r="C3093" s="38"/>
      <c r="D3093" s="38"/>
      <c r="F3093" s="39"/>
      <c r="G3093" s="39"/>
      <c r="H3093" s="39"/>
      <c r="I3093" s="39"/>
      <c r="J3093" s="39"/>
      <c r="K3093" s="39"/>
      <c r="L3093" s="39"/>
      <c r="M3093" s="39"/>
      <c r="N3093" s="39"/>
      <c r="O3093" s="39"/>
      <c r="P3093" s="39"/>
      <c r="Q3093" s="39"/>
      <c r="R3093" s="39"/>
      <c r="T3093" s="39"/>
      <c r="U3093" s="39"/>
    </row>
    <row r="3094" spans="1:21" ht="14.25" x14ac:dyDescent="0.2">
      <c r="A3094" s="38"/>
      <c r="B3094" s="38"/>
      <c r="C3094" s="38"/>
      <c r="D3094" s="38"/>
      <c r="F3094" s="39"/>
      <c r="G3094" s="39"/>
      <c r="H3094" s="39"/>
      <c r="I3094" s="39"/>
      <c r="J3094" s="39"/>
      <c r="K3094" s="39"/>
      <c r="L3094" s="39"/>
      <c r="M3094" s="39"/>
      <c r="N3094" s="39"/>
      <c r="O3094" s="39"/>
      <c r="P3094" s="39"/>
      <c r="Q3094" s="39"/>
      <c r="R3094" s="39"/>
      <c r="T3094" s="39"/>
      <c r="U3094" s="39"/>
    </row>
    <row r="3095" spans="1:21" ht="14.25" x14ac:dyDescent="0.2">
      <c r="A3095" s="38"/>
      <c r="B3095" s="38"/>
      <c r="C3095" s="38"/>
      <c r="D3095" s="38"/>
      <c r="F3095" s="39"/>
      <c r="G3095" s="39"/>
      <c r="H3095" s="39"/>
      <c r="I3095" s="39"/>
      <c r="J3095" s="39"/>
      <c r="K3095" s="39"/>
      <c r="L3095" s="39"/>
      <c r="M3095" s="39"/>
      <c r="N3095" s="39"/>
      <c r="O3095" s="39"/>
      <c r="P3095" s="39"/>
      <c r="Q3095" s="39"/>
      <c r="R3095" s="39"/>
      <c r="T3095" s="39"/>
      <c r="U3095" s="39"/>
    </row>
    <row r="3096" spans="1:21" ht="14.25" x14ac:dyDescent="0.2">
      <c r="A3096" s="38"/>
      <c r="B3096" s="38"/>
      <c r="C3096" s="38"/>
      <c r="D3096" s="38"/>
      <c r="F3096" s="39"/>
      <c r="G3096" s="39"/>
      <c r="H3096" s="39"/>
      <c r="I3096" s="39"/>
      <c r="J3096" s="39"/>
      <c r="K3096" s="39"/>
      <c r="L3096" s="39"/>
      <c r="M3096" s="39"/>
      <c r="N3096" s="39"/>
      <c r="O3096" s="39"/>
      <c r="P3096" s="39"/>
      <c r="Q3096" s="39"/>
      <c r="R3096" s="39"/>
      <c r="T3096" s="39"/>
      <c r="U3096" s="39"/>
    </row>
    <row r="3097" spans="1:21" ht="14.25" x14ac:dyDescent="0.2">
      <c r="A3097" s="38"/>
      <c r="B3097" s="38"/>
      <c r="C3097" s="38"/>
      <c r="D3097" s="38"/>
      <c r="F3097" s="39"/>
      <c r="G3097" s="39"/>
      <c r="H3097" s="39"/>
      <c r="I3097" s="39"/>
      <c r="J3097" s="39"/>
      <c r="K3097" s="39"/>
      <c r="L3097" s="39"/>
      <c r="M3097" s="39"/>
      <c r="N3097" s="39"/>
      <c r="O3097" s="39"/>
      <c r="P3097" s="39"/>
      <c r="Q3097" s="39"/>
      <c r="R3097" s="39"/>
      <c r="T3097" s="39"/>
      <c r="U3097" s="39"/>
    </row>
    <row r="3098" spans="1:21" ht="14.25" x14ac:dyDescent="0.2">
      <c r="A3098" s="38"/>
      <c r="B3098" s="38"/>
      <c r="C3098" s="38"/>
      <c r="D3098" s="38"/>
      <c r="F3098" s="39"/>
      <c r="G3098" s="39"/>
      <c r="H3098" s="39"/>
      <c r="I3098" s="39"/>
      <c r="J3098" s="39"/>
      <c r="K3098" s="39"/>
      <c r="L3098" s="39"/>
      <c r="M3098" s="39"/>
      <c r="N3098" s="39"/>
      <c r="O3098" s="39"/>
      <c r="P3098" s="39"/>
      <c r="Q3098" s="39"/>
      <c r="R3098" s="39"/>
      <c r="T3098" s="39"/>
      <c r="U3098" s="39"/>
    </row>
    <row r="3099" spans="1:21" ht="14.25" x14ac:dyDescent="0.2">
      <c r="A3099" s="38"/>
      <c r="B3099" s="38"/>
      <c r="C3099" s="38"/>
      <c r="D3099" s="38"/>
      <c r="F3099" s="39"/>
      <c r="G3099" s="39"/>
      <c r="H3099" s="39"/>
      <c r="I3099" s="39"/>
      <c r="J3099" s="39"/>
      <c r="K3099" s="39"/>
      <c r="L3099" s="39"/>
      <c r="M3099" s="39"/>
      <c r="N3099" s="39"/>
      <c r="O3099" s="39"/>
      <c r="P3099" s="39"/>
      <c r="Q3099" s="39"/>
      <c r="R3099" s="39"/>
      <c r="T3099" s="39"/>
      <c r="U3099" s="39"/>
    </row>
    <row r="3100" spans="1:21" ht="14.25" x14ac:dyDescent="0.2">
      <c r="A3100" s="38"/>
      <c r="B3100" s="38"/>
      <c r="C3100" s="38"/>
      <c r="D3100" s="38"/>
      <c r="F3100" s="39"/>
      <c r="G3100" s="39"/>
      <c r="H3100" s="39"/>
      <c r="I3100" s="39"/>
      <c r="J3100" s="39"/>
      <c r="K3100" s="39"/>
      <c r="L3100" s="39"/>
      <c r="M3100" s="39"/>
      <c r="N3100" s="39"/>
      <c r="O3100" s="39"/>
      <c r="P3100" s="39"/>
      <c r="Q3100" s="39"/>
      <c r="R3100" s="39"/>
      <c r="T3100" s="39"/>
      <c r="U3100" s="39"/>
    </row>
    <row r="3101" spans="1:21" ht="14.25" x14ac:dyDescent="0.2">
      <c r="A3101" s="38"/>
      <c r="B3101" s="38"/>
      <c r="C3101" s="38"/>
      <c r="D3101" s="38"/>
      <c r="F3101" s="39"/>
      <c r="G3101" s="39"/>
      <c r="H3101" s="39"/>
      <c r="I3101" s="39"/>
      <c r="J3101" s="39"/>
      <c r="K3101" s="39"/>
      <c r="L3101" s="39"/>
      <c r="M3101" s="39"/>
      <c r="N3101" s="39"/>
      <c r="O3101" s="39"/>
      <c r="P3101" s="39"/>
      <c r="Q3101" s="39"/>
      <c r="R3101" s="39"/>
      <c r="T3101" s="39"/>
      <c r="U3101" s="39"/>
    </row>
    <row r="3102" spans="1:21" ht="14.25" x14ac:dyDescent="0.2">
      <c r="A3102" s="38"/>
      <c r="B3102" s="38"/>
      <c r="C3102" s="38"/>
      <c r="D3102" s="38"/>
      <c r="F3102" s="39"/>
      <c r="G3102" s="39"/>
      <c r="H3102" s="39"/>
      <c r="I3102" s="39"/>
      <c r="J3102" s="39"/>
      <c r="K3102" s="39"/>
      <c r="L3102" s="39"/>
      <c r="M3102" s="39"/>
      <c r="N3102" s="39"/>
      <c r="O3102" s="39"/>
      <c r="P3102" s="39"/>
      <c r="Q3102" s="39"/>
      <c r="R3102" s="39"/>
      <c r="T3102" s="39"/>
      <c r="U3102" s="39"/>
    </row>
    <row r="3103" spans="1:21" ht="14.25" x14ac:dyDescent="0.2">
      <c r="A3103" s="38"/>
      <c r="B3103" s="38"/>
      <c r="C3103" s="38"/>
      <c r="D3103" s="38"/>
      <c r="F3103" s="39"/>
      <c r="G3103" s="39"/>
      <c r="H3103" s="39"/>
      <c r="I3103" s="39"/>
      <c r="J3103" s="39"/>
      <c r="K3103" s="39"/>
      <c r="L3103" s="39"/>
      <c r="M3103" s="39"/>
      <c r="N3103" s="39"/>
      <c r="O3103" s="39"/>
      <c r="P3103" s="39"/>
      <c r="Q3103" s="39"/>
      <c r="R3103" s="39"/>
      <c r="T3103" s="39"/>
      <c r="U3103" s="39"/>
    </row>
    <row r="3104" spans="1:21" ht="14.25" x14ac:dyDescent="0.2">
      <c r="A3104" s="38"/>
      <c r="B3104" s="38"/>
      <c r="C3104" s="38"/>
      <c r="D3104" s="38"/>
      <c r="F3104" s="39"/>
      <c r="G3104" s="39"/>
      <c r="H3104" s="39"/>
      <c r="I3104" s="39"/>
      <c r="J3104" s="39"/>
      <c r="K3104" s="39"/>
      <c r="L3104" s="39"/>
      <c r="M3104" s="39"/>
      <c r="N3104" s="39"/>
      <c r="O3104" s="39"/>
      <c r="P3104" s="39"/>
      <c r="Q3104" s="39"/>
      <c r="R3104" s="39"/>
      <c r="T3104" s="39"/>
      <c r="U3104" s="39"/>
    </row>
    <row r="3105" spans="1:21" ht="14.25" x14ac:dyDescent="0.2">
      <c r="A3105" s="38"/>
      <c r="B3105" s="38"/>
      <c r="C3105" s="38"/>
      <c r="D3105" s="38"/>
      <c r="F3105" s="39"/>
      <c r="G3105" s="39"/>
      <c r="H3105" s="39"/>
      <c r="I3105" s="39"/>
      <c r="J3105" s="39"/>
      <c r="K3105" s="39"/>
      <c r="L3105" s="39"/>
      <c r="M3105" s="39"/>
      <c r="N3105" s="39"/>
      <c r="O3105" s="39"/>
      <c r="P3105" s="39"/>
      <c r="Q3105" s="39"/>
      <c r="R3105" s="39"/>
      <c r="T3105" s="39"/>
      <c r="U3105" s="39"/>
    </row>
    <row r="3106" spans="1:21" ht="14.25" x14ac:dyDescent="0.2">
      <c r="A3106" s="38"/>
      <c r="B3106" s="38"/>
      <c r="C3106" s="38"/>
      <c r="D3106" s="38"/>
      <c r="F3106" s="39"/>
      <c r="G3106" s="39"/>
      <c r="H3106" s="39"/>
      <c r="I3106" s="39"/>
      <c r="J3106" s="39"/>
      <c r="K3106" s="39"/>
      <c r="L3106" s="39"/>
      <c r="M3106" s="39"/>
      <c r="N3106" s="39"/>
      <c r="O3106" s="39"/>
      <c r="P3106" s="39"/>
      <c r="Q3106" s="39"/>
      <c r="R3106" s="39"/>
      <c r="T3106" s="39"/>
      <c r="U3106" s="39"/>
    </row>
    <row r="3107" spans="1:21" ht="14.25" x14ac:dyDescent="0.2">
      <c r="A3107" s="38"/>
      <c r="B3107" s="38"/>
      <c r="C3107" s="38"/>
      <c r="D3107" s="38"/>
      <c r="F3107" s="39"/>
      <c r="G3107" s="39"/>
      <c r="H3107" s="39"/>
      <c r="I3107" s="39"/>
      <c r="J3107" s="39"/>
      <c r="K3107" s="39"/>
      <c r="L3107" s="39"/>
      <c r="M3107" s="39"/>
      <c r="N3107" s="39"/>
      <c r="O3107" s="39"/>
      <c r="P3107" s="39"/>
      <c r="Q3107" s="39"/>
      <c r="R3107" s="39"/>
      <c r="T3107" s="39"/>
      <c r="U3107" s="39"/>
    </row>
    <row r="3108" spans="1:21" ht="14.25" x14ac:dyDescent="0.2">
      <c r="A3108" s="38"/>
      <c r="B3108" s="38"/>
      <c r="C3108" s="38"/>
      <c r="D3108" s="38"/>
      <c r="F3108" s="39"/>
      <c r="G3108" s="39"/>
      <c r="H3108" s="39"/>
      <c r="I3108" s="39"/>
      <c r="J3108" s="39"/>
      <c r="K3108" s="39"/>
      <c r="L3108" s="39"/>
      <c r="M3108" s="39"/>
      <c r="N3108" s="39"/>
      <c r="O3108" s="39"/>
      <c r="P3108" s="39"/>
      <c r="Q3108" s="39"/>
      <c r="R3108" s="39"/>
      <c r="T3108" s="39"/>
      <c r="U3108" s="39"/>
    </row>
    <row r="3109" spans="1:21" ht="14.25" x14ac:dyDescent="0.2">
      <c r="A3109" s="38"/>
      <c r="B3109" s="38"/>
      <c r="C3109" s="38"/>
      <c r="D3109" s="38"/>
      <c r="F3109" s="39"/>
      <c r="G3109" s="39"/>
      <c r="H3109" s="39"/>
      <c r="I3109" s="39"/>
      <c r="J3109" s="39"/>
      <c r="K3109" s="39"/>
      <c r="L3109" s="39"/>
      <c r="M3109" s="39"/>
      <c r="N3109" s="39"/>
      <c r="O3109" s="39"/>
      <c r="P3109" s="39"/>
      <c r="Q3109" s="39"/>
      <c r="R3109" s="39"/>
      <c r="T3109" s="39"/>
      <c r="U3109" s="39"/>
    </row>
    <row r="3110" spans="1:21" ht="14.25" x14ac:dyDescent="0.2">
      <c r="A3110" s="38"/>
      <c r="B3110" s="38"/>
      <c r="C3110" s="38"/>
      <c r="D3110" s="38"/>
      <c r="F3110" s="39"/>
      <c r="G3110" s="39"/>
      <c r="H3110" s="39"/>
      <c r="I3110" s="39"/>
      <c r="J3110" s="39"/>
      <c r="K3110" s="39"/>
      <c r="L3110" s="39"/>
      <c r="M3110" s="39"/>
      <c r="N3110" s="39"/>
      <c r="O3110" s="39"/>
      <c r="P3110" s="39"/>
      <c r="Q3110" s="39"/>
      <c r="R3110" s="39"/>
      <c r="T3110" s="39"/>
      <c r="U3110" s="39"/>
    </row>
    <row r="3111" spans="1:21" ht="14.25" x14ac:dyDescent="0.2">
      <c r="A3111" s="38"/>
      <c r="B3111" s="38"/>
      <c r="C3111" s="38"/>
      <c r="D3111" s="38"/>
      <c r="F3111" s="39"/>
      <c r="G3111" s="39"/>
      <c r="H3111" s="39"/>
      <c r="I3111" s="39"/>
      <c r="J3111" s="39"/>
      <c r="K3111" s="39"/>
      <c r="L3111" s="39"/>
      <c r="M3111" s="39"/>
      <c r="N3111" s="39"/>
      <c r="O3111" s="39"/>
      <c r="P3111" s="39"/>
      <c r="Q3111" s="39"/>
      <c r="R3111" s="39"/>
      <c r="T3111" s="39"/>
      <c r="U3111" s="39"/>
    </row>
    <row r="3112" spans="1:21" ht="14.25" x14ac:dyDescent="0.2">
      <c r="A3112" s="38"/>
      <c r="B3112" s="38"/>
      <c r="C3112" s="38"/>
      <c r="D3112" s="38"/>
      <c r="F3112" s="39"/>
      <c r="G3112" s="39"/>
      <c r="H3112" s="39"/>
      <c r="I3112" s="39"/>
      <c r="J3112" s="39"/>
      <c r="K3112" s="39"/>
      <c r="L3112" s="39"/>
      <c r="M3112" s="39"/>
      <c r="N3112" s="39"/>
      <c r="O3112" s="39"/>
      <c r="P3112" s="39"/>
      <c r="Q3112" s="39"/>
      <c r="R3112" s="39"/>
      <c r="T3112" s="39"/>
      <c r="U3112" s="39"/>
    </row>
    <row r="3113" spans="1:21" ht="14.25" x14ac:dyDescent="0.2">
      <c r="A3113" s="38"/>
      <c r="B3113" s="38"/>
      <c r="C3113" s="38"/>
      <c r="D3113" s="38"/>
      <c r="F3113" s="39"/>
      <c r="G3113" s="39"/>
      <c r="H3113" s="39"/>
      <c r="I3113" s="39"/>
      <c r="J3113" s="39"/>
      <c r="K3113" s="39"/>
      <c r="L3113" s="39"/>
      <c r="M3113" s="39"/>
      <c r="N3113" s="39"/>
      <c r="O3113" s="39"/>
      <c r="P3113" s="39"/>
      <c r="Q3113" s="39"/>
      <c r="R3113" s="39"/>
      <c r="T3113" s="39"/>
      <c r="U3113" s="39"/>
    </row>
    <row r="3114" spans="1:21" ht="14.25" x14ac:dyDescent="0.2">
      <c r="A3114" s="38"/>
      <c r="B3114" s="38"/>
      <c r="C3114" s="38"/>
      <c r="D3114" s="38"/>
      <c r="F3114" s="39"/>
      <c r="G3114" s="39"/>
      <c r="H3114" s="39"/>
      <c r="I3114" s="39"/>
      <c r="J3114" s="39"/>
      <c r="K3114" s="39"/>
      <c r="L3114" s="39"/>
      <c r="M3114" s="39"/>
      <c r="N3114" s="39"/>
      <c r="O3114" s="39"/>
      <c r="P3114" s="39"/>
      <c r="Q3114" s="39"/>
      <c r="R3114" s="39"/>
      <c r="T3114" s="39"/>
      <c r="U3114" s="39"/>
    </row>
    <row r="3115" spans="1:21" ht="14.25" x14ac:dyDescent="0.2">
      <c r="A3115" s="38"/>
      <c r="B3115" s="38"/>
      <c r="C3115" s="38"/>
      <c r="D3115" s="38"/>
      <c r="F3115" s="39"/>
      <c r="G3115" s="39"/>
      <c r="H3115" s="39"/>
      <c r="I3115" s="39"/>
      <c r="J3115" s="39"/>
      <c r="K3115" s="39"/>
      <c r="L3115" s="39"/>
      <c r="M3115" s="39"/>
      <c r="N3115" s="39"/>
      <c r="O3115" s="39"/>
      <c r="P3115" s="39"/>
      <c r="Q3115" s="39"/>
      <c r="R3115" s="39"/>
      <c r="T3115" s="39"/>
      <c r="U3115" s="39"/>
    </row>
    <row r="3116" spans="1:21" ht="14.25" x14ac:dyDescent="0.2">
      <c r="A3116" s="38"/>
      <c r="B3116" s="38"/>
      <c r="C3116" s="38"/>
      <c r="D3116" s="38"/>
      <c r="F3116" s="39"/>
      <c r="G3116" s="39"/>
      <c r="H3116" s="39"/>
      <c r="I3116" s="39"/>
      <c r="J3116" s="39"/>
      <c r="K3116" s="39"/>
      <c r="L3116" s="39"/>
      <c r="M3116" s="39"/>
      <c r="N3116" s="39"/>
      <c r="O3116" s="39"/>
      <c r="P3116" s="39"/>
      <c r="Q3116" s="39"/>
      <c r="R3116" s="39"/>
      <c r="T3116" s="39"/>
      <c r="U3116" s="39"/>
    </row>
    <row r="3117" spans="1:21" ht="14.25" x14ac:dyDescent="0.2">
      <c r="A3117" s="38"/>
      <c r="B3117" s="38"/>
      <c r="C3117" s="38"/>
      <c r="D3117" s="38"/>
      <c r="F3117" s="39"/>
      <c r="G3117" s="39"/>
      <c r="H3117" s="39"/>
      <c r="I3117" s="39"/>
      <c r="J3117" s="39"/>
      <c r="K3117" s="39"/>
      <c r="L3117" s="39"/>
      <c r="M3117" s="39"/>
      <c r="N3117" s="39"/>
      <c r="O3117" s="39"/>
      <c r="P3117" s="39"/>
      <c r="Q3117" s="39"/>
      <c r="R3117" s="39"/>
      <c r="T3117" s="39"/>
      <c r="U3117" s="39"/>
    </row>
    <row r="3118" spans="1:21" ht="14.25" x14ac:dyDescent="0.2">
      <c r="A3118" s="38"/>
      <c r="B3118" s="38"/>
      <c r="C3118" s="38"/>
      <c r="D3118" s="38"/>
      <c r="F3118" s="39"/>
      <c r="G3118" s="39"/>
      <c r="H3118" s="39"/>
      <c r="I3118" s="39"/>
      <c r="J3118" s="39"/>
      <c r="K3118" s="39"/>
      <c r="L3118" s="39"/>
      <c r="M3118" s="39"/>
      <c r="N3118" s="39"/>
      <c r="O3118" s="39"/>
      <c r="P3118" s="39"/>
      <c r="Q3118" s="39"/>
      <c r="R3118" s="39"/>
      <c r="T3118" s="39"/>
      <c r="U3118" s="39"/>
    </row>
    <row r="3119" spans="1:21" ht="14.25" x14ac:dyDescent="0.2">
      <c r="A3119" s="38"/>
      <c r="B3119" s="38"/>
      <c r="C3119" s="38"/>
      <c r="D3119" s="38"/>
      <c r="F3119" s="39"/>
      <c r="G3119" s="39"/>
      <c r="H3119" s="39"/>
      <c r="I3119" s="39"/>
      <c r="J3119" s="39"/>
      <c r="K3119" s="39"/>
      <c r="L3119" s="39"/>
      <c r="M3119" s="39"/>
      <c r="N3119" s="39"/>
      <c r="O3119" s="39"/>
      <c r="P3119" s="39"/>
      <c r="Q3119" s="39"/>
      <c r="R3119" s="39"/>
      <c r="T3119" s="39"/>
      <c r="U3119" s="39"/>
    </row>
    <row r="3120" spans="1:21" ht="14.25" x14ac:dyDescent="0.2">
      <c r="A3120" s="38"/>
      <c r="B3120" s="38"/>
      <c r="C3120" s="38"/>
      <c r="D3120" s="38"/>
      <c r="F3120" s="39"/>
      <c r="G3120" s="39"/>
      <c r="H3120" s="39"/>
      <c r="I3120" s="39"/>
      <c r="J3120" s="39"/>
      <c r="K3120" s="39"/>
      <c r="L3120" s="39"/>
      <c r="M3120" s="39"/>
      <c r="N3120" s="39"/>
      <c r="O3120" s="39"/>
      <c r="P3120" s="39"/>
      <c r="Q3120" s="39"/>
      <c r="R3120" s="39"/>
      <c r="T3120" s="39"/>
      <c r="U3120" s="39"/>
    </row>
    <row r="3121" spans="1:21" ht="14.25" x14ac:dyDescent="0.2">
      <c r="A3121" s="38"/>
      <c r="B3121" s="38"/>
      <c r="C3121" s="38"/>
      <c r="D3121" s="38"/>
      <c r="F3121" s="39"/>
      <c r="G3121" s="39"/>
      <c r="H3121" s="39"/>
      <c r="I3121" s="39"/>
      <c r="J3121" s="39"/>
      <c r="K3121" s="39"/>
      <c r="L3121" s="39"/>
      <c r="M3121" s="39"/>
      <c r="N3121" s="39"/>
      <c r="O3121" s="39"/>
      <c r="P3121" s="39"/>
      <c r="Q3121" s="39"/>
      <c r="R3121" s="39"/>
      <c r="T3121" s="39"/>
      <c r="U3121" s="39"/>
    </row>
    <row r="3122" spans="1:21" ht="14.25" x14ac:dyDescent="0.2">
      <c r="A3122" s="38"/>
      <c r="B3122" s="38"/>
      <c r="C3122" s="38"/>
      <c r="D3122" s="38"/>
      <c r="F3122" s="39"/>
      <c r="G3122" s="39"/>
      <c r="H3122" s="39"/>
      <c r="I3122" s="39"/>
      <c r="J3122" s="39"/>
      <c r="K3122" s="39"/>
      <c r="L3122" s="39"/>
      <c r="M3122" s="39"/>
      <c r="N3122" s="39"/>
      <c r="O3122" s="39"/>
      <c r="P3122" s="39"/>
      <c r="Q3122" s="39"/>
      <c r="R3122" s="39"/>
      <c r="T3122" s="39"/>
      <c r="U3122" s="39"/>
    </row>
    <row r="3123" spans="1:21" ht="14.25" x14ac:dyDescent="0.2">
      <c r="A3123" s="38"/>
      <c r="B3123" s="38"/>
      <c r="C3123" s="38"/>
      <c r="D3123" s="38"/>
      <c r="F3123" s="39"/>
      <c r="G3123" s="39"/>
      <c r="H3123" s="39"/>
      <c r="I3123" s="39"/>
      <c r="J3123" s="39"/>
      <c r="K3123" s="39"/>
      <c r="L3123" s="39"/>
      <c r="M3123" s="39"/>
      <c r="N3123" s="39"/>
      <c r="O3123" s="39"/>
      <c r="P3123" s="39"/>
      <c r="Q3123" s="39"/>
      <c r="R3123" s="39"/>
      <c r="T3123" s="39"/>
      <c r="U3123" s="39"/>
    </row>
    <row r="3124" spans="1:21" ht="14.25" x14ac:dyDescent="0.2">
      <c r="A3124" s="38"/>
      <c r="B3124" s="38"/>
      <c r="C3124" s="38"/>
      <c r="D3124" s="38"/>
      <c r="F3124" s="39"/>
      <c r="G3124" s="39"/>
      <c r="H3124" s="39"/>
      <c r="I3124" s="39"/>
      <c r="J3124" s="39"/>
      <c r="K3124" s="39"/>
      <c r="L3124" s="39"/>
      <c r="M3124" s="39"/>
      <c r="N3124" s="39"/>
      <c r="O3124" s="39"/>
      <c r="P3124" s="39"/>
      <c r="Q3124" s="39"/>
      <c r="R3124" s="39"/>
      <c r="T3124" s="39"/>
      <c r="U3124" s="39"/>
    </row>
    <row r="3125" spans="1:21" ht="14.25" x14ac:dyDescent="0.2">
      <c r="A3125" s="38"/>
      <c r="B3125" s="38"/>
      <c r="C3125" s="38"/>
      <c r="D3125" s="38"/>
      <c r="F3125" s="39"/>
      <c r="G3125" s="39"/>
      <c r="H3125" s="39"/>
      <c r="I3125" s="39"/>
      <c r="J3125" s="39"/>
      <c r="K3125" s="39"/>
      <c r="L3125" s="39"/>
      <c r="M3125" s="39"/>
      <c r="N3125" s="39"/>
      <c r="O3125" s="39"/>
      <c r="P3125" s="39"/>
      <c r="Q3125" s="39"/>
      <c r="R3125" s="39"/>
      <c r="T3125" s="39"/>
      <c r="U3125" s="39"/>
    </row>
    <row r="3126" spans="1:21" ht="14.25" x14ac:dyDescent="0.2">
      <c r="A3126" s="38"/>
      <c r="B3126" s="38"/>
      <c r="C3126" s="38"/>
      <c r="D3126" s="38"/>
      <c r="F3126" s="39"/>
      <c r="G3126" s="39"/>
      <c r="H3126" s="39"/>
      <c r="I3126" s="39"/>
      <c r="J3126" s="39"/>
      <c r="K3126" s="39"/>
      <c r="L3126" s="39"/>
      <c r="M3126" s="39"/>
      <c r="N3126" s="39"/>
      <c r="O3126" s="39"/>
      <c r="P3126" s="39"/>
      <c r="Q3126" s="39"/>
      <c r="R3126" s="39"/>
      <c r="T3126" s="39"/>
      <c r="U3126" s="39"/>
    </row>
    <row r="3127" spans="1:21" ht="14.25" x14ac:dyDescent="0.2">
      <c r="A3127" s="38"/>
      <c r="B3127" s="38"/>
      <c r="C3127" s="38"/>
      <c r="D3127" s="38"/>
      <c r="F3127" s="39"/>
      <c r="G3127" s="39"/>
      <c r="H3127" s="39"/>
      <c r="I3127" s="39"/>
      <c r="J3127" s="39"/>
      <c r="K3127" s="39"/>
      <c r="L3127" s="39"/>
      <c r="M3127" s="39"/>
      <c r="N3127" s="39"/>
      <c r="O3127" s="39"/>
      <c r="P3127" s="39"/>
      <c r="Q3127" s="39"/>
      <c r="R3127" s="39"/>
      <c r="T3127" s="39"/>
      <c r="U3127" s="39"/>
    </row>
    <row r="3128" spans="1:21" ht="14.25" x14ac:dyDescent="0.2">
      <c r="A3128" s="38"/>
      <c r="B3128" s="38"/>
      <c r="C3128" s="38"/>
      <c r="D3128" s="38"/>
      <c r="F3128" s="39"/>
      <c r="G3128" s="39"/>
      <c r="H3128" s="39"/>
      <c r="I3128" s="39"/>
      <c r="J3128" s="39"/>
      <c r="K3128" s="39"/>
      <c r="L3128" s="39"/>
      <c r="M3128" s="39"/>
      <c r="N3128" s="39"/>
      <c r="O3128" s="39"/>
      <c r="P3128" s="39"/>
      <c r="Q3128" s="39"/>
      <c r="R3128" s="39"/>
      <c r="T3128" s="39"/>
      <c r="U3128" s="39"/>
    </row>
    <row r="3129" spans="1:21" ht="14.25" x14ac:dyDescent="0.2">
      <c r="A3129" s="38"/>
      <c r="B3129" s="38"/>
      <c r="C3129" s="38"/>
      <c r="D3129" s="38"/>
      <c r="F3129" s="39"/>
      <c r="G3129" s="39"/>
      <c r="H3129" s="39"/>
      <c r="I3129" s="39"/>
      <c r="J3129" s="39"/>
      <c r="K3129" s="39"/>
      <c r="L3129" s="39"/>
      <c r="M3129" s="39"/>
      <c r="N3129" s="39"/>
      <c r="O3129" s="39"/>
      <c r="P3129" s="39"/>
      <c r="Q3129" s="39"/>
      <c r="R3129" s="39"/>
      <c r="T3129" s="39"/>
      <c r="U3129" s="39"/>
    </row>
    <row r="3130" spans="1:21" ht="14.25" x14ac:dyDescent="0.2">
      <c r="A3130" s="38"/>
      <c r="B3130" s="38"/>
      <c r="C3130" s="38"/>
      <c r="D3130" s="38"/>
      <c r="F3130" s="39"/>
      <c r="G3130" s="39"/>
      <c r="H3130" s="39"/>
      <c r="I3130" s="39"/>
      <c r="J3130" s="39"/>
      <c r="K3130" s="39"/>
      <c r="L3130" s="39"/>
      <c r="M3130" s="39"/>
      <c r="N3130" s="39"/>
      <c r="O3130" s="39"/>
      <c r="P3130" s="39"/>
      <c r="Q3130" s="39"/>
      <c r="R3130" s="39"/>
      <c r="T3130" s="39"/>
      <c r="U3130" s="39"/>
    </row>
    <row r="3131" spans="1:21" ht="14.25" x14ac:dyDescent="0.2">
      <c r="A3131" s="38"/>
      <c r="B3131" s="38"/>
      <c r="C3131" s="38"/>
      <c r="D3131" s="38"/>
      <c r="F3131" s="39"/>
      <c r="G3131" s="39"/>
      <c r="H3131" s="39"/>
      <c r="I3131" s="39"/>
      <c r="J3131" s="39"/>
      <c r="K3131" s="39"/>
      <c r="L3131" s="39"/>
      <c r="M3131" s="39"/>
      <c r="N3131" s="39"/>
      <c r="O3131" s="39"/>
      <c r="P3131" s="39"/>
      <c r="Q3131" s="39"/>
      <c r="R3131" s="39"/>
      <c r="T3131" s="39"/>
      <c r="U3131" s="39"/>
    </row>
    <row r="3132" spans="1:21" ht="14.25" x14ac:dyDescent="0.2">
      <c r="A3132" s="38"/>
      <c r="B3132" s="38"/>
      <c r="C3132" s="38"/>
      <c r="D3132" s="38"/>
      <c r="F3132" s="39"/>
      <c r="G3132" s="39"/>
      <c r="H3132" s="39"/>
      <c r="I3132" s="39"/>
      <c r="J3132" s="39"/>
      <c r="K3132" s="39"/>
      <c r="L3132" s="39"/>
      <c r="M3132" s="39"/>
      <c r="N3132" s="39"/>
      <c r="O3132" s="39"/>
      <c r="P3132" s="39"/>
      <c r="Q3132" s="39"/>
      <c r="R3132" s="39"/>
      <c r="T3132" s="39"/>
      <c r="U3132" s="39"/>
    </row>
    <row r="3133" spans="1:21" ht="14.25" x14ac:dyDescent="0.2">
      <c r="A3133" s="38"/>
      <c r="B3133" s="38"/>
      <c r="C3133" s="38"/>
      <c r="D3133" s="38"/>
      <c r="F3133" s="39"/>
      <c r="G3133" s="39"/>
      <c r="H3133" s="39"/>
      <c r="I3133" s="39"/>
      <c r="J3133" s="39"/>
      <c r="K3133" s="39"/>
      <c r="L3133" s="39"/>
      <c r="M3133" s="39"/>
      <c r="N3133" s="39"/>
      <c r="O3133" s="39"/>
      <c r="P3133" s="39"/>
      <c r="Q3133" s="39"/>
      <c r="R3133" s="39"/>
      <c r="T3133" s="39"/>
      <c r="U3133" s="39"/>
    </row>
    <row r="3134" spans="1:21" ht="14.25" x14ac:dyDescent="0.2">
      <c r="A3134" s="38"/>
      <c r="B3134" s="38"/>
      <c r="C3134" s="38"/>
      <c r="D3134" s="38"/>
      <c r="F3134" s="39"/>
      <c r="G3134" s="39"/>
      <c r="H3134" s="39"/>
      <c r="I3134" s="39"/>
      <c r="J3134" s="39"/>
      <c r="K3134" s="39"/>
      <c r="L3134" s="39"/>
      <c r="M3134" s="39"/>
      <c r="N3134" s="39"/>
      <c r="O3134" s="39"/>
      <c r="P3134" s="39"/>
      <c r="Q3134" s="39"/>
      <c r="R3134" s="39"/>
      <c r="T3134" s="39"/>
      <c r="U3134" s="39"/>
    </row>
    <row r="3135" spans="1:21" ht="14.25" x14ac:dyDescent="0.2">
      <c r="A3135" s="38"/>
      <c r="B3135" s="38"/>
      <c r="C3135" s="38"/>
      <c r="D3135" s="38"/>
      <c r="F3135" s="39"/>
      <c r="G3135" s="39"/>
      <c r="H3135" s="39"/>
      <c r="I3135" s="39"/>
      <c r="J3135" s="39"/>
      <c r="K3135" s="39"/>
      <c r="L3135" s="39"/>
      <c r="M3135" s="39"/>
      <c r="N3135" s="39"/>
      <c r="O3135" s="39"/>
      <c r="P3135" s="39"/>
      <c r="Q3135" s="39"/>
      <c r="R3135" s="39"/>
      <c r="T3135" s="39"/>
      <c r="U3135" s="39"/>
    </row>
    <row r="3136" spans="1:21" ht="14.25" x14ac:dyDescent="0.2">
      <c r="A3136" s="38"/>
      <c r="B3136" s="38"/>
      <c r="C3136" s="38"/>
      <c r="D3136" s="38"/>
      <c r="F3136" s="39"/>
      <c r="G3136" s="39"/>
      <c r="H3136" s="39"/>
      <c r="I3136" s="39"/>
      <c r="J3136" s="39"/>
      <c r="K3136" s="39"/>
      <c r="L3136" s="39"/>
      <c r="M3136" s="39"/>
      <c r="N3136" s="39"/>
      <c r="O3136" s="39"/>
      <c r="P3136" s="39"/>
      <c r="Q3136" s="39"/>
      <c r="R3136" s="39"/>
      <c r="T3136" s="39"/>
      <c r="U3136" s="39"/>
    </row>
    <row r="3137" spans="1:21" ht="14.25" x14ac:dyDescent="0.2">
      <c r="A3137" s="38"/>
      <c r="B3137" s="38"/>
      <c r="C3137" s="38"/>
      <c r="D3137" s="38"/>
      <c r="F3137" s="39"/>
      <c r="G3137" s="39"/>
      <c r="H3137" s="39"/>
      <c r="I3137" s="39"/>
      <c r="J3137" s="39"/>
      <c r="K3137" s="39"/>
      <c r="L3137" s="39"/>
      <c r="M3137" s="39"/>
      <c r="N3137" s="39"/>
      <c r="O3137" s="39"/>
      <c r="P3137" s="39"/>
      <c r="Q3137" s="39"/>
      <c r="R3137" s="39"/>
      <c r="T3137" s="39"/>
      <c r="U3137" s="39"/>
    </row>
    <row r="3138" spans="1:21" ht="14.25" x14ac:dyDescent="0.2">
      <c r="A3138" s="38"/>
      <c r="B3138" s="38"/>
      <c r="C3138" s="38"/>
      <c r="D3138" s="38"/>
      <c r="F3138" s="39"/>
      <c r="G3138" s="39"/>
      <c r="H3138" s="39"/>
      <c r="I3138" s="39"/>
      <c r="J3138" s="39"/>
      <c r="K3138" s="39"/>
      <c r="L3138" s="39"/>
      <c r="M3138" s="39"/>
      <c r="N3138" s="39"/>
      <c r="O3138" s="39"/>
      <c r="P3138" s="39"/>
      <c r="Q3138" s="39"/>
      <c r="R3138" s="39"/>
      <c r="T3138" s="39"/>
      <c r="U3138" s="39"/>
    </row>
    <row r="3139" spans="1:21" ht="14.25" x14ac:dyDescent="0.2">
      <c r="A3139" s="38"/>
      <c r="B3139" s="38"/>
      <c r="C3139" s="38"/>
      <c r="D3139" s="38"/>
      <c r="F3139" s="39"/>
      <c r="G3139" s="39"/>
      <c r="H3139" s="39"/>
      <c r="I3139" s="39"/>
      <c r="J3139" s="39"/>
      <c r="K3139" s="39"/>
      <c r="L3139" s="39"/>
      <c r="M3139" s="39"/>
      <c r="N3139" s="39"/>
      <c r="O3139" s="39"/>
      <c r="P3139" s="39"/>
      <c r="Q3139" s="39"/>
      <c r="R3139" s="39"/>
      <c r="T3139" s="39"/>
      <c r="U3139" s="39"/>
    </row>
    <row r="3140" spans="1:21" ht="14.25" x14ac:dyDescent="0.2">
      <c r="A3140" s="38"/>
      <c r="B3140" s="38"/>
      <c r="C3140" s="38"/>
      <c r="D3140" s="38"/>
      <c r="F3140" s="39"/>
      <c r="G3140" s="39"/>
      <c r="H3140" s="39"/>
      <c r="I3140" s="39"/>
      <c r="J3140" s="39"/>
      <c r="K3140" s="39"/>
      <c r="L3140" s="39"/>
      <c r="M3140" s="39"/>
      <c r="N3140" s="39"/>
      <c r="O3140" s="39"/>
      <c r="P3140" s="39"/>
      <c r="Q3140" s="39"/>
      <c r="R3140" s="39"/>
      <c r="T3140" s="39"/>
      <c r="U3140" s="39"/>
    </row>
    <row r="3141" spans="1:21" ht="14.25" x14ac:dyDescent="0.2">
      <c r="A3141" s="38"/>
      <c r="B3141" s="38"/>
      <c r="C3141" s="38"/>
      <c r="D3141" s="38"/>
      <c r="F3141" s="39"/>
      <c r="G3141" s="39"/>
      <c r="H3141" s="39"/>
      <c r="I3141" s="39"/>
      <c r="J3141" s="39"/>
      <c r="K3141" s="39"/>
      <c r="L3141" s="39"/>
      <c r="M3141" s="39"/>
      <c r="N3141" s="39"/>
      <c r="O3141" s="39"/>
      <c r="P3141" s="39"/>
      <c r="Q3141" s="39"/>
      <c r="R3141" s="39"/>
      <c r="T3141" s="39"/>
      <c r="U3141" s="39"/>
    </row>
    <row r="3142" spans="1:21" ht="14.25" x14ac:dyDescent="0.2">
      <c r="A3142" s="38"/>
      <c r="B3142" s="38"/>
      <c r="C3142" s="38"/>
      <c r="D3142" s="38"/>
      <c r="F3142" s="39"/>
      <c r="G3142" s="39"/>
      <c r="H3142" s="39"/>
      <c r="I3142" s="39"/>
      <c r="J3142" s="39"/>
      <c r="K3142" s="39"/>
      <c r="L3142" s="39"/>
      <c r="M3142" s="39"/>
      <c r="N3142" s="39"/>
      <c r="O3142" s="39"/>
      <c r="P3142" s="39"/>
      <c r="Q3142" s="39"/>
      <c r="R3142" s="39"/>
      <c r="T3142" s="39"/>
      <c r="U3142" s="39"/>
    </row>
    <row r="3143" spans="1:21" ht="14.25" x14ac:dyDescent="0.2">
      <c r="A3143" s="38"/>
      <c r="B3143" s="38"/>
      <c r="C3143" s="38"/>
      <c r="D3143" s="38"/>
      <c r="F3143" s="39"/>
      <c r="G3143" s="39"/>
      <c r="H3143" s="39"/>
      <c r="I3143" s="39"/>
      <c r="J3143" s="39"/>
      <c r="K3143" s="39"/>
      <c r="L3143" s="39"/>
      <c r="M3143" s="39"/>
      <c r="N3143" s="39"/>
      <c r="O3143" s="39"/>
      <c r="P3143" s="39"/>
      <c r="Q3143" s="39"/>
      <c r="R3143" s="39"/>
      <c r="T3143" s="39"/>
      <c r="U3143" s="39"/>
    </row>
    <row r="3144" spans="1:21" ht="14.25" x14ac:dyDescent="0.2">
      <c r="A3144" s="38"/>
      <c r="B3144" s="38"/>
      <c r="C3144" s="38"/>
      <c r="D3144" s="38"/>
      <c r="F3144" s="39"/>
      <c r="G3144" s="39"/>
      <c r="H3144" s="39"/>
      <c r="I3144" s="39"/>
      <c r="J3144" s="39"/>
      <c r="K3144" s="39"/>
      <c r="L3144" s="39"/>
      <c r="M3144" s="39"/>
      <c r="N3144" s="39"/>
      <c r="O3144" s="39"/>
      <c r="P3144" s="39"/>
      <c r="Q3144" s="39"/>
      <c r="R3144" s="39"/>
      <c r="T3144" s="39"/>
      <c r="U3144" s="39"/>
    </row>
    <row r="3145" spans="1:21" ht="14.25" x14ac:dyDescent="0.2">
      <c r="A3145" s="38"/>
      <c r="B3145" s="38"/>
      <c r="C3145" s="38"/>
      <c r="D3145" s="38"/>
      <c r="F3145" s="39"/>
      <c r="G3145" s="39"/>
      <c r="H3145" s="39"/>
      <c r="I3145" s="39"/>
      <c r="J3145" s="39"/>
      <c r="K3145" s="39"/>
      <c r="L3145" s="39"/>
      <c r="M3145" s="39"/>
      <c r="N3145" s="39"/>
      <c r="O3145" s="39"/>
      <c r="P3145" s="39"/>
      <c r="Q3145" s="39"/>
      <c r="R3145" s="39"/>
      <c r="T3145" s="39"/>
      <c r="U3145" s="39"/>
    </row>
    <row r="3146" spans="1:21" ht="14.25" x14ac:dyDescent="0.2">
      <c r="A3146" s="38"/>
      <c r="B3146" s="38"/>
      <c r="C3146" s="38"/>
      <c r="D3146" s="38"/>
      <c r="F3146" s="39"/>
      <c r="G3146" s="39"/>
      <c r="H3146" s="39"/>
      <c r="I3146" s="39"/>
      <c r="J3146" s="39"/>
      <c r="K3146" s="39"/>
      <c r="L3146" s="39"/>
      <c r="M3146" s="39"/>
      <c r="N3146" s="39"/>
      <c r="O3146" s="39"/>
      <c r="P3146" s="39"/>
      <c r="Q3146" s="39"/>
      <c r="R3146" s="39"/>
      <c r="T3146" s="39"/>
      <c r="U3146" s="39"/>
    </row>
    <row r="3147" spans="1:21" ht="14.25" x14ac:dyDescent="0.2">
      <c r="A3147" s="38"/>
      <c r="B3147" s="38"/>
      <c r="C3147" s="38"/>
      <c r="D3147" s="38"/>
      <c r="F3147" s="39"/>
      <c r="G3147" s="39"/>
      <c r="H3147" s="39"/>
      <c r="I3147" s="39"/>
      <c r="J3147" s="39"/>
      <c r="K3147" s="39"/>
      <c r="L3147" s="39"/>
      <c r="M3147" s="39"/>
      <c r="N3147" s="39"/>
      <c r="O3147" s="39"/>
      <c r="P3147" s="39"/>
      <c r="Q3147" s="39"/>
      <c r="R3147" s="39"/>
      <c r="T3147" s="39"/>
      <c r="U3147" s="39"/>
    </row>
    <row r="3148" spans="1:21" ht="14.25" x14ac:dyDescent="0.2">
      <c r="A3148" s="38"/>
      <c r="B3148" s="38"/>
      <c r="C3148" s="38"/>
      <c r="D3148" s="38"/>
      <c r="F3148" s="39"/>
      <c r="G3148" s="39"/>
      <c r="H3148" s="39"/>
      <c r="I3148" s="39"/>
      <c r="J3148" s="39"/>
      <c r="K3148" s="39"/>
      <c r="L3148" s="39"/>
      <c r="M3148" s="39"/>
      <c r="N3148" s="39"/>
      <c r="O3148" s="39"/>
      <c r="P3148" s="39"/>
      <c r="Q3148" s="39"/>
      <c r="R3148" s="39"/>
      <c r="T3148" s="39"/>
      <c r="U3148" s="39"/>
    </row>
    <row r="3149" spans="1:21" ht="14.25" x14ac:dyDescent="0.2">
      <c r="A3149" s="38"/>
      <c r="B3149" s="38"/>
      <c r="C3149" s="38"/>
      <c r="D3149" s="38"/>
      <c r="F3149" s="39"/>
      <c r="G3149" s="39"/>
      <c r="H3149" s="39"/>
      <c r="I3149" s="39"/>
      <c r="J3149" s="39"/>
      <c r="K3149" s="39"/>
      <c r="L3149" s="39"/>
      <c r="M3149" s="39"/>
      <c r="N3149" s="39"/>
      <c r="O3149" s="39"/>
      <c r="P3149" s="39"/>
      <c r="Q3149" s="39"/>
      <c r="R3149" s="39"/>
      <c r="T3149" s="39"/>
      <c r="U3149" s="39"/>
    </row>
    <row r="3150" spans="1:21" ht="14.25" x14ac:dyDescent="0.2">
      <c r="A3150" s="38"/>
      <c r="B3150" s="38"/>
      <c r="C3150" s="38"/>
      <c r="D3150" s="38"/>
      <c r="F3150" s="39"/>
      <c r="G3150" s="39"/>
      <c r="H3150" s="39"/>
      <c r="I3150" s="39"/>
      <c r="J3150" s="39"/>
      <c r="K3150" s="39"/>
      <c r="L3150" s="39"/>
      <c r="M3150" s="39"/>
      <c r="N3150" s="39"/>
      <c r="O3150" s="39"/>
      <c r="P3150" s="39"/>
      <c r="Q3150" s="39"/>
      <c r="R3150" s="39"/>
      <c r="T3150" s="39"/>
      <c r="U3150" s="39"/>
    </row>
    <row r="3151" spans="1:21" ht="14.25" x14ac:dyDescent="0.2">
      <c r="A3151" s="38"/>
      <c r="B3151" s="38"/>
      <c r="C3151" s="38"/>
      <c r="D3151" s="38"/>
      <c r="F3151" s="39"/>
      <c r="G3151" s="39"/>
      <c r="H3151" s="39"/>
      <c r="I3151" s="39"/>
      <c r="J3151" s="39"/>
      <c r="K3151" s="39"/>
      <c r="L3151" s="39"/>
      <c r="M3151" s="39"/>
      <c r="N3151" s="39"/>
      <c r="O3151" s="39"/>
      <c r="P3151" s="39"/>
      <c r="Q3151" s="39"/>
      <c r="R3151" s="39"/>
      <c r="T3151" s="39"/>
      <c r="U3151" s="39"/>
    </row>
    <row r="3152" spans="1:21" ht="14.25" x14ac:dyDescent="0.2">
      <c r="A3152" s="38"/>
      <c r="B3152" s="38"/>
      <c r="C3152" s="38"/>
      <c r="D3152" s="38"/>
      <c r="F3152" s="39"/>
      <c r="G3152" s="39"/>
      <c r="H3152" s="39"/>
      <c r="I3152" s="39"/>
      <c r="J3152" s="39"/>
      <c r="K3152" s="39"/>
      <c r="L3152" s="39"/>
      <c r="M3152" s="39"/>
      <c r="N3152" s="39"/>
      <c r="O3152" s="39"/>
      <c r="P3152" s="39"/>
      <c r="Q3152" s="39"/>
      <c r="R3152" s="39"/>
      <c r="T3152" s="39"/>
      <c r="U3152" s="39"/>
    </row>
    <row r="3153" spans="1:21" ht="14.25" x14ac:dyDescent="0.2">
      <c r="A3153" s="38"/>
      <c r="B3153" s="38"/>
      <c r="C3153" s="38"/>
      <c r="D3153" s="38"/>
      <c r="F3153" s="39"/>
      <c r="G3153" s="39"/>
      <c r="H3153" s="39"/>
      <c r="I3153" s="39"/>
      <c r="J3153" s="39"/>
      <c r="K3153" s="39"/>
      <c r="L3153" s="39"/>
      <c r="M3153" s="39"/>
      <c r="N3153" s="39"/>
      <c r="O3153" s="39"/>
      <c r="P3153" s="39"/>
      <c r="Q3153" s="39"/>
      <c r="R3153" s="39"/>
      <c r="T3153" s="39"/>
      <c r="U3153" s="39"/>
    </row>
    <row r="3154" spans="1:21" ht="14.25" x14ac:dyDescent="0.2">
      <c r="A3154" s="38"/>
      <c r="B3154" s="38"/>
      <c r="C3154" s="38"/>
      <c r="D3154" s="38"/>
      <c r="F3154" s="39"/>
      <c r="G3154" s="39"/>
      <c r="H3154" s="39"/>
      <c r="I3154" s="39"/>
      <c r="J3154" s="39"/>
      <c r="K3154" s="39"/>
      <c r="L3154" s="39"/>
      <c r="M3154" s="39"/>
      <c r="N3154" s="39"/>
      <c r="O3154" s="39"/>
      <c r="P3154" s="39"/>
      <c r="Q3154" s="39"/>
      <c r="R3154" s="39"/>
      <c r="T3154" s="39"/>
      <c r="U3154" s="39"/>
    </row>
    <row r="3155" spans="1:21" ht="14.25" x14ac:dyDescent="0.2">
      <c r="A3155" s="38"/>
      <c r="B3155" s="38"/>
      <c r="C3155" s="38"/>
      <c r="D3155" s="38"/>
      <c r="F3155" s="39"/>
      <c r="G3155" s="39"/>
      <c r="H3155" s="39"/>
      <c r="I3155" s="39"/>
      <c r="J3155" s="39"/>
      <c r="K3155" s="39"/>
      <c r="L3155" s="39"/>
      <c r="M3155" s="39"/>
      <c r="N3155" s="39"/>
      <c r="O3155" s="39"/>
      <c r="P3155" s="39"/>
      <c r="Q3155" s="39"/>
      <c r="R3155" s="39"/>
      <c r="T3155" s="39"/>
      <c r="U3155" s="39"/>
    </row>
    <row r="3156" spans="1:21" ht="14.25" x14ac:dyDescent="0.2">
      <c r="A3156" s="38"/>
      <c r="B3156" s="38"/>
      <c r="C3156" s="38"/>
      <c r="D3156" s="38"/>
      <c r="F3156" s="39"/>
      <c r="G3156" s="39"/>
      <c r="H3156" s="39"/>
      <c r="I3156" s="39"/>
      <c r="J3156" s="39"/>
      <c r="K3156" s="39"/>
      <c r="L3156" s="39"/>
      <c r="M3156" s="39"/>
      <c r="N3156" s="39"/>
      <c r="O3156" s="39"/>
      <c r="P3156" s="39"/>
      <c r="Q3156" s="39"/>
      <c r="R3156" s="39"/>
      <c r="T3156" s="39"/>
      <c r="U3156" s="39"/>
    </row>
    <row r="3157" spans="1:21" ht="14.25" x14ac:dyDescent="0.2">
      <c r="A3157" s="38"/>
      <c r="B3157" s="38"/>
      <c r="C3157" s="38"/>
      <c r="D3157" s="38"/>
      <c r="F3157" s="39"/>
      <c r="G3157" s="39"/>
      <c r="H3157" s="39"/>
      <c r="I3157" s="39"/>
      <c r="J3157" s="39"/>
      <c r="K3157" s="39"/>
      <c r="L3157" s="39"/>
      <c r="M3157" s="39"/>
      <c r="N3157" s="39"/>
      <c r="O3157" s="39"/>
      <c r="P3157" s="39"/>
      <c r="Q3157" s="39"/>
      <c r="R3157" s="39"/>
      <c r="T3157" s="39"/>
      <c r="U3157" s="39"/>
    </row>
    <row r="3158" spans="1:21" ht="14.25" x14ac:dyDescent="0.2">
      <c r="A3158" s="38"/>
      <c r="B3158" s="38"/>
      <c r="C3158" s="38"/>
      <c r="D3158" s="38"/>
      <c r="F3158" s="39"/>
      <c r="G3158" s="39"/>
      <c r="H3158" s="39"/>
      <c r="I3158" s="39"/>
      <c r="J3158" s="39"/>
      <c r="K3158" s="39"/>
      <c r="L3158" s="39"/>
      <c r="M3158" s="39"/>
      <c r="N3158" s="39"/>
      <c r="O3158" s="39"/>
      <c r="P3158" s="39"/>
      <c r="Q3158" s="39"/>
      <c r="R3158" s="39"/>
      <c r="T3158" s="39"/>
      <c r="U3158" s="39"/>
    </row>
    <row r="3159" spans="1:21" ht="14.25" x14ac:dyDescent="0.2">
      <c r="A3159" s="38"/>
      <c r="B3159" s="38"/>
      <c r="C3159" s="38"/>
      <c r="D3159" s="38"/>
      <c r="F3159" s="39"/>
      <c r="G3159" s="39"/>
      <c r="H3159" s="39"/>
      <c r="I3159" s="39"/>
      <c r="J3159" s="39"/>
      <c r="K3159" s="39"/>
      <c r="L3159" s="39"/>
      <c r="M3159" s="39"/>
      <c r="N3159" s="39"/>
      <c r="O3159" s="39"/>
      <c r="P3159" s="39"/>
      <c r="Q3159" s="39"/>
      <c r="R3159" s="39"/>
      <c r="T3159" s="39"/>
      <c r="U3159" s="39"/>
    </row>
    <row r="3160" spans="1:21" ht="14.25" x14ac:dyDescent="0.2">
      <c r="A3160" s="38"/>
      <c r="B3160" s="38"/>
      <c r="C3160" s="38"/>
      <c r="D3160" s="38"/>
      <c r="F3160" s="39"/>
      <c r="G3160" s="39"/>
      <c r="H3160" s="39"/>
      <c r="I3160" s="39"/>
      <c r="J3160" s="39"/>
      <c r="K3160" s="39"/>
      <c r="L3160" s="39"/>
      <c r="M3160" s="39"/>
      <c r="N3160" s="39"/>
      <c r="O3160" s="39"/>
      <c r="P3160" s="39"/>
      <c r="Q3160" s="39"/>
      <c r="R3160" s="39"/>
      <c r="T3160" s="39"/>
      <c r="U3160" s="39"/>
    </row>
    <row r="3161" spans="1:21" ht="14.25" x14ac:dyDescent="0.2">
      <c r="A3161" s="38"/>
      <c r="B3161" s="38"/>
      <c r="C3161" s="38"/>
      <c r="D3161" s="38"/>
      <c r="F3161" s="39"/>
      <c r="G3161" s="39"/>
      <c r="H3161" s="39"/>
      <c r="I3161" s="39"/>
      <c r="J3161" s="39"/>
      <c r="K3161" s="39"/>
      <c r="L3161" s="39"/>
      <c r="M3161" s="39"/>
      <c r="N3161" s="39"/>
      <c r="O3161" s="39"/>
      <c r="P3161" s="39"/>
      <c r="Q3161" s="39"/>
      <c r="R3161" s="39"/>
      <c r="T3161" s="39"/>
      <c r="U3161" s="39"/>
    </row>
    <row r="3162" spans="1:21" ht="14.25" x14ac:dyDescent="0.2">
      <c r="A3162" s="38"/>
      <c r="B3162" s="38"/>
      <c r="C3162" s="38"/>
      <c r="D3162" s="38"/>
      <c r="F3162" s="39"/>
      <c r="G3162" s="39"/>
      <c r="H3162" s="39"/>
      <c r="I3162" s="39"/>
      <c r="J3162" s="39"/>
      <c r="K3162" s="39"/>
      <c r="L3162" s="39"/>
      <c r="M3162" s="39"/>
      <c r="N3162" s="39"/>
      <c r="O3162" s="39"/>
      <c r="P3162" s="39"/>
      <c r="Q3162" s="39"/>
      <c r="R3162" s="39"/>
      <c r="T3162" s="39"/>
      <c r="U3162" s="39"/>
    </row>
    <row r="3163" spans="1:21" ht="14.25" x14ac:dyDescent="0.2">
      <c r="A3163" s="38"/>
      <c r="B3163" s="38"/>
      <c r="C3163" s="38"/>
      <c r="D3163" s="38"/>
      <c r="F3163" s="39"/>
      <c r="G3163" s="39"/>
      <c r="H3163" s="39"/>
      <c r="I3163" s="39"/>
      <c r="J3163" s="39"/>
      <c r="K3163" s="39"/>
      <c r="L3163" s="39"/>
      <c r="M3163" s="39"/>
      <c r="N3163" s="39"/>
      <c r="O3163" s="39"/>
      <c r="P3163" s="39"/>
      <c r="Q3163" s="39"/>
      <c r="R3163" s="39"/>
      <c r="T3163" s="39"/>
      <c r="U3163" s="39"/>
    </row>
    <row r="3164" spans="1:21" ht="14.25" x14ac:dyDescent="0.2">
      <c r="A3164" s="38"/>
      <c r="B3164" s="38"/>
      <c r="C3164" s="38"/>
      <c r="D3164" s="38"/>
      <c r="F3164" s="39"/>
      <c r="G3164" s="39"/>
      <c r="H3164" s="39"/>
      <c r="I3164" s="39"/>
      <c r="J3164" s="39"/>
      <c r="K3164" s="39"/>
      <c r="L3164" s="39"/>
      <c r="M3164" s="39"/>
      <c r="N3164" s="39"/>
      <c r="O3164" s="39"/>
      <c r="P3164" s="39"/>
      <c r="Q3164" s="39"/>
      <c r="R3164" s="39"/>
      <c r="T3164" s="39"/>
      <c r="U3164" s="39"/>
    </row>
    <row r="3165" spans="1:21" ht="14.25" x14ac:dyDescent="0.2">
      <c r="A3165" s="38"/>
      <c r="B3165" s="38"/>
      <c r="C3165" s="38"/>
      <c r="D3165" s="38"/>
      <c r="F3165" s="39"/>
      <c r="G3165" s="39"/>
      <c r="H3165" s="39"/>
      <c r="I3165" s="39"/>
      <c r="J3165" s="39"/>
      <c r="K3165" s="39"/>
      <c r="L3165" s="39"/>
      <c r="M3165" s="39"/>
      <c r="N3165" s="39"/>
      <c r="O3165" s="39"/>
      <c r="P3165" s="39"/>
      <c r="Q3165" s="39"/>
      <c r="R3165" s="39"/>
      <c r="T3165" s="39"/>
      <c r="U3165" s="39"/>
    </row>
    <row r="3166" spans="1:21" ht="14.25" x14ac:dyDescent="0.2">
      <c r="A3166" s="38"/>
      <c r="B3166" s="38"/>
      <c r="C3166" s="38"/>
      <c r="D3166" s="38"/>
      <c r="F3166" s="39"/>
      <c r="G3166" s="39"/>
      <c r="H3166" s="39"/>
      <c r="I3166" s="39"/>
      <c r="J3166" s="39"/>
      <c r="K3166" s="39"/>
      <c r="L3166" s="39"/>
      <c r="M3166" s="39"/>
      <c r="N3166" s="39"/>
      <c r="O3166" s="39"/>
      <c r="P3166" s="39"/>
      <c r="Q3166" s="39"/>
      <c r="R3166" s="39"/>
      <c r="T3166" s="39"/>
      <c r="U3166" s="39"/>
    </row>
    <row r="3167" spans="1:21" ht="14.25" x14ac:dyDescent="0.2">
      <c r="A3167" s="38"/>
      <c r="B3167" s="38"/>
      <c r="C3167" s="38"/>
      <c r="D3167" s="38"/>
      <c r="F3167" s="39"/>
      <c r="G3167" s="39"/>
      <c r="H3167" s="39"/>
      <c r="I3167" s="39"/>
      <c r="J3167" s="39"/>
      <c r="K3167" s="39"/>
      <c r="L3167" s="39"/>
      <c r="M3167" s="39"/>
      <c r="N3167" s="39"/>
      <c r="O3167" s="39"/>
      <c r="P3167" s="39"/>
      <c r="Q3167" s="39"/>
      <c r="R3167" s="39"/>
      <c r="T3167" s="39"/>
      <c r="U3167" s="39"/>
    </row>
    <row r="3168" spans="1:21" ht="14.25" x14ac:dyDescent="0.2">
      <c r="A3168" s="38"/>
      <c r="B3168" s="38"/>
      <c r="C3168" s="38"/>
      <c r="D3168" s="38"/>
      <c r="F3168" s="39"/>
      <c r="G3168" s="39"/>
      <c r="H3168" s="39"/>
      <c r="I3168" s="39"/>
      <c r="J3168" s="39"/>
      <c r="K3168" s="39"/>
      <c r="L3168" s="39"/>
      <c r="M3168" s="39"/>
      <c r="N3168" s="39"/>
      <c r="O3168" s="39"/>
      <c r="P3168" s="39"/>
      <c r="Q3168" s="39"/>
      <c r="R3168" s="39"/>
      <c r="T3168" s="39"/>
      <c r="U3168" s="39"/>
    </row>
    <row r="3169" spans="1:21" ht="14.25" x14ac:dyDescent="0.2">
      <c r="A3169" s="38"/>
      <c r="B3169" s="38"/>
      <c r="C3169" s="38"/>
      <c r="D3169" s="38"/>
      <c r="F3169" s="39"/>
      <c r="G3169" s="39"/>
      <c r="H3169" s="39"/>
      <c r="I3169" s="39"/>
      <c r="J3169" s="39"/>
      <c r="K3169" s="39"/>
      <c r="L3169" s="39"/>
      <c r="M3169" s="39"/>
      <c r="N3169" s="39"/>
      <c r="O3169" s="39"/>
      <c r="P3169" s="39"/>
      <c r="Q3169" s="39"/>
      <c r="R3169" s="39"/>
      <c r="T3169" s="39"/>
      <c r="U3169" s="39"/>
    </row>
    <row r="3170" spans="1:21" ht="14.25" x14ac:dyDescent="0.2">
      <c r="A3170" s="38"/>
      <c r="B3170" s="38"/>
      <c r="C3170" s="38"/>
      <c r="D3170" s="38"/>
      <c r="F3170" s="39"/>
      <c r="G3170" s="39"/>
      <c r="H3170" s="39"/>
      <c r="I3170" s="39"/>
      <c r="J3170" s="39"/>
      <c r="K3170" s="39"/>
      <c r="L3170" s="39"/>
      <c r="M3170" s="39"/>
      <c r="N3170" s="39"/>
      <c r="O3170" s="39"/>
      <c r="P3170" s="39"/>
      <c r="Q3170" s="39"/>
      <c r="R3170" s="39"/>
      <c r="T3170" s="39"/>
      <c r="U3170" s="39"/>
    </row>
    <row r="3171" spans="1:21" ht="14.25" x14ac:dyDescent="0.2">
      <c r="A3171" s="38"/>
      <c r="B3171" s="38"/>
      <c r="C3171" s="38"/>
      <c r="D3171" s="38"/>
      <c r="F3171" s="39"/>
      <c r="G3171" s="39"/>
      <c r="H3171" s="39"/>
      <c r="I3171" s="39"/>
      <c r="J3171" s="39"/>
      <c r="K3171" s="39"/>
      <c r="L3171" s="39"/>
      <c r="M3171" s="39"/>
      <c r="N3171" s="39"/>
      <c r="O3171" s="39"/>
      <c r="P3171" s="39"/>
      <c r="Q3171" s="39"/>
      <c r="R3171" s="39"/>
      <c r="T3171" s="39"/>
      <c r="U3171" s="39"/>
    </row>
    <row r="3172" spans="1:21" ht="14.25" x14ac:dyDescent="0.2">
      <c r="A3172" s="38"/>
      <c r="B3172" s="38"/>
      <c r="C3172" s="38"/>
      <c r="D3172" s="38"/>
      <c r="F3172" s="39"/>
      <c r="G3172" s="39"/>
      <c r="H3172" s="39"/>
      <c r="I3172" s="39"/>
      <c r="J3172" s="39"/>
      <c r="K3172" s="39"/>
      <c r="L3172" s="39"/>
      <c r="M3172" s="39"/>
      <c r="N3172" s="39"/>
      <c r="O3172" s="39"/>
      <c r="P3172" s="39"/>
      <c r="Q3172" s="39"/>
      <c r="R3172" s="39"/>
      <c r="T3172" s="39"/>
      <c r="U3172" s="39"/>
    </row>
    <row r="3173" spans="1:21" ht="14.25" x14ac:dyDescent="0.2">
      <c r="A3173" s="38"/>
      <c r="B3173" s="38"/>
      <c r="C3173" s="38"/>
      <c r="D3173" s="38"/>
      <c r="F3173" s="39"/>
      <c r="G3173" s="39"/>
      <c r="H3173" s="39"/>
      <c r="I3173" s="39"/>
      <c r="J3173" s="39"/>
      <c r="K3173" s="39"/>
      <c r="L3173" s="39"/>
      <c r="M3173" s="39"/>
      <c r="N3173" s="39"/>
      <c r="O3173" s="39"/>
      <c r="P3173" s="39"/>
      <c r="Q3173" s="39"/>
      <c r="R3173" s="39"/>
      <c r="T3173" s="39"/>
      <c r="U3173" s="39"/>
    </row>
    <row r="3174" spans="1:21" ht="14.25" x14ac:dyDescent="0.2">
      <c r="A3174" s="38"/>
      <c r="B3174" s="38"/>
      <c r="C3174" s="38"/>
      <c r="D3174" s="38"/>
      <c r="F3174" s="39"/>
      <c r="G3174" s="39"/>
      <c r="H3174" s="39"/>
      <c r="I3174" s="39"/>
      <c r="J3174" s="39"/>
      <c r="K3174" s="39"/>
      <c r="L3174" s="39"/>
      <c r="M3174" s="39"/>
      <c r="N3174" s="39"/>
      <c r="O3174" s="39"/>
      <c r="P3174" s="39"/>
      <c r="Q3174" s="39"/>
      <c r="R3174" s="39"/>
      <c r="T3174" s="39"/>
      <c r="U3174" s="39"/>
    </row>
    <row r="3175" spans="1:21" ht="14.25" x14ac:dyDescent="0.2">
      <c r="A3175" s="38"/>
      <c r="B3175" s="38"/>
      <c r="C3175" s="38"/>
      <c r="D3175" s="38"/>
      <c r="F3175" s="39"/>
      <c r="G3175" s="39"/>
      <c r="H3175" s="39"/>
      <c r="I3175" s="39"/>
      <c r="J3175" s="39"/>
      <c r="K3175" s="39"/>
      <c r="L3175" s="39"/>
      <c r="M3175" s="39"/>
      <c r="N3175" s="39"/>
      <c r="O3175" s="39"/>
      <c r="P3175" s="39"/>
      <c r="Q3175" s="39"/>
      <c r="R3175" s="39"/>
      <c r="T3175" s="39"/>
      <c r="U3175" s="39"/>
    </row>
    <row r="3176" spans="1:21" ht="14.25" x14ac:dyDescent="0.2">
      <c r="A3176" s="38"/>
      <c r="B3176" s="38"/>
      <c r="C3176" s="38"/>
      <c r="D3176" s="38"/>
      <c r="F3176" s="39"/>
      <c r="G3176" s="39"/>
      <c r="H3176" s="39"/>
      <c r="I3176" s="39"/>
      <c r="J3176" s="39"/>
      <c r="K3176" s="39"/>
      <c r="L3176" s="39"/>
      <c r="M3176" s="39"/>
      <c r="N3176" s="39"/>
      <c r="O3176" s="39"/>
      <c r="P3176" s="39"/>
      <c r="Q3176" s="39"/>
      <c r="R3176" s="39"/>
      <c r="T3176" s="39"/>
      <c r="U3176" s="39"/>
    </row>
    <row r="3177" spans="1:21" ht="14.25" x14ac:dyDescent="0.2">
      <c r="A3177" s="38"/>
      <c r="B3177" s="38"/>
      <c r="C3177" s="38"/>
      <c r="D3177" s="38"/>
      <c r="F3177" s="39"/>
      <c r="G3177" s="39"/>
      <c r="H3177" s="39"/>
      <c r="I3177" s="39"/>
      <c r="J3177" s="39"/>
      <c r="K3177" s="39"/>
      <c r="L3177" s="39"/>
      <c r="M3177" s="39"/>
      <c r="N3177" s="39"/>
      <c r="O3177" s="39"/>
      <c r="P3177" s="39"/>
      <c r="Q3177" s="39"/>
      <c r="R3177" s="39"/>
      <c r="T3177" s="39"/>
      <c r="U3177" s="39"/>
    </row>
    <row r="3178" spans="1:21" ht="14.25" x14ac:dyDescent="0.2">
      <c r="A3178" s="38"/>
      <c r="B3178" s="38"/>
      <c r="C3178" s="38"/>
      <c r="D3178" s="38"/>
      <c r="F3178" s="39"/>
      <c r="G3178" s="39"/>
      <c r="H3178" s="39"/>
      <c r="I3178" s="39"/>
      <c r="J3178" s="39"/>
      <c r="K3178" s="39"/>
      <c r="L3178" s="39"/>
      <c r="M3178" s="39"/>
      <c r="N3178" s="39"/>
      <c r="O3178" s="39"/>
      <c r="P3178" s="39"/>
      <c r="Q3178" s="39"/>
      <c r="R3178" s="39"/>
      <c r="T3178" s="39"/>
      <c r="U3178" s="39"/>
    </row>
    <row r="3179" spans="1:21" ht="14.25" x14ac:dyDescent="0.2">
      <c r="A3179" s="38"/>
      <c r="B3179" s="38"/>
      <c r="C3179" s="38"/>
      <c r="D3179" s="38"/>
      <c r="F3179" s="39"/>
      <c r="G3179" s="39"/>
      <c r="H3179" s="39"/>
      <c r="I3179" s="39"/>
      <c r="J3179" s="39"/>
      <c r="K3179" s="39"/>
      <c r="L3179" s="39"/>
      <c r="M3179" s="39"/>
      <c r="N3179" s="39"/>
      <c r="O3179" s="39"/>
      <c r="P3179" s="39"/>
      <c r="Q3179" s="39"/>
      <c r="R3179" s="39"/>
      <c r="T3179" s="39"/>
      <c r="U3179" s="39"/>
    </row>
    <row r="3180" spans="1:21" ht="14.25" x14ac:dyDescent="0.2">
      <c r="A3180" s="38"/>
      <c r="B3180" s="38"/>
      <c r="C3180" s="38"/>
      <c r="D3180" s="38"/>
      <c r="F3180" s="39"/>
      <c r="G3180" s="39"/>
      <c r="H3180" s="39"/>
      <c r="I3180" s="39"/>
      <c r="J3180" s="39"/>
      <c r="K3180" s="39"/>
      <c r="L3180" s="39"/>
      <c r="M3180" s="39"/>
      <c r="N3180" s="39"/>
      <c r="O3180" s="39"/>
      <c r="P3180" s="39"/>
      <c r="Q3180" s="39"/>
      <c r="R3180" s="39"/>
      <c r="T3180" s="39"/>
      <c r="U3180" s="39"/>
    </row>
    <row r="3181" spans="1:21" ht="14.25" x14ac:dyDescent="0.2">
      <c r="A3181" s="38"/>
      <c r="B3181" s="38"/>
      <c r="C3181" s="38"/>
      <c r="D3181" s="38"/>
      <c r="F3181" s="39"/>
      <c r="G3181" s="39"/>
      <c r="H3181" s="39"/>
      <c r="I3181" s="39"/>
      <c r="J3181" s="39"/>
      <c r="K3181" s="39"/>
      <c r="L3181" s="39"/>
      <c r="M3181" s="39"/>
      <c r="N3181" s="39"/>
      <c r="O3181" s="39"/>
      <c r="P3181" s="39"/>
      <c r="Q3181" s="39"/>
      <c r="R3181" s="39"/>
      <c r="T3181" s="39"/>
      <c r="U3181" s="39"/>
    </row>
    <row r="3182" spans="1:21" ht="14.25" x14ac:dyDescent="0.2">
      <c r="A3182" s="38"/>
      <c r="B3182" s="38"/>
      <c r="C3182" s="38"/>
      <c r="D3182" s="38"/>
      <c r="F3182" s="39"/>
      <c r="G3182" s="39"/>
      <c r="H3182" s="39"/>
      <c r="I3182" s="39"/>
      <c r="J3182" s="39"/>
      <c r="K3182" s="39"/>
      <c r="L3182" s="39"/>
      <c r="M3182" s="39"/>
      <c r="N3182" s="39"/>
      <c r="O3182" s="39"/>
      <c r="P3182" s="39"/>
      <c r="Q3182" s="39"/>
      <c r="R3182" s="39"/>
      <c r="T3182" s="39"/>
      <c r="U3182" s="39"/>
    </row>
    <row r="3183" spans="1:21" ht="14.25" x14ac:dyDescent="0.2">
      <c r="A3183" s="38"/>
      <c r="B3183" s="38"/>
      <c r="C3183" s="38"/>
      <c r="D3183" s="38"/>
      <c r="F3183" s="39"/>
      <c r="G3183" s="39"/>
      <c r="H3183" s="39"/>
      <c r="I3183" s="39"/>
      <c r="J3183" s="39"/>
      <c r="K3183" s="39"/>
      <c r="L3183" s="39"/>
      <c r="M3183" s="39"/>
      <c r="N3183" s="39"/>
      <c r="O3183" s="39"/>
      <c r="P3183" s="39"/>
      <c r="Q3183" s="39"/>
      <c r="R3183" s="39"/>
      <c r="T3183" s="39"/>
      <c r="U3183" s="39"/>
    </row>
    <row r="3184" spans="1:21" ht="14.25" x14ac:dyDescent="0.2">
      <c r="A3184" s="38"/>
      <c r="B3184" s="38"/>
      <c r="C3184" s="38"/>
      <c r="D3184" s="38"/>
      <c r="F3184" s="39"/>
      <c r="G3184" s="39"/>
      <c r="H3184" s="39"/>
      <c r="I3184" s="39"/>
      <c r="J3184" s="39"/>
      <c r="K3184" s="39"/>
      <c r="L3184" s="39"/>
      <c r="M3184" s="39"/>
      <c r="N3184" s="39"/>
      <c r="O3184" s="39"/>
      <c r="P3184" s="39"/>
      <c r="Q3184" s="39"/>
      <c r="R3184" s="39"/>
      <c r="T3184" s="39"/>
      <c r="U3184" s="39"/>
    </row>
    <row r="3185" spans="1:21" ht="14.25" x14ac:dyDescent="0.2">
      <c r="A3185" s="38"/>
      <c r="B3185" s="38"/>
      <c r="C3185" s="38"/>
      <c r="D3185" s="38"/>
      <c r="F3185" s="39"/>
      <c r="G3185" s="39"/>
      <c r="H3185" s="39"/>
      <c r="I3185" s="39"/>
      <c r="J3185" s="39"/>
      <c r="K3185" s="39"/>
      <c r="L3185" s="39"/>
      <c r="M3185" s="39"/>
      <c r="N3185" s="39"/>
      <c r="O3185" s="39"/>
      <c r="P3185" s="39"/>
      <c r="Q3185" s="39"/>
      <c r="R3185" s="39"/>
      <c r="T3185" s="39"/>
      <c r="U3185" s="39"/>
    </row>
    <row r="3186" spans="1:21" ht="14.25" x14ac:dyDescent="0.2">
      <c r="A3186" s="38"/>
      <c r="B3186" s="38"/>
      <c r="C3186" s="38"/>
      <c r="D3186" s="38"/>
      <c r="F3186" s="39"/>
      <c r="G3186" s="39"/>
      <c r="H3186" s="39"/>
      <c r="I3186" s="39"/>
      <c r="J3186" s="39"/>
      <c r="K3186" s="39"/>
      <c r="L3186" s="39"/>
      <c r="M3186" s="39"/>
      <c r="N3186" s="39"/>
      <c r="O3186" s="39"/>
      <c r="P3186" s="39"/>
      <c r="Q3186" s="39"/>
      <c r="R3186" s="39"/>
      <c r="T3186" s="39"/>
      <c r="U3186" s="39"/>
    </row>
    <row r="3187" spans="1:21" ht="14.25" x14ac:dyDescent="0.2">
      <c r="A3187" s="38"/>
      <c r="B3187" s="38"/>
      <c r="C3187" s="38"/>
      <c r="D3187" s="38"/>
      <c r="F3187" s="39"/>
      <c r="G3187" s="39"/>
      <c r="H3187" s="39"/>
      <c r="I3187" s="39"/>
      <c r="J3187" s="39"/>
      <c r="K3187" s="39"/>
      <c r="L3187" s="39"/>
      <c r="M3187" s="39"/>
      <c r="N3187" s="39"/>
      <c r="O3187" s="39"/>
      <c r="P3187" s="39"/>
      <c r="Q3187" s="39"/>
      <c r="R3187" s="39"/>
      <c r="T3187" s="39"/>
      <c r="U3187" s="39"/>
    </row>
    <row r="3188" spans="1:21" ht="14.25" x14ac:dyDescent="0.2">
      <c r="A3188" s="38"/>
      <c r="B3188" s="38"/>
      <c r="C3188" s="38"/>
      <c r="D3188" s="38"/>
      <c r="F3188" s="39"/>
      <c r="G3188" s="39"/>
      <c r="H3188" s="39"/>
      <c r="I3188" s="39"/>
      <c r="J3188" s="39"/>
      <c r="K3188" s="39"/>
      <c r="L3188" s="39"/>
      <c r="M3188" s="39"/>
      <c r="N3188" s="39"/>
      <c r="O3188" s="39"/>
      <c r="P3188" s="39"/>
      <c r="Q3188" s="39"/>
      <c r="R3188" s="39"/>
      <c r="T3188" s="39"/>
      <c r="U3188" s="39"/>
    </row>
    <row r="3189" spans="1:21" ht="14.25" x14ac:dyDescent="0.2">
      <c r="A3189" s="38"/>
      <c r="B3189" s="38"/>
      <c r="C3189" s="38"/>
      <c r="D3189" s="38"/>
      <c r="F3189" s="39"/>
      <c r="G3189" s="39"/>
      <c r="H3189" s="39"/>
      <c r="I3189" s="39"/>
      <c r="J3189" s="39"/>
      <c r="K3189" s="39"/>
      <c r="L3189" s="39"/>
      <c r="M3189" s="39"/>
      <c r="N3189" s="39"/>
      <c r="O3189" s="39"/>
      <c r="P3189" s="39"/>
      <c r="Q3189" s="39"/>
      <c r="R3189" s="39"/>
      <c r="T3189" s="39"/>
      <c r="U3189" s="39"/>
    </row>
    <row r="3190" spans="1:21" ht="14.25" x14ac:dyDescent="0.2">
      <c r="A3190" s="38"/>
      <c r="B3190" s="38"/>
      <c r="C3190" s="38"/>
      <c r="D3190" s="38"/>
      <c r="F3190" s="39"/>
      <c r="G3190" s="39"/>
      <c r="H3190" s="39"/>
      <c r="I3190" s="39"/>
      <c r="J3190" s="39"/>
      <c r="K3190" s="39"/>
      <c r="L3190" s="39"/>
      <c r="M3190" s="39"/>
      <c r="N3190" s="39"/>
      <c r="O3190" s="39"/>
      <c r="P3190" s="39"/>
      <c r="Q3190" s="39"/>
      <c r="R3190" s="39"/>
      <c r="T3190" s="39"/>
      <c r="U3190" s="39"/>
    </row>
    <row r="3191" spans="1:21" ht="14.25" x14ac:dyDescent="0.2">
      <c r="A3191" s="38"/>
      <c r="B3191" s="38"/>
      <c r="C3191" s="38"/>
      <c r="D3191" s="38"/>
      <c r="F3191" s="39"/>
      <c r="G3191" s="39"/>
      <c r="H3191" s="39"/>
      <c r="I3191" s="39"/>
      <c r="J3191" s="39"/>
      <c r="K3191" s="39"/>
      <c r="L3191" s="39"/>
      <c r="M3191" s="39"/>
      <c r="N3191" s="39"/>
      <c r="O3191" s="39"/>
      <c r="P3191" s="39"/>
      <c r="Q3191" s="39"/>
      <c r="R3191" s="39"/>
      <c r="T3191" s="39"/>
      <c r="U3191" s="39"/>
    </row>
    <row r="3192" spans="1:21" ht="14.25" x14ac:dyDescent="0.2">
      <c r="A3192" s="38"/>
      <c r="B3192" s="38"/>
      <c r="C3192" s="38"/>
      <c r="D3192" s="38"/>
      <c r="F3192" s="39"/>
      <c r="G3192" s="39"/>
      <c r="H3192" s="39"/>
      <c r="I3192" s="39"/>
      <c r="J3192" s="39"/>
      <c r="K3192" s="39"/>
      <c r="L3192" s="39"/>
      <c r="M3192" s="39"/>
      <c r="N3192" s="39"/>
      <c r="O3192" s="39"/>
      <c r="P3192" s="39"/>
      <c r="Q3192" s="39"/>
      <c r="R3192" s="39"/>
      <c r="T3192" s="39"/>
      <c r="U3192" s="39"/>
    </row>
    <row r="3193" spans="1:21" ht="14.25" x14ac:dyDescent="0.2">
      <c r="A3193" s="38"/>
      <c r="B3193" s="38"/>
      <c r="C3193" s="38"/>
      <c r="D3193" s="38"/>
      <c r="F3193" s="39"/>
      <c r="G3193" s="39"/>
      <c r="H3193" s="39"/>
      <c r="I3193" s="39"/>
      <c r="J3193" s="39"/>
      <c r="K3193" s="39"/>
      <c r="L3193" s="39"/>
      <c r="M3193" s="39"/>
      <c r="N3193" s="39"/>
      <c r="O3193" s="39"/>
      <c r="P3193" s="39"/>
      <c r="Q3193" s="39"/>
      <c r="R3193" s="39"/>
      <c r="T3193" s="39"/>
      <c r="U3193" s="39"/>
    </row>
    <row r="3194" spans="1:21" ht="14.25" x14ac:dyDescent="0.2">
      <c r="A3194" s="38"/>
      <c r="B3194" s="38"/>
      <c r="C3194" s="38"/>
      <c r="D3194" s="38"/>
      <c r="F3194" s="39"/>
      <c r="G3194" s="39"/>
      <c r="H3194" s="39"/>
      <c r="I3194" s="39"/>
      <c r="J3194" s="39"/>
      <c r="K3194" s="39"/>
      <c r="L3194" s="39"/>
      <c r="M3194" s="39"/>
      <c r="N3194" s="39"/>
      <c r="O3194" s="39"/>
      <c r="P3194" s="39"/>
      <c r="Q3194" s="39"/>
      <c r="R3194" s="39"/>
      <c r="T3194" s="39"/>
      <c r="U3194" s="39"/>
    </row>
    <row r="3195" spans="1:21" ht="14.25" x14ac:dyDescent="0.2">
      <c r="A3195" s="38"/>
      <c r="B3195" s="38"/>
      <c r="C3195" s="38"/>
      <c r="D3195" s="38"/>
      <c r="F3195" s="39"/>
      <c r="G3195" s="39"/>
      <c r="H3195" s="39"/>
      <c r="I3195" s="39"/>
      <c r="J3195" s="39"/>
      <c r="K3195" s="39"/>
      <c r="L3195" s="39"/>
      <c r="M3195" s="39"/>
      <c r="N3195" s="39"/>
      <c r="O3195" s="39"/>
      <c r="P3195" s="39"/>
      <c r="Q3195" s="39"/>
      <c r="R3195" s="39"/>
      <c r="T3195" s="39"/>
      <c r="U3195" s="39"/>
    </row>
    <row r="3196" spans="1:21" ht="14.25" x14ac:dyDescent="0.2">
      <c r="A3196" s="38"/>
      <c r="B3196" s="38"/>
      <c r="C3196" s="38"/>
      <c r="D3196" s="38"/>
      <c r="F3196" s="39"/>
      <c r="G3196" s="39"/>
      <c r="H3196" s="39"/>
      <c r="I3196" s="39"/>
      <c r="J3196" s="39"/>
      <c r="K3196" s="39"/>
      <c r="L3196" s="39"/>
      <c r="M3196" s="39"/>
      <c r="N3196" s="39"/>
      <c r="O3196" s="39"/>
      <c r="P3196" s="39"/>
      <c r="Q3196" s="39"/>
      <c r="R3196" s="39"/>
      <c r="T3196" s="39"/>
      <c r="U3196" s="39"/>
    </row>
    <row r="3197" spans="1:21" ht="14.25" x14ac:dyDescent="0.2">
      <c r="A3197" s="38"/>
      <c r="B3197" s="38"/>
      <c r="C3197" s="38"/>
      <c r="D3197" s="38"/>
      <c r="F3197" s="39"/>
      <c r="G3197" s="39"/>
      <c r="H3197" s="39"/>
      <c r="I3197" s="39"/>
      <c r="J3197" s="39"/>
      <c r="K3197" s="39"/>
      <c r="L3197" s="39"/>
      <c r="M3197" s="39"/>
      <c r="N3197" s="39"/>
      <c r="O3197" s="39"/>
      <c r="P3197" s="39"/>
      <c r="Q3197" s="39"/>
      <c r="R3197" s="39"/>
      <c r="T3197" s="39"/>
      <c r="U3197" s="39"/>
    </row>
    <row r="3198" spans="1:21" ht="14.25" x14ac:dyDescent="0.2">
      <c r="A3198" s="38"/>
      <c r="B3198" s="38"/>
      <c r="C3198" s="38"/>
      <c r="D3198" s="38"/>
      <c r="F3198" s="39"/>
      <c r="G3198" s="39"/>
      <c r="H3198" s="39"/>
      <c r="I3198" s="39"/>
      <c r="J3198" s="39"/>
      <c r="K3198" s="39"/>
      <c r="L3198" s="39"/>
      <c r="M3198" s="39"/>
      <c r="N3198" s="39"/>
      <c r="O3198" s="39"/>
      <c r="P3198" s="39"/>
      <c r="Q3198" s="39"/>
      <c r="R3198" s="39"/>
      <c r="T3198" s="39"/>
      <c r="U3198" s="39"/>
    </row>
    <row r="3199" spans="1:21" ht="14.25" x14ac:dyDescent="0.2">
      <c r="A3199" s="38"/>
      <c r="B3199" s="38"/>
      <c r="C3199" s="38"/>
      <c r="D3199" s="38"/>
      <c r="F3199" s="39"/>
      <c r="G3199" s="39"/>
      <c r="H3199" s="39"/>
      <c r="I3199" s="39"/>
      <c r="J3199" s="39"/>
      <c r="K3199" s="39"/>
      <c r="L3199" s="39"/>
      <c r="M3199" s="39"/>
      <c r="N3199" s="39"/>
      <c r="O3199" s="39"/>
      <c r="P3199" s="39"/>
      <c r="Q3199" s="39"/>
      <c r="R3199" s="39"/>
      <c r="T3199" s="39"/>
      <c r="U3199" s="39"/>
    </row>
    <row r="3200" spans="1:21" ht="14.25" x14ac:dyDescent="0.2">
      <c r="A3200" s="38"/>
      <c r="B3200" s="38"/>
      <c r="C3200" s="38"/>
      <c r="D3200" s="38"/>
      <c r="F3200" s="39"/>
      <c r="G3200" s="39"/>
      <c r="H3200" s="39"/>
      <c r="I3200" s="39"/>
      <c r="J3200" s="39"/>
      <c r="K3200" s="39"/>
      <c r="L3200" s="39"/>
      <c r="M3200" s="39"/>
      <c r="N3200" s="39"/>
      <c r="O3200" s="39"/>
      <c r="P3200" s="39"/>
      <c r="Q3200" s="39"/>
      <c r="R3200" s="39"/>
      <c r="T3200" s="39"/>
      <c r="U3200" s="39"/>
    </row>
    <row r="3201" spans="1:21" ht="14.25" x14ac:dyDescent="0.2">
      <c r="A3201" s="38"/>
      <c r="B3201" s="38"/>
      <c r="C3201" s="38"/>
      <c r="D3201" s="38"/>
      <c r="F3201" s="39"/>
      <c r="G3201" s="39"/>
      <c r="H3201" s="39"/>
      <c r="I3201" s="39"/>
      <c r="J3201" s="39"/>
      <c r="K3201" s="39"/>
      <c r="L3201" s="39"/>
      <c r="M3201" s="39"/>
      <c r="N3201" s="39"/>
      <c r="O3201" s="39"/>
      <c r="P3201" s="39"/>
      <c r="Q3201" s="39"/>
      <c r="R3201" s="39"/>
      <c r="T3201" s="39"/>
      <c r="U3201" s="39"/>
    </row>
    <row r="3202" spans="1:21" ht="14.25" x14ac:dyDescent="0.2">
      <c r="A3202" s="38"/>
      <c r="B3202" s="38"/>
      <c r="C3202" s="38"/>
      <c r="D3202" s="38"/>
      <c r="F3202" s="39"/>
      <c r="G3202" s="39"/>
      <c r="H3202" s="39"/>
      <c r="I3202" s="39"/>
      <c r="J3202" s="39"/>
      <c r="K3202" s="39"/>
      <c r="L3202" s="39"/>
      <c r="M3202" s="39"/>
      <c r="N3202" s="39"/>
      <c r="O3202" s="39"/>
      <c r="P3202" s="39"/>
      <c r="Q3202" s="39"/>
      <c r="R3202" s="39"/>
      <c r="T3202" s="39"/>
      <c r="U3202" s="39"/>
    </row>
    <row r="3203" spans="1:21" ht="14.25" x14ac:dyDescent="0.2">
      <c r="A3203" s="38"/>
      <c r="B3203" s="38"/>
      <c r="C3203" s="38"/>
      <c r="D3203" s="38"/>
      <c r="F3203" s="39"/>
      <c r="G3203" s="39"/>
      <c r="H3203" s="39"/>
      <c r="I3203" s="39"/>
      <c r="J3203" s="39"/>
      <c r="K3203" s="39"/>
      <c r="L3203" s="39"/>
      <c r="M3203" s="39"/>
      <c r="N3203" s="39"/>
      <c r="O3203" s="39"/>
      <c r="P3203" s="39"/>
      <c r="Q3203" s="39"/>
      <c r="R3203" s="39"/>
      <c r="T3203" s="39"/>
      <c r="U3203" s="39"/>
    </row>
    <row r="3204" spans="1:21" ht="14.25" x14ac:dyDescent="0.2">
      <c r="A3204" s="38"/>
      <c r="B3204" s="38"/>
      <c r="C3204" s="38"/>
      <c r="D3204" s="38"/>
      <c r="F3204" s="39"/>
      <c r="G3204" s="39"/>
      <c r="H3204" s="39"/>
      <c r="I3204" s="39"/>
      <c r="J3204" s="39"/>
      <c r="K3204" s="39"/>
      <c r="L3204" s="39"/>
      <c r="M3204" s="39"/>
      <c r="N3204" s="39"/>
      <c r="O3204" s="39"/>
      <c r="P3204" s="39"/>
      <c r="Q3204" s="39"/>
      <c r="R3204" s="39"/>
      <c r="T3204" s="39"/>
      <c r="U3204" s="39"/>
    </row>
    <row r="3205" spans="1:21" ht="14.25" x14ac:dyDescent="0.2">
      <c r="A3205" s="38"/>
      <c r="B3205" s="38"/>
      <c r="C3205" s="38"/>
      <c r="D3205" s="38"/>
      <c r="F3205" s="39"/>
      <c r="G3205" s="39"/>
      <c r="H3205" s="39"/>
      <c r="I3205" s="39"/>
      <c r="J3205" s="39"/>
      <c r="K3205" s="39"/>
      <c r="L3205" s="39"/>
      <c r="M3205" s="39"/>
      <c r="N3205" s="39"/>
      <c r="O3205" s="39"/>
      <c r="P3205" s="39"/>
      <c r="Q3205" s="39"/>
      <c r="R3205" s="39"/>
      <c r="T3205" s="39"/>
      <c r="U3205" s="39"/>
    </row>
    <row r="3206" spans="1:21" ht="14.25" x14ac:dyDescent="0.2">
      <c r="A3206" s="38"/>
      <c r="B3206" s="38"/>
      <c r="C3206" s="38"/>
      <c r="D3206" s="38"/>
      <c r="F3206" s="39"/>
      <c r="G3206" s="39"/>
      <c r="H3206" s="39"/>
      <c r="I3206" s="39"/>
      <c r="J3206" s="39"/>
      <c r="K3206" s="39"/>
      <c r="L3206" s="39"/>
      <c r="M3206" s="39"/>
      <c r="N3206" s="39"/>
      <c r="O3206" s="39"/>
      <c r="P3206" s="39"/>
      <c r="Q3206" s="39"/>
      <c r="R3206" s="39"/>
      <c r="T3206" s="39"/>
      <c r="U3206" s="39"/>
    </row>
    <row r="3207" spans="1:21" ht="14.25" x14ac:dyDescent="0.2">
      <c r="A3207" s="38"/>
      <c r="B3207" s="38"/>
      <c r="C3207" s="38"/>
      <c r="D3207" s="38"/>
      <c r="F3207" s="39"/>
      <c r="G3207" s="39"/>
      <c r="H3207" s="39"/>
      <c r="I3207" s="39"/>
      <c r="J3207" s="39"/>
      <c r="K3207" s="39"/>
      <c r="L3207" s="39"/>
      <c r="M3207" s="39"/>
      <c r="N3207" s="39"/>
      <c r="O3207" s="39"/>
      <c r="P3207" s="39"/>
      <c r="Q3207" s="39"/>
      <c r="R3207" s="39"/>
      <c r="T3207" s="39"/>
      <c r="U3207" s="39"/>
    </row>
    <row r="3208" spans="1:21" ht="14.25" x14ac:dyDescent="0.2">
      <c r="A3208" s="38"/>
      <c r="B3208" s="38"/>
      <c r="C3208" s="38"/>
      <c r="D3208" s="38"/>
      <c r="F3208" s="39"/>
      <c r="G3208" s="39"/>
      <c r="H3208" s="39"/>
      <c r="I3208" s="39"/>
      <c r="J3208" s="39"/>
      <c r="K3208" s="39"/>
      <c r="L3208" s="39"/>
      <c r="M3208" s="39"/>
      <c r="N3208" s="39"/>
      <c r="O3208" s="39"/>
      <c r="P3208" s="39"/>
      <c r="Q3208" s="39"/>
      <c r="R3208" s="39"/>
      <c r="T3208" s="39"/>
      <c r="U3208" s="39"/>
    </row>
    <row r="3209" spans="1:21" ht="14.25" x14ac:dyDescent="0.2">
      <c r="A3209" s="38"/>
      <c r="B3209" s="38"/>
      <c r="C3209" s="38"/>
      <c r="D3209" s="38"/>
      <c r="F3209" s="39"/>
      <c r="G3209" s="39"/>
      <c r="H3209" s="39"/>
      <c r="I3209" s="39"/>
      <c r="J3209" s="39"/>
      <c r="K3209" s="39"/>
      <c r="L3209" s="39"/>
      <c r="M3209" s="39"/>
      <c r="N3209" s="39"/>
      <c r="O3209" s="39"/>
      <c r="P3209" s="39"/>
      <c r="Q3209" s="39"/>
      <c r="R3209" s="39"/>
      <c r="T3209" s="39"/>
      <c r="U3209" s="39"/>
    </row>
    <row r="3210" spans="1:21" ht="14.25" x14ac:dyDescent="0.2">
      <c r="A3210" s="38"/>
      <c r="B3210" s="38"/>
      <c r="C3210" s="38"/>
      <c r="D3210" s="38"/>
      <c r="F3210" s="39"/>
      <c r="G3210" s="39"/>
      <c r="H3210" s="39"/>
      <c r="I3210" s="39"/>
      <c r="J3210" s="39"/>
      <c r="K3210" s="39"/>
      <c r="L3210" s="39"/>
      <c r="M3210" s="39"/>
      <c r="N3210" s="39"/>
      <c r="O3210" s="39"/>
      <c r="P3210" s="39"/>
      <c r="Q3210" s="39"/>
      <c r="R3210" s="39"/>
      <c r="T3210" s="39"/>
      <c r="U3210" s="39"/>
    </row>
    <row r="3211" spans="1:21" ht="14.25" x14ac:dyDescent="0.2">
      <c r="A3211" s="38"/>
      <c r="B3211" s="38"/>
      <c r="C3211" s="38"/>
      <c r="D3211" s="38"/>
      <c r="F3211" s="39"/>
      <c r="G3211" s="39"/>
      <c r="H3211" s="39"/>
      <c r="I3211" s="39"/>
      <c r="J3211" s="39"/>
      <c r="K3211" s="39"/>
      <c r="L3211" s="39"/>
      <c r="M3211" s="39"/>
      <c r="N3211" s="39"/>
      <c r="O3211" s="39"/>
      <c r="P3211" s="39"/>
      <c r="Q3211" s="39"/>
      <c r="R3211" s="39"/>
      <c r="T3211" s="39"/>
      <c r="U3211" s="39"/>
    </row>
    <row r="3212" spans="1:21" ht="14.25" x14ac:dyDescent="0.2">
      <c r="A3212" s="38"/>
      <c r="B3212" s="38"/>
      <c r="C3212" s="38"/>
      <c r="D3212" s="38"/>
      <c r="F3212" s="39"/>
      <c r="G3212" s="39"/>
      <c r="H3212" s="39"/>
      <c r="I3212" s="39"/>
      <c r="J3212" s="39"/>
      <c r="K3212" s="39"/>
      <c r="L3212" s="39"/>
      <c r="M3212" s="39"/>
      <c r="N3212" s="39"/>
      <c r="O3212" s="39"/>
      <c r="P3212" s="39"/>
      <c r="Q3212" s="39"/>
      <c r="R3212" s="39"/>
      <c r="T3212" s="39"/>
      <c r="U3212" s="39"/>
    </row>
    <row r="3213" spans="1:21" ht="14.25" x14ac:dyDescent="0.2">
      <c r="A3213" s="38"/>
      <c r="B3213" s="38"/>
      <c r="C3213" s="38"/>
      <c r="D3213" s="38"/>
      <c r="F3213" s="39"/>
      <c r="G3213" s="39"/>
      <c r="H3213" s="39"/>
      <c r="I3213" s="39"/>
      <c r="J3213" s="39"/>
      <c r="K3213" s="39"/>
      <c r="L3213" s="39"/>
      <c r="M3213" s="39"/>
      <c r="N3213" s="39"/>
      <c r="O3213" s="39"/>
      <c r="P3213" s="39"/>
      <c r="Q3213" s="39"/>
      <c r="R3213" s="39"/>
      <c r="T3213" s="39"/>
      <c r="U3213" s="39"/>
    </row>
    <row r="3214" spans="1:21" ht="14.25" x14ac:dyDescent="0.2">
      <c r="A3214" s="38"/>
      <c r="B3214" s="38"/>
      <c r="C3214" s="38"/>
      <c r="D3214" s="38"/>
      <c r="F3214" s="39"/>
      <c r="G3214" s="39"/>
      <c r="H3214" s="39"/>
      <c r="I3214" s="39"/>
      <c r="J3214" s="39"/>
      <c r="K3214" s="39"/>
      <c r="L3214" s="39"/>
      <c r="M3214" s="39"/>
      <c r="N3214" s="39"/>
      <c r="O3214" s="39"/>
      <c r="P3214" s="39"/>
      <c r="Q3214" s="39"/>
      <c r="R3214" s="39"/>
      <c r="T3214" s="39"/>
      <c r="U3214" s="39"/>
    </row>
    <row r="3215" spans="1:21" ht="14.25" x14ac:dyDescent="0.2">
      <c r="A3215" s="38"/>
      <c r="B3215" s="38"/>
      <c r="C3215" s="38"/>
      <c r="D3215" s="38"/>
      <c r="F3215" s="39"/>
      <c r="G3215" s="39"/>
      <c r="H3215" s="39"/>
      <c r="I3215" s="39"/>
      <c r="J3215" s="39"/>
      <c r="K3215" s="39"/>
      <c r="L3215" s="39"/>
      <c r="M3215" s="39"/>
      <c r="N3215" s="39"/>
      <c r="O3215" s="39"/>
      <c r="P3215" s="39"/>
      <c r="Q3215" s="39"/>
      <c r="R3215" s="39"/>
      <c r="T3215" s="39"/>
      <c r="U3215" s="39"/>
    </row>
    <row r="3216" spans="1:21" ht="14.25" x14ac:dyDescent="0.2">
      <c r="A3216" s="38"/>
      <c r="B3216" s="38"/>
      <c r="C3216" s="38"/>
      <c r="D3216" s="38"/>
      <c r="F3216" s="39"/>
      <c r="G3216" s="39"/>
      <c r="H3216" s="39"/>
      <c r="I3216" s="39"/>
      <c r="J3216" s="39"/>
      <c r="K3216" s="39"/>
      <c r="L3216" s="39"/>
      <c r="M3216" s="39"/>
      <c r="N3216" s="39"/>
      <c r="O3216" s="39"/>
      <c r="P3216" s="39"/>
      <c r="Q3216" s="39"/>
      <c r="R3216" s="39"/>
      <c r="T3216" s="39"/>
      <c r="U3216" s="39"/>
    </row>
    <row r="3217" spans="1:21" ht="14.25" x14ac:dyDescent="0.2">
      <c r="A3217" s="38"/>
      <c r="B3217" s="38"/>
      <c r="C3217" s="38"/>
      <c r="D3217" s="38"/>
      <c r="F3217" s="39"/>
      <c r="G3217" s="39"/>
      <c r="H3217" s="39"/>
      <c r="I3217" s="39"/>
      <c r="J3217" s="39"/>
      <c r="K3217" s="39"/>
      <c r="L3217" s="39"/>
      <c r="M3217" s="39"/>
      <c r="N3217" s="39"/>
      <c r="O3217" s="39"/>
      <c r="P3217" s="39"/>
      <c r="Q3217" s="39"/>
      <c r="R3217" s="39"/>
      <c r="T3217" s="39"/>
      <c r="U3217" s="39"/>
    </row>
    <row r="3218" spans="1:21" ht="14.25" x14ac:dyDescent="0.2">
      <c r="A3218" s="38"/>
      <c r="B3218" s="38"/>
      <c r="C3218" s="38"/>
      <c r="D3218" s="38"/>
      <c r="F3218" s="39"/>
      <c r="G3218" s="39"/>
      <c r="H3218" s="39"/>
      <c r="I3218" s="39"/>
      <c r="J3218" s="39"/>
      <c r="K3218" s="39"/>
      <c r="L3218" s="39"/>
      <c r="M3218" s="39"/>
      <c r="N3218" s="39"/>
      <c r="O3218" s="39"/>
      <c r="P3218" s="39"/>
      <c r="Q3218" s="39"/>
      <c r="R3218" s="39"/>
      <c r="T3218" s="39"/>
      <c r="U3218" s="39"/>
    </row>
    <row r="3219" spans="1:21" ht="14.25" x14ac:dyDescent="0.2">
      <c r="A3219" s="38"/>
      <c r="B3219" s="38"/>
      <c r="C3219" s="38"/>
      <c r="D3219" s="38"/>
      <c r="F3219" s="39"/>
      <c r="G3219" s="39"/>
      <c r="H3219" s="39"/>
      <c r="I3219" s="39"/>
      <c r="J3219" s="39"/>
      <c r="K3219" s="39"/>
      <c r="L3219" s="39"/>
      <c r="M3219" s="39"/>
      <c r="N3219" s="39"/>
      <c r="O3219" s="39"/>
      <c r="P3219" s="39"/>
      <c r="Q3219" s="39"/>
      <c r="R3219" s="39"/>
      <c r="T3219" s="39"/>
      <c r="U3219" s="39"/>
    </row>
    <row r="3220" spans="1:21" ht="14.25" x14ac:dyDescent="0.2">
      <c r="A3220" s="38"/>
      <c r="B3220" s="38"/>
      <c r="C3220" s="38"/>
      <c r="D3220" s="38"/>
      <c r="F3220" s="39"/>
      <c r="G3220" s="39"/>
      <c r="H3220" s="39"/>
      <c r="I3220" s="39"/>
      <c r="J3220" s="39"/>
      <c r="K3220" s="39"/>
      <c r="L3220" s="39"/>
      <c r="M3220" s="39"/>
      <c r="N3220" s="39"/>
      <c r="O3220" s="39"/>
      <c r="P3220" s="39"/>
      <c r="Q3220" s="39"/>
      <c r="R3220" s="39"/>
      <c r="T3220" s="39"/>
      <c r="U3220" s="39"/>
    </row>
    <row r="3221" spans="1:21" ht="14.25" x14ac:dyDescent="0.2">
      <c r="A3221" s="38"/>
      <c r="B3221" s="38"/>
      <c r="C3221" s="38"/>
      <c r="D3221" s="38"/>
      <c r="F3221" s="39"/>
      <c r="G3221" s="39"/>
      <c r="H3221" s="39"/>
      <c r="I3221" s="39"/>
      <c r="J3221" s="39"/>
      <c r="K3221" s="39"/>
      <c r="L3221" s="39"/>
      <c r="M3221" s="39"/>
      <c r="N3221" s="39"/>
      <c r="O3221" s="39"/>
      <c r="P3221" s="39"/>
      <c r="Q3221" s="39"/>
      <c r="R3221" s="39"/>
      <c r="T3221" s="39"/>
      <c r="U3221" s="39"/>
    </row>
    <row r="3222" spans="1:21" ht="14.25" x14ac:dyDescent="0.2">
      <c r="A3222" s="38"/>
      <c r="B3222" s="38"/>
      <c r="C3222" s="38"/>
      <c r="D3222" s="38"/>
      <c r="F3222" s="39"/>
      <c r="G3222" s="39"/>
      <c r="H3222" s="39"/>
      <c r="I3222" s="39"/>
      <c r="J3222" s="39"/>
      <c r="K3222" s="39"/>
      <c r="L3222" s="39"/>
      <c r="M3222" s="39"/>
      <c r="N3222" s="39"/>
      <c r="O3222" s="39"/>
      <c r="P3222" s="39"/>
      <c r="Q3222" s="39"/>
      <c r="R3222" s="39"/>
      <c r="T3222" s="39"/>
      <c r="U3222" s="39"/>
    </row>
    <row r="3223" spans="1:21" ht="14.25" x14ac:dyDescent="0.2">
      <c r="A3223" s="38"/>
      <c r="B3223" s="38"/>
      <c r="C3223" s="38"/>
      <c r="D3223" s="38"/>
      <c r="F3223" s="39"/>
      <c r="G3223" s="39"/>
      <c r="H3223" s="39"/>
      <c r="I3223" s="39"/>
      <c r="J3223" s="39"/>
      <c r="K3223" s="39"/>
      <c r="L3223" s="39"/>
      <c r="M3223" s="39"/>
      <c r="N3223" s="39"/>
      <c r="O3223" s="39"/>
      <c r="P3223" s="39"/>
      <c r="Q3223" s="39"/>
      <c r="R3223" s="39"/>
      <c r="T3223" s="39"/>
      <c r="U3223" s="39"/>
    </row>
    <row r="3224" spans="1:21" ht="14.25" x14ac:dyDescent="0.2">
      <c r="A3224" s="38"/>
      <c r="B3224" s="38"/>
      <c r="C3224" s="38"/>
      <c r="D3224" s="38"/>
      <c r="F3224" s="39"/>
      <c r="G3224" s="39"/>
      <c r="H3224" s="39"/>
      <c r="I3224" s="39"/>
      <c r="J3224" s="39"/>
      <c r="K3224" s="39"/>
      <c r="L3224" s="39"/>
      <c r="M3224" s="39"/>
      <c r="N3224" s="39"/>
      <c r="O3224" s="39"/>
      <c r="P3224" s="39"/>
      <c r="Q3224" s="39"/>
      <c r="R3224" s="39"/>
      <c r="T3224" s="39"/>
      <c r="U3224" s="39"/>
    </row>
    <row r="3225" spans="1:21" ht="14.25" x14ac:dyDescent="0.2">
      <c r="A3225" s="38"/>
      <c r="B3225" s="38"/>
      <c r="C3225" s="38"/>
      <c r="D3225" s="38"/>
      <c r="F3225" s="39"/>
      <c r="G3225" s="39"/>
      <c r="H3225" s="39"/>
      <c r="I3225" s="39"/>
      <c r="J3225" s="39"/>
      <c r="K3225" s="39"/>
      <c r="L3225" s="39"/>
      <c r="M3225" s="39"/>
      <c r="N3225" s="39"/>
      <c r="O3225" s="39"/>
      <c r="P3225" s="39"/>
      <c r="Q3225" s="39"/>
      <c r="R3225" s="39"/>
      <c r="T3225" s="39"/>
      <c r="U3225" s="39"/>
    </row>
    <row r="3226" spans="1:21" ht="14.25" x14ac:dyDescent="0.2">
      <c r="A3226" s="38"/>
      <c r="B3226" s="38"/>
      <c r="C3226" s="38"/>
      <c r="D3226" s="38"/>
      <c r="F3226" s="39"/>
      <c r="G3226" s="39"/>
      <c r="H3226" s="39"/>
      <c r="I3226" s="39"/>
      <c r="J3226" s="39"/>
      <c r="K3226" s="39"/>
      <c r="L3226" s="39"/>
      <c r="M3226" s="39"/>
      <c r="N3226" s="39"/>
      <c r="O3226" s="39"/>
      <c r="P3226" s="39"/>
      <c r="Q3226" s="39"/>
      <c r="R3226" s="39"/>
      <c r="T3226" s="39"/>
      <c r="U3226" s="39"/>
    </row>
    <row r="3227" spans="1:21" ht="14.25" x14ac:dyDescent="0.2">
      <c r="A3227" s="38"/>
      <c r="B3227" s="38"/>
      <c r="C3227" s="38"/>
      <c r="D3227" s="38"/>
      <c r="F3227" s="39"/>
      <c r="G3227" s="39"/>
      <c r="H3227" s="39"/>
      <c r="I3227" s="39"/>
      <c r="J3227" s="39"/>
      <c r="K3227" s="39"/>
      <c r="L3227" s="39"/>
      <c r="M3227" s="39"/>
      <c r="N3227" s="39"/>
      <c r="O3227" s="39"/>
      <c r="P3227" s="39"/>
      <c r="Q3227" s="39"/>
      <c r="R3227" s="39"/>
      <c r="T3227" s="39"/>
      <c r="U3227" s="39"/>
    </row>
    <row r="3228" spans="1:21" ht="14.25" x14ac:dyDescent="0.2">
      <c r="A3228" s="38"/>
      <c r="B3228" s="38"/>
      <c r="C3228" s="38"/>
      <c r="D3228" s="38"/>
      <c r="F3228" s="39"/>
      <c r="G3228" s="39"/>
      <c r="H3228" s="39"/>
      <c r="I3228" s="39"/>
      <c r="J3228" s="39"/>
      <c r="K3228" s="39"/>
      <c r="L3228" s="39"/>
      <c r="M3228" s="39"/>
      <c r="N3228" s="39"/>
      <c r="O3228" s="39"/>
      <c r="P3228" s="39"/>
      <c r="Q3228" s="39"/>
      <c r="R3228" s="39"/>
      <c r="T3228" s="39"/>
      <c r="U3228" s="39"/>
    </row>
    <row r="3229" spans="1:21" ht="14.25" x14ac:dyDescent="0.2">
      <c r="A3229" s="38"/>
      <c r="B3229" s="38"/>
      <c r="C3229" s="38"/>
      <c r="D3229" s="38"/>
      <c r="F3229" s="39"/>
      <c r="G3229" s="39"/>
      <c r="H3229" s="39"/>
      <c r="I3229" s="39"/>
      <c r="J3229" s="39"/>
      <c r="K3229" s="39"/>
      <c r="L3229" s="39"/>
      <c r="M3229" s="39"/>
      <c r="N3229" s="39"/>
      <c r="O3229" s="39"/>
      <c r="P3229" s="39"/>
      <c r="Q3229" s="39"/>
      <c r="R3229" s="39"/>
      <c r="T3229" s="39"/>
      <c r="U3229" s="39"/>
    </row>
    <row r="3230" spans="1:21" ht="14.25" x14ac:dyDescent="0.2">
      <c r="A3230" s="38"/>
      <c r="B3230" s="38"/>
      <c r="C3230" s="38"/>
      <c r="D3230" s="38"/>
      <c r="F3230" s="39"/>
      <c r="G3230" s="39"/>
      <c r="H3230" s="39"/>
      <c r="I3230" s="39"/>
      <c r="J3230" s="39"/>
      <c r="K3230" s="39"/>
      <c r="L3230" s="39"/>
      <c r="M3230" s="39"/>
      <c r="N3230" s="39"/>
      <c r="O3230" s="39"/>
      <c r="P3230" s="39"/>
      <c r="Q3230" s="39"/>
      <c r="R3230" s="39"/>
      <c r="T3230" s="39"/>
      <c r="U3230" s="39"/>
    </row>
    <row r="3231" spans="1:21" ht="14.25" x14ac:dyDescent="0.2">
      <c r="A3231" s="38"/>
      <c r="B3231" s="38"/>
      <c r="C3231" s="38"/>
      <c r="D3231" s="38"/>
      <c r="F3231" s="39"/>
      <c r="G3231" s="39"/>
      <c r="H3231" s="39"/>
      <c r="I3231" s="39"/>
      <c r="J3231" s="39"/>
      <c r="K3231" s="39"/>
      <c r="L3231" s="39"/>
      <c r="M3231" s="39"/>
      <c r="N3231" s="39"/>
      <c r="O3231" s="39"/>
      <c r="P3231" s="39"/>
      <c r="Q3231" s="39"/>
      <c r="R3231" s="39"/>
      <c r="T3231" s="39"/>
      <c r="U3231" s="39"/>
    </row>
    <row r="3232" spans="1:21" ht="14.25" x14ac:dyDescent="0.2">
      <c r="A3232" s="38"/>
      <c r="B3232" s="38"/>
      <c r="C3232" s="38"/>
      <c r="D3232" s="38"/>
      <c r="F3232" s="39"/>
      <c r="G3232" s="39"/>
      <c r="H3232" s="39"/>
      <c r="I3232" s="39"/>
      <c r="J3232" s="39"/>
      <c r="K3232" s="39"/>
      <c r="L3232" s="39"/>
      <c r="M3232" s="39"/>
      <c r="N3232" s="39"/>
      <c r="O3232" s="39"/>
      <c r="P3232" s="39"/>
      <c r="Q3232" s="39"/>
      <c r="R3232" s="39"/>
      <c r="T3232" s="39"/>
      <c r="U3232" s="39"/>
    </row>
    <row r="3233" spans="1:21" ht="14.25" x14ac:dyDescent="0.2">
      <c r="A3233" s="38"/>
      <c r="B3233" s="38"/>
      <c r="C3233" s="38"/>
      <c r="D3233" s="38"/>
      <c r="F3233" s="39"/>
      <c r="G3233" s="39"/>
      <c r="H3233" s="39"/>
      <c r="I3233" s="39"/>
      <c r="J3233" s="39"/>
      <c r="K3233" s="39"/>
      <c r="L3233" s="39"/>
      <c r="M3233" s="39"/>
      <c r="N3233" s="39"/>
      <c r="O3233" s="39"/>
      <c r="P3233" s="39"/>
      <c r="Q3233" s="39"/>
      <c r="R3233" s="39"/>
      <c r="T3233" s="39"/>
      <c r="U3233" s="39"/>
    </row>
    <row r="3234" spans="1:21" ht="14.25" x14ac:dyDescent="0.2">
      <c r="A3234" s="38"/>
      <c r="B3234" s="38"/>
      <c r="C3234" s="38"/>
      <c r="D3234" s="38"/>
      <c r="F3234" s="39"/>
      <c r="G3234" s="39"/>
      <c r="H3234" s="39"/>
      <c r="I3234" s="39"/>
      <c r="J3234" s="39"/>
      <c r="K3234" s="39"/>
      <c r="L3234" s="39"/>
      <c r="M3234" s="39"/>
      <c r="N3234" s="39"/>
      <c r="O3234" s="39"/>
      <c r="P3234" s="39"/>
      <c r="Q3234" s="39"/>
      <c r="R3234" s="39"/>
      <c r="T3234" s="39"/>
      <c r="U3234" s="39"/>
    </row>
    <row r="3235" spans="1:21" ht="14.25" x14ac:dyDescent="0.2">
      <c r="A3235" s="38"/>
      <c r="B3235" s="38"/>
      <c r="C3235" s="38"/>
      <c r="D3235" s="38"/>
      <c r="F3235" s="39"/>
      <c r="G3235" s="39"/>
      <c r="H3235" s="39"/>
      <c r="I3235" s="39"/>
      <c r="J3235" s="39"/>
      <c r="K3235" s="39"/>
      <c r="L3235" s="39"/>
      <c r="M3235" s="39"/>
      <c r="N3235" s="39"/>
      <c r="O3235" s="39"/>
      <c r="P3235" s="39"/>
      <c r="Q3235" s="39"/>
      <c r="R3235" s="39"/>
      <c r="T3235" s="39"/>
      <c r="U3235" s="39"/>
    </row>
    <row r="3236" spans="1:21" ht="14.25" x14ac:dyDescent="0.2">
      <c r="A3236" s="38"/>
      <c r="B3236" s="38"/>
      <c r="C3236" s="38"/>
      <c r="D3236" s="38"/>
      <c r="F3236" s="39"/>
      <c r="G3236" s="39"/>
      <c r="H3236" s="39"/>
      <c r="I3236" s="39"/>
      <c r="J3236" s="39"/>
      <c r="K3236" s="39"/>
      <c r="L3236" s="39"/>
      <c r="M3236" s="39"/>
      <c r="N3236" s="39"/>
      <c r="O3236" s="39"/>
      <c r="P3236" s="39"/>
      <c r="Q3236" s="39"/>
      <c r="R3236" s="39"/>
      <c r="T3236" s="39"/>
      <c r="U3236" s="39"/>
    </row>
    <row r="3237" spans="1:21" ht="14.25" x14ac:dyDescent="0.2">
      <c r="A3237" s="38"/>
      <c r="B3237" s="38"/>
      <c r="C3237" s="38"/>
      <c r="D3237" s="38"/>
      <c r="F3237" s="39"/>
      <c r="G3237" s="39"/>
      <c r="H3237" s="39"/>
      <c r="I3237" s="39"/>
      <c r="J3237" s="39"/>
      <c r="K3237" s="39"/>
      <c r="L3237" s="39"/>
      <c r="M3237" s="39"/>
      <c r="N3237" s="39"/>
      <c r="O3237" s="39"/>
      <c r="P3237" s="39"/>
      <c r="Q3237" s="39"/>
      <c r="R3237" s="39"/>
      <c r="T3237" s="39"/>
      <c r="U3237" s="39"/>
    </row>
    <row r="3238" spans="1:21" ht="14.25" x14ac:dyDescent="0.2">
      <c r="A3238" s="38"/>
      <c r="B3238" s="38"/>
      <c r="C3238" s="38"/>
      <c r="D3238" s="38"/>
      <c r="F3238" s="39"/>
      <c r="G3238" s="39"/>
      <c r="H3238" s="39"/>
      <c r="I3238" s="39"/>
      <c r="J3238" s="39"/>
      <c r="K3238" s="39"/>
      <c r="L3238" s="39"/>
      <c r="M3238" s="39"/>
      <c r="N3238" s="39"/>
      <c r="O3238" s="39"/>
      <c r="P3238" s="39"/>
      <c r="Q3238" s="39"/>
      <c r="R3238" s="39"/>
      <c r="T3238" s="39"/>
      <c r="U3238" s="39"/>
    </row>
    <row r="3239" spans="1:21" ht="14.25" x14ac:dyDescent="0.2">
      <c r="A3239" s="38"/>
      <c r="B3239" s="38"/>
      <c r="C3239" s="38"/>
      <c r="D3239" s="38"/>
      <c r="F3239" s="39"/>
      <c r="G3239" s="39"/>
      <c r="H3239" s="39"/>
      <c r="I3239" s="39"/>
      <c r="J3239" s="39"/>
      <c r="K3239" s="39"/>
      <c r="L3239" s="39"/>
      <c r="M3239" s="39"/>
      <c r="N3239" s="39"/>
      <c r="O3239" s="39"/>
      <c r="P3239" s="39"/>
      <c r="Q3239" s="39"/>
      <c r="R3239" s="39"/>
      <c r="T3239" s="39"/>
      <c r="U3239" s="39"/>
    </row>
    <row r="3240" spans="1:21" ht="14.25" x14ac:dyDescent="0.2">
      <c r="A3240" s="38"/>
      <c r="B3240" s="38"/>
      <c r="C3240" s="38"/>
      <c r="D3240" s="38"/>
      <c r="F3240" s="39"/>
      <c r="G3240" s="39"/>
      <c r="H3240" s="39"/>
      <c r="I3240" s="39"/>
      <c r="J3240" s="39"/>
      <c r="K3240" s="39"/>
      <c r="L3240" s="39"/>
      <c r="M3240" s="39"/>
      <c r="N3240" s="39"/>
      <c r="O3240" s="39"/>
      <c r="P3240" s="39"/>
      <c r="Q3240" s="39"/>
      <c r="R3240" s="39"/>
      <c r="T3240" s="39"/>
      <c r="U3240" s="39"/>
    </row>
    <row r="3241" spans="1:21" ht="14.25" x14ac:dyDescent="0.2">
      <c r="A3241" s="38"/>
      <c r="B3241" s="38"/>
      <c r="C3241" s="38"/>
      <c r="D3241" s="38"/>
      <c r="F3241" s="39"/>
      <c r="G3241" s="39"/>
      <c r="H3241" s="39"/>
      <c r="I3241" s="39"/>
      <c r="J3241" s="39"/>
      <c r="K3241" s="39"/>
      <c r="L3241" s="39"/>
      <c r="M3241" s="39"/>
      <c r="N3241" s="39"/>
      <c r="O3241" s="39"/>
      <c r="P3241" s="39"/>
      <c r="Q3241" s="39"/>
      <c r="R3241" s="39"/>
      <c r="T3241" s="39"/>
      <c r="U3241" s="39"/>
    </row>
    <row r="3242" spans="1:21" ht="14.25" x14ac:dyDescent="0.2">
      <c r="A3242" s="38"/>
      <c r="B3242" s="38"/>
      <c r="C3242" s="38"/>
      <c r="D3242" s="38"/>
      <c r="F3242" s="39"/>
      <c r="G3242" s="39"/>
      <c r="H3242" s="39"/>
      <c r="I3242" s="39"/>
      <c r="J3242" s="39"/>
      <c r="K3242" s="39"/>
      <c r="L3242" s="39"/>
      <c r="M3242" s="39"/>
      <c r="N3242" s="39"/>
      <c r="O3242" s="39"/>
      <c r="P3242" s="39"/>
      <c r="Q3242" s="39"/>
      <c r="R3242" s="39"/>
      <c r="T3242" s="39"/>
      <c r="U3242" s="39"/>
    </row>
    <row r="3243" spans="1:21" ht="14.25" x14ac:dyDescent="0.2">
      <c r="A3243" s="38"/>
      <c r="B3243" s="38"/>
      <c r="C3243" s="38"/>
      <c r="D3243" s="38"/>
      <c r="F3243" s="39"/>
      <c r="G3243" s="39"/>
      <c r="H3243" s="39"/>
      <c r="I3243" s="39"/>
      <c r="J3243" s="39"/>
      <c r="K3243" s="39"/>
      <c r="L3243" s="39"/>
      <c r="M3243" s="39"/>
      <c r="N3243" s="39"/>
      <c r="O3243" s="39"/>
      <c r="P3243" s="39"/>
      <c r="Q3243" s="39"/>
      <c r="R3243" s="39"/>
      <c r="T3243" s="39"/>
      <c r="U3243" s="39"/>
    </row>
    <row r="3244" spans="1:21" ht="14.25" x14ac:dyDescent="0.2">
      <c r="A3244" s="38"/>
      <c r="B3244" s="38"/>
      <c r="C3244" s="38"/>
      <c r="D3244" s="38"/>
      <c r="F3244" s="39"/>
      <c r="G3244" s="39"/>
      <c r="H3244" s="39"/>
      <c r="I3244" s="39"/>
      <c r="J3244" s="39"/>
      <c r="K3244" s="39"/>
      <c r="L3244" s="39"/>
      <c r="M3244" s="39"/>
      <c r="N3244" s="39"/>
      <c r="O3244" s="39"/>
      <c r="P3244" s="39"/>
      <c r="Q3244" s="39"/>
      <c r="R3244" s="39"/>
      <c r="T3244" s="39"/>
      <c r="U3244" s="39"/>
    </row>
    <row r="3245" spans="1:21" ht="14.25" x14ac:dyDescent="0.2">
      <c r="A3245" s="38"/>
      <c r="B3245" s="38"/>
      <c r="C3245" s="38"/>
      <c r="D3245" s="38"/>
      <c r="F3245" s="39"/>
      <c r="G3245" s="39"/>
      <c r="H3245" s="39"/>
      <c r="I3245" s="39"/>
      <c r="J3245" s="39"/>
      <c r="K3245" s="39"/>
      <c r="L3245" s="39"/>
      <c r="M3245" s="39"/>
      <c r="N3245" s="39"/>
      <c r="O3245" s="39"/>
      <c r="P3245" s="39"/>
      <c r="Q3245" s="39"/>
      <c r="R3245" s="39"/>
      <c r="T3245" s="39"/>
      <c r="U3245" s="39"/>
    </row>
    <row r="3246" spans="1:21" ht="14.25" x14ac:dyDescent="0.2">
      <c r="A3246" s="38"/>
      <c r="B3246" s="38"/>
      <c r="C3246" s="38"/>
      <c r="D3246" s="38"/>
      <c r="F3246" s="39"/>
      <c r="G3246" s="39"/>
      <c r="H3246" s="39"/>
      <c r="I3246" s="39"/>
      <c r="J3246" s="39"/>
      <c r="K3246" s="39"/>
      <c r="L3246" s="39"/>
      <c r="M3246" s="39"/>
      <c r="N3246" s="39"/>
      <c r="O3246" s="39"/>
      <c r="P3246" s="39"/>
      <c r="Q3246" s="39"/>
      <c r="R3246" s="39"/>
      <c r="T3246" s="39"/>
      <c r="U3246" s="39"/>
    </row>
    <row r="3247" spans="1:21" ht="14.25" x14ac:dyDescent="0.2">
      <c r="A3247" s="38"/>
      <c r="B3247" s="38"/>
      <c r="C3247" s="38"/>
      <c r="D3247" s="38"/>
      <c r="F3247" s="39"/>
      <c r="G3247" s="39"/>
      <c r="H3247" s="39"/>
      <c r="I3247" s="39"/>
      <c r="J3247" s="39"/>
      <c r="K3247" s="39"/>
      <c r="L3247" s="39"/>
      <c r="M3247" s="39"/>
      <c r="N3247" s="39"/>
      <c r="O3247" s="39"/>
      <c r="P3247" s="39"/>
      <c r="Q3247" s="39"/>
      <c r="R3247" s="39"/>
      <c r="T3247" s="39"/>
      <c r="U3247" s="39"/>
    </row>
    <row r="3248" spans="1:21" ht="14.25" x14ac:dyDescent="0.2">
      <c r="A3248" s="38"/>
      <c r="B3248" s="38"/>
      <c r="C3248" s="38"/>
      <c r="D3248" s="38"/>
      <c r="F3248" s="39"/>
      <c r="G3248" s="39"/>
      <c r="H3248" s="39"/>
      <c r="I3248" s="39"/>
      <c r="J3248" s="39"/>
      <c r="K3248" s="39"/>
      <c r="L3248" s="39"/>
      <c r="M3248" s="39"/>
      <c r="N3248" s="39"/>
      <c r="O3248" s="39"/>
      <c r="P3248" s="39"/>
      <c r="Q3248" s="39"/>
      <c r="R3248" s="39"/>
      <c r="T3248" s="39"/>
      <c r="U3248" s="39"/>
    </row>
    <row r="3249" spans="1:21" ht="14.25" x14ac:dyDescent="0.2">
      <c r="A3249" s="38"/>
      <c r="B3249" s="38"/>
      <c r="C3249" s="38"/>
      <c r="D3249" s="38"/>
      <c r="F3249" s="39"/>
      <c r="G3249" s="39"/>
      <c r="H3249" s="39"/>
      <c r="I3249" s="39"/>
      <c r="J3249" s="39"/>
      <c r="K3249" s="39"/>
      <c r="L3249" s="39"/>
      <c r="M3249" s="39"/>
      <c r="N3249" s="39"/>
      <c r="O3249" s="39"/>
      <c r="P3249" s="39"/>
      <c r="Q3249" s="39"/>
      <c r="R3249" s="39"/>
      <c r="T3249" s="39"/>
      <c r="U3249" s="39"/>
    </row>
    <row r="3250" spans="1:21" ht="14.25" x14ac:dyDescent="0.2">
      <c r="A3250" s="38"/>
      <c r="B3250" s="38"/>
      <c r="C3250" s="38"/>
      <c r="D3250" s="38"/>
      <c r="F3250" s="39"/>
      <c r="G3250" s="39"/>
      <c r="H3250" s="39"/>
      <c r="I3250" s="39"/>
      <c r="J3250" s="39"/>
      <c r="K3250" s="39"/>
      <c r="L3250" s="39"/>
      <c r="M3250" s="39"/>
      <c r="N3250" s="39"/>
      <c r="O3250" s="39"/>
      <c r="P3250" s="39"/>
      <c r="Q3250" s="39"/>
      <c r="R3250" s="39"/>
      <c r="T3250" s="39"/>
      <c r="U3250" s="39"/>
    </row>
    <row r="3251" spans="1:21" ht="14.25" x14ac:dyDescent="0.2">
      <c r="A3251" s="38"/>
      <c r="B3251" s="38"/>
      <c r="C3251" s="38"/>
      <c r="D3251" s="38"/>
      <c r="F3251" s="39"/>
      <c r="G3251" s="39"/>
      <c r="H3251" s="39"/>
      <c r="I3251" s="39"/>
      <c r="J3251" s="39"/>
      <c r="K3251" s="39"/>
      <c r="L3251" s="39"/>
      <c r="M3251" s="39"/>
      <c r="N3251" s="39"/>
      <c r="O3251" s="39"/>
      <c r="P3251" s="39"/>
      <c r="Q3251" s="39"/>
      <c r="R3251" s="39"/>
      <c r="T3251" s="39"/>
      <c r="U3251" s="39"/>
    </row>
    <row r="3252" spans="1:21" ht="14.25" x14ac:dyDescent="0.2">
      <c r="A3252" s="38"/>
      <c r="B3252" s="38"/>
      <c r="C3252" s="38"/>
      <c r="D3252" s="38"/>
      <c r="F3252" s="39"/>
      <c r="G3252" s="39"/>
      <c r="H3252" s="39"/>
      <c r="I3252" s="39"/>
      <c r="J3252" s="39"/>
      <c r="K3252" s="39"/>
      <c r="L3252" s="39"/>
      <c r="M3252" s="39"/>
      <c r="N3252" s="39"/>
      <c r="O3252" s="39"/>
      <c r="P3252" s="39"/>
      <c r="Q3252" s="39"/>
      <c r="R3252" s="39"/>
      <c r="T3252" s="39"/>
      <c r="U3252" s="39"/>
    </row>
    <row r="3253" spans="1:21" ht="14.25" x14ac:dyDescent="0.2">
      <c r="A3253" s="38"/>
      <c r="B3253" s="38"/>
      <c r="C3253" s="38"/>
      <c r="D3253" s="38"/>
      <c r="F3253" s="39"/>
      <c r="G3253" s="39"/>
      <c r="H3253" s="39"/>
      <c r="I3253" s="39"/>
      <c r="J3253" s="39"/>
      <c r="K3253" s="39"/>
      <c r="L3253" s="39"/>
      <c r="M3253" s="39"/>
      <c r="N3253" s="39"/>
      <c r="O3253" s="39"/>
      <c r="P3253" s="39"/>
      <c r="Q3253" s="39"/>
      <c r="R3253" s="39"/>
      <c r="T3253" s="39"/>
      <c r="U3253" s="39"/>
    </row>
    <row r="3254" spans="1:21" ht="14.25" x14ac:dyDescent="0.2">
      <c r="A3254" s="38"/>
      <c r="B3254" s="38"/>
      <c r="C3254" s="38"/>
      <c r="D3254" s="38"/>
      <c r="F3254" s="39"/>
      <c r="G3254" s="39"/>
      <c r="H3254" s="39"/>
      <c r="I3254" s="39"/>
      <c r="J3254" s="39"/>
      <c r="K3254" s="39"/>
      <c r="L3254" s="39"/>
      <c r="M3254" s="39"/>
      <c r="N3254" s="39"/>
      <c r="O3254" s="39"/>
      <c r="P3254" s="39"/>
      <c r="Q3254" s="39"/>
      <c r="R3254" s="39"/>
      <c r="T3254" s="39"/>
      <c r="U3254" s="39"/>
    </row>
    <row r="3255" spans="1:21" ht="14.25" x14ac:dyDescent="0.2">
      <c r="A3255" s="38"/>
      <c r="B3255" s="38"/>
      <c r="C3255" s="38"/>
      <c r="D3255" s="38"/>
      <c r="F3255" s="39"/>
      <c r="G3255" s="39"/>
      <c r="H3255" s="39"/>
      <c r="I3255" s="39"/>
      <c r="J3255" s="39"/>
      <c r="K3255" s="39"/>
      <c r="L3255" s="39"/>
      <c r="M3255" s="39"/>
      <c r="N3255" s="39"/>
      <c r="O3255" s="39"/>
      <c r="P3255" s="39"/>
      <c r="Q3255" s="39"/>
      <c r="R3255" s="39"/>
      <c r="T3255" s="39"/>
      <c r="U3255" s="39"/>
    </row>
    <row r="3256" spans="1:21" ht="14.25" x14ac:dyDescent="0.2">
      <c r="A3256" s="38"/>
      <c r="B3256" s="38"/>
      <c r="C3256" s="38"/>
      <c r="D3256" s="38"/>
      <c r="F3256" s="39"/>
      <c r="G3256" s="39"/>
      <c r="H3256" s="39"/>
      <c r="I3256" s="39"/>
      <c r="J3256" s="39"/>
      <c r="K3256" s="39"/>
      <c r="L3256" s="39"/>
      <c r="M3256" s="39"/>
      <c r="N3256" s="39"/>
      <c r="O3256" s="39"/>
      <c r="P3256" s="39"/>
      <c r="Q3256" s="39"/>
      <c r="R3256" s="39"/>
      <c r="T3256" s="39"/>
      <c r="U3256" s="39"/>
    </row>
    <row r="3257" spans="1:21" ht="14.25" x14ac:dyDescent="0.2">
      <c r="A3257" s="38"/>
      <c r="B3257" s="38"/>
      <c r="C3257" s="38"/>
      <c r="D3257" s="38"/>
      <c r="F3257" s="39"/>
      <c r="G3257" s="39"/>
      <c r="H3257" s="39"/>
      <c r="I3257" s="39"/>
      <c r="J3257" s="39"/>
      <c r="K3257" s="39"/>
      <c r="L3257" s="39"/>
      <c r="M3257" s="39"/>
      <c r="N3257" s="39"/>
      <c r="O3257" s="39"/>
      <c r="P3257" s="39"/>
      <c r="Q3257" s="39"/>
      <c r="R3257" s="39"/>
      <c r="T3257" s="39"/>
      <c r="U3257" s="39"/>
    </row>
    <row r="3258" spans="1:21" ht="14.25" x14ac:dyDescent="0.2">
      <c r="A3258" s="38"/>
      <c r="B3258" s="38"/>
      <c r="C3258" s="38"/>
      <c r="D3258" s="38"/>
      <c r="F3258" s="39"/>
      <c r="G3258" s="39"/>
      <c r="H3258" s="39"/>
      <c r="I3258" s="39"/>
      <c r="J3258" s="39"/>
      <c r="K3258" s="39"/>
      <c r="L3258" s="39"/>
      <c r="M3258" s="39"/>
      <c r="N3258" s="39"/>
      <c r="O3258" s="39"/>
      <c r="P3258" s="39"/>
      <c r="Q3258" s="39"/>
      <c r="R3258" s="39"/>
      <c r="T3258" s="39"/>
      <c r="U3258" s="39"/>
    </row>
    <row r="3259" spans="1:21" ht="14.25" x14ac:dyDescent="0.2">
      <c r="A3259" s="38"/>
      <c r="B3259" s="38"/>
      <c r="C3259" s="38"/>
      <c r="D3259" s="38"/>
      <c r="F3259" s="39"/>
      <c r="G3259" s="39"/>
      <c r="H3259" s="39"/>
      <c r="I3259" s="39"/>
      <c r="J3259" s="39"/>
      <c r="K3259" s="39"/>
      <c r="L3259" s="39"/>
      <c r="M3259" s="39"/>
      <c r="N3259" s="39"/>
      <c r="O3259" s="39"/>
      <c r="P3259" s="39"/>
      <c r="Q3259" s="39"/>
      <c r="R3259" s="39"/>
      <c r="T3259" s="39"/>
      <c r="U3259" s="39"/>
    </row>
    <row r="3260" spans="1:21" ht="14.25" x14ac:dyDescent="0.2">
      <c r="A3260" s="38"/>
      <c r="B3260" s="38"/>
      <c r="C3260" s="38"/>
      <c r="D3260" s="38"/>
      <c r="F3260" s="39"/>
      <c r="G3260" s="39"/>
      <c r="H3260" s="39"/>
      <c r="I3260" s="39"/>
      <c r="J3260" s="39"/>
      <c r="K3260" s="39"/>
      <c r="L3260" s="39"/>
      <c r="M3260" s="39"/>
      <c r="N3260" s="39"/>
      <c r="O3260" s="39"/>
      <c r="P3260" s="39"/>
      <c r="Q3260" s="39"/>
      <c r="R3260" s="39"/>
      <c r="T3260" s="39"/>
      <c r="U3260" s="39"/>
    </row>
    <row r="3261" spans="1:21" ht="14.25" x14ac:dyDescent="0.2">
      <c r="A3261" s="38"/>
      <c r="B3261" s="38"/>
      <c r="C3261" s="38"/>
      <c r="D3261" s="38"/>
      <c r="F3261" s="39"/>
      <c r="G3261" s="39"/>
      <c r="H3261" s="39"/>
      <c r="I3261" s="39"/>
      <c r="J3261" s="39"/>
      <c r="K3261" s="39"/>
      <c r="L3261" s="39"/>
      <c r="M3261" s="39"/>
      <c r="N3261" s="39"/>
      <c r="O3261" s="39"/>
      <c r="P3261" s="39"/>
      <c r="Q3261" s="39"/>
      <c r="R3261" s="39"/>
      <c r="T3261" s="39"/>
      <c r="U3261" s="39"/>
    </row>
    <row r="3262" spans="1:21" ht="14.25" x14ac:dyDescent="0.2">
      <c r="A3262" s="38"/>
      <c r="B3262" s="38"/>
      <c r="C3262" s="38"/>
      <c r="D3262" s="38"/>
      <c r="F3262" s="39"/>
      <c r="G3262" s="39"/>
      <c r="H3262" s="39"/>
      <c r="I3262" s="39"/>
      <c r="J3262" s="39"/>
      <c r="K3262" s="39"/>
      <c r="L3262" s="39"/>
      <c r="M3262" s="39"/>
      <c r="N3262" s="39"/>
      <c r="O3262" s="39"/>
      <c r="P3262" s="39"/>
      <c r="Q3262" s="39"/>
      <c r="R3262" s="39"/>
      <c r="T3262" s="39"/>
      <c r="U3262" s="39"/>
    </row>
    <row r="3263" spans="1:21" ht="14.25" x14ac:dyDescent="0.2">
      <c r="A3263" s="38"/>
      <c r="B3263" s="38"/>
      <c r="C3263" s="38"/>
      <c r="D3263" s="38"/>
      <c r="F3263" s="39"/>
      <c r="G3263" s="39"/>
      <c r="H3263" s="39"/>
      <c r="I3263" s="39"/>
      <c r="J3263" s="39"/>
      <c r="K3263" s="39"/>
      <c r="L3263" s="39"/>
      <c r="M3263" s="39"/>
      <c r="N3263" s="39"/>
      <c r="O3263" s="39"/>
      <c r="P3263" s="39"/>
      <c r="Q3263" s="39"/>
      <c r="R3263" s="39"/>
      <c r="T3263" s="39"/>
      <c r="U3263" s="39"/>
    </row>
    <row r="3264" spans="1:21" ht="14.25" x14ac:dyDescent="0.2">
      <c r="A3264" s="38"/>
      <c r="B3264" s="38"/>
      <c r="C3264" s="38"/>
      <c r="D3264" s="38"/>
      <c r="F3264" s="39"/>
      <c r="G3264" s="39"/>
      <c r="H3264" s="39"/>
      <c r="I3264" s="39"/>
      <c r="J3264" s="39"/>
      <c r="K3264" s="39"/>
      <c r="L3264" s="39"/>
      <c r="M3264" s="39"/>
      <c r="N3264" s="39"/>
      <c r="O3264" s="39"/>
      <c r="P3264" s="39"/>
      <c r="Q3264" s="39"/>
      <c r="R3264" s="39"/>
      <c r="T3264" s="39"/>
      <c r="U3264" s="39"/>
    </row>
    <row r="3265" spans="1:21" ht="14.25" x14ac:dyDescent="0.2">
      <c r="A3265" s="38"/>
      <c r="B3265" s="38"/>
      <c r="C3265" s="38"/>
      <c r="D3265" s="38"/>
      <c r="F3265" s="39"/>
      <c r="G3265" s="39"/>
      <c r="H3265" s="39"/>
      <c r="I3265" s="39"/>
      <c r="J3265" s="39"/>
      <c r="K3265" s="39"/>
      <c r="L3265" s="39"/>
      <c r="M3265" s="39"/>
      <c r="N3265" s="39"/>
      <c r="O3265" s="39"/>
      <c r="P3265" s="39"/>
      <c r="Q3265" s="39"/>
      <c r="R3265" s="39"/>
      <c r="T3265" s="39"/>
      <c r="U3265" s="39"/>
    </row>
    <row r="3266" spans="1:21" ht="14.25" x14ac:dyDescent="0.2">
      <c r="A3266" s="38"/>
      <c r="B3266" s="38"/>
      <c r="C3266" s="38"/>
      <c r="D3266" s="38"/>
      <c r="F3266" s="39"/>
      <c r="G3266" s="39"/>
      <c r="H3266" s="39"/>
      <c r="I3266" s="39"/>
      <c r="J3266" s="39"/>
      <c r="K3266" s="39"/>
      <c r="L3266" s="39"/>
      <c r="M3266" s="39"/>
      <c r="N3266" s="39"/>
      <c r="O3266" s="39"/>
      <c r="P3266" s="39"/>
      <c r="Q3266" s="39"/>
      <c r="R3266" s="39"/>
      <c r="T3266" s="39"/>
      <c r="U3266" s="39"/>
    </row>
    <row r="3267" spans="1:21" ht="14.25" x14ac:dyDescent="0.2">
      <c r="A3267" s="38"/>
      <c r="B3267" s="38"/>
      <c r="C3267" s="38"/>
      <c r="D3267" s="38"/>
      <c r="F3267" s="39"/>
      <c r="G3267" s="39"/>
      <c r="H3267" s="39"/>
      <c r="I3267" s="39"/>
      <c r="J3267" s="39"/>
      <c r="K3267" s="39"/>
      <c r="L3267" s="39"/>
      <c r="M3267" s="39"/>
      <c r="N3267" s="39"/>
      <c r="O3267" s="39"/>
      <c r="P3267" s="39"/>
      <c r="Q3267" s="39"/>
      <c r="R3267" s="39"/>
      <c r="T3267" s="39"/>
      <c r="U3267" s="39"/>
    </row>
    <row r="3268" spans="1:21" ht="14.25" x14ac:dyDescent="0.2">
      <c r="A3268" s="38"/>
      <c r="B3268" s="38"/>
      <c r="C3268" s="38"/>
      <c r="D3268" s="38"/>
      <c r="F3268" s="39"/>
      <c r="G3268" s="39"/>
      <c r="H3268" s="39"/>
      <c r="I3268" s="39"/>
      <c r="J3268" s="39"/>
      <c r="K3268" s="39"/>
      <c r="L3268" s="39"/>
      <c r="M3268" s="39"/>
      <c r="N3268" s="39"/>
      <c r="O3268" s="39"/>
      <c r="P3268" s="39"/>
      <c r="Q3268" s="39"/>
      <c r="R3268" s="39"/>
      <c r="T3268" s="39"/>
      <c r="U3268" s="39"/>
    </row>
    <row r="3269" spans="1:21" ht="14.25" x14ac:dyDescent="0.2">
      <c r="A3269" s="38"/>
      <c r="B3269" s="38"/>
      <c r="C3269" s="38"/>
      <c r="D3269" s="38"/>
      <c r="F3269" s="39"/>
      <c r="G3269" s="39"/>
      <c r="H3269" s="39"/>
      <c r="I3269" s="39"/>
      <c r="J3269" s="39"/>
      <c r="K3269" s="39"/>
      <c r="L3269" s="39"/>
      <c r="M3269" s="39"/>
      <c r="N3269" s="39"/>
      <c r="O3269" s="39"/>
      <c r="P3269" s="39"/>
      <c r="Q3269" s="39"/>
      <c r="R3269" s="39"/>
      <c r="T3269" s="39"/>
      <c r="U3269" s="39"/>
    </row>
    <row r="3270" spans="1:21" ht="14.25" x14ac:dyDescent="0.2">
      <c r="A3270" s="38"/>
      <c r="B3270" s="38"/>
      <c r="C3270" s="38"/>
      <c r="D3270" s="38"/>
      <c r="F3270" s="39"/>
      <c r="G3270" s="39"/>
      <c r="H3270" s="39"/>
      <c r="I3270" s="39"/>
      <c r="J3270" s="39"/>
      <c r="K3270" s="39"/>
      <c r="L3270" s="39"/>
      <c r="M3270" s="39"/>
      <c r="N3270" s="39"/>
      <c r="O3270" s="39"/>
      <c r="P3270" s="39"/>
      <c r="Q3270" s="39"/>
      <c r="R3270" s="39"/>
      <c r="T3270" s="39"/>
      <c r="U3270" s="39"/>
    </row>
    <row r="3271" spans="1:21" ht="14.25" x14ac:dyDescent="0.2">
      <c r="A3271" s="38"/>
      <c r="B3271" s="38"/>
      <c r="C3271" s="38"/>
      <c r="D3271" s="38"/>
      <c r="F3271" s="39"/>
      <c r="G3271" s="39"/>
      <c r="H3271" s="39"/>
      <c r="I3271" s="39"/>
      <c r="J3271" s="39"/>
      <c r="K3271" s="39"/>
      <c r="L3271" s="39"/>
      <c r="M3271" s="39"/>
      <c r="N3271" s="39"/>
      <c r="O3271" s="39"/>
      <c r="P3271" s="39"/>
      <c r="Q3271" s="39"/>
      <c r="R3271" s="39"/>
      <c r="T3271" s="39"/>
      <c r="U3271" s="39"/>
    </row>
    <row r="3272" spans="1:21" ht="14.25" x14ac:dyDescent="0.2">
      <c r="A3272" s="38"/>
      <c r="B3272" s="38"/>
      <c r="C3272" s="38"/>
      <c r="D3272" s="38"/>
      <c r="F3272" s="39"/>
      <c r="G3272" s="39"/>
      <c r="H3272" s="39"/>
      <c r="I3272" s="39"/>
      <c r="J3272" s="39"/>
      <c r="K3272" s="39"/>
      <c r="L3272" s="39"/>
      <c r="M3272" s="39"/>
      <c r="N3272" s="39"/>
      <c r="O3272" s="39"/>
      <c r="P3272" s="39"/>
      <c r="Q3272" s="39"/>
      <c r="R3272" s="39"/>
      <c r="T3272" s="39"/>
      <c r="U3272" s="39"/>
    </row>
    <row r="3273" spans="1:21" ht="14.25" x14ac:dyDescent="0.2">
      <c r="A3273" s="38"/>
      <c r="B3273" s="38"/>
      <c r="C3273" s="38"/>
      <c r="D3273" s="38"/>
      <c r="F3273" s="39"/>
      <c r="G3273" s="39"/>
      <c r="H3273" s="39"/>
      <c r="I3273" s="39"/>
      <c r="J3273" s="39"/>
      <c r="K3273" s="39"/>
      <c r="L3273" s="39"/>
      <c r="M3273" s="39"/>
      <c r="N3273" s="39"/>
      <c r="O3273" s="39"/>
      <c r="P3273" s="39"/>
      <c r="Q3273" s="39"/>
      <c r="R3273" s="39"/>
      <c r="T3273" s="39"/>
      <c r="U3273" s="39"/>
    </row>
    <row r="3274" spans="1:21" ht="14.25" x14ac:dyDescent="0.2">
      <c r="A3274" s="38"/>
      <c r="B3274" s="38"/>
      <c r="C3274" s="38"/>
      <c r="D3274" s="38"/>
      <c r="F3274" s="39"/>
      <c r="G3274" s="39"/>
      <c r="H3274" s="39"/>
      <c r="I3274" s="39"/>
      <c r="J3274" s="39"/>
      <c r="K3274" s="39"/>
      <c r="L3274" s="39"/>
      <c r="M3274" s="39"/>
      <c r="N3274" s="39"/>
      <c r="O3274" s="39"/>
      <c r="P3274" s="39"/>
      <c r="Q3274" s="39"/>
      <c r="R3274" s="39"/>
      <c r="T3274" s="39"/>
      <c r="U3274" s="39"/>
    </row>
    <row r="3275" spans="1:21" ht="14.25" x14ac:dyDescent="0.2">
      <c r="A3275" s="38"/>
      <c r="B3275" s="38"/>
      <c r="C3275" s="38"/>
      <c r="D3275" s="38"/>
      <c r="F3275" s="39"/>
      <c r="G3275" s="39"/>
      <c r="H3275" s="39"/>
      <c r="I3275" s="39"/>
      <c r="J3275" s="39"/>
      <c r="K3275" s="39"/>
      <c r="L3275" s="39"/>
      <c r="M3275" s="39"/>
      <c r="N3275" s="39"/>
      <c r="O3275" s="39"/>
      <c r="P3275" s="39"/>
      <c r="Q3275" s="39"/>
      <c r="R3275" s="39"/>
      <c r="T3275" s="39"/>
      <c r="U3275" s="39"/>
    </row>
    <row r="3276" spans="1:21" ht="14.25" x14ac:dyDescent="0.2">
      <c r="A3276" s="38"/>
      <c r="B3276" s="38"/>
      <c r="C3276" s="38"/>
      <c r="D3276" s="38"/>
      <c r="F3276" s="39"/>
      <c r="G3276" s="39"/>
      <c r="H3276" s="39"/>
      <c r="I3276" s="39"/>
      <c r="J3276" s="39"/>
      <c r="K3276" s="39"/>
      <c r="L3276" s="39"/>
      <c r="M3276" s="39"/>
      <c r="N3276" s="39"/>
      <c r="O3276" s="39"/>
      <c r="P3276" s="39"/>
      <c r="Q3276" s="39"/>
      <c r="R3276" s="39"/>
      <c r="T3276" s="39"/>
      <c r="U3276" s="39"/>
    </row>
    <row r="3277" spans="1:21" ht="14.25" x14ac:dyDescent="0.2">
      <c r="A3277" s="38"/>
      <c r="B3277" s="38"/>
      <c r="C3277" s="38"/>
      <c r="D3277" s="38"/>
      <c r="F3277" s="39"/>
      <c r="G3277" s="39"/>
      <c r="H3277" s="39"/>
      <c r="I3277" s="39"/>
      <c r="J3277" s="39"/>
      <c r="K3277" s="39"/>
      <c r="L3277" s="39"/>
      <c r="M3277" s="39"/>
      <c r="N3277" s="39"/>
      <c r="O3277" s="39"/>
      <c r="P3277" s="39"/>
      <c r="Q3277" s="39"/>
      <c r="R3277" s="39"/>
      <c r="T3277" s="39"/>
      <c r="U3277" s="39"/>
    </row>
    <row r="3278" spans="1:21" ht="14.25" x14ac:dyDescent="0.2">
      <c r="A3278" s="38"/>
      <c r="B3278" s="38"/>
      <c r="C3278" s="38"/>
      <c r="D3278" s="38"/>
      <c r="F3278" s="39"/>
      <c r="G3278" s="39"/>
      <c r="H3278" s="39"/>
      <c r="I3278" s="39"/>
      <c r="J3278" s="39"/>
      <c r="K3278" s="39"/>
      <c r="L3278" s="39"/>
      <c r="M3278" s="39"/>
      <c r="N3278" s="39"/>
      <c r="O3278" s="39"/>
      <c r="P3278" s="39"/>
      <c r="Q3278" s="39"/>
      <c r="R3278" s="39"/>
      <c r="T3278" s="39"/>
      <c r="U3278" s="39"/>
    </row>
    <row r="3279" spans="1:21" ht="14.25" x14ac:dyDescent="0.2">
      <c r="A3279" s="38"/>
      <c r="B3279" s="38"/>
      <c r="C3279" s="38"/>
      <c r="D3279" s="38"/>
      <c r="F3279" s="39"/>
      <c r="G3279" s="39"/>
      <c r="H3279" s="39"/>
      <c r="I3279" s="39"/>
      <c r="J3279" s="39"/>
      <c r="K3279" s="39"/>
      <c r="L3279" s="39"/>
      <c r="M3279" s="39"/>
      <c r="N3279" s="39"/>
      <c r="O3279" s="39"/>
      <c r="P3279" s="39"/>
      <c r="Q3279" s="39"/>
      <c r="R3279" s="39"/>
      <c r="T3279" s="39"/>
      <c r="U3279" s="39"/>
    </row>
    <row r="3280" spans="1:21" ht="14.25" x14ac:dyDescent="0.2">
      <c r="A3280" s="38"/>
      <c r="B3280" s="38"/>
      <c r="C3280" s="38"/>
      <c r="D3280" s="38"/>
      <c r="F3280" s="39"/>
      <c r="G3280" s="39"/>
      <c r="H3280" s="39"/>
      <c r="I3280" s="39"/>
      <c r="J3280" s="39"/>
      <c r="K3280" s="39"/>
      <c r="L3280" s="39"/>
      <c r="M3280" s="39"/>
      <c r="N3280" s="39"/>
      <c r="O3280" s="39"/>
      <c r="P3280" s="39"/>
      <c r="Q3280" s="39"/>
      <c r="R3280" s="39"/>
      <c r="T3280" s="39"/>
      <c r="U3280" s="39"/>
    </row>
    <row r="3281" spans="1:21" ht="14.25" x14ac:dyDescent="0.2">
      <c r="A3281" s="38"/>
      <c r="B3281" s="38"/>
      <c r="C3281" s="38"/>
      <c r="D3281" s="38"/>
      <c r="F3281" s="39"/>
      <c r="G3281" s="39"/>
      <c r="H3281" s="39"/>
      <c r="I3281" s="39"/>
      <c r="J3281" s="39"/>
      <c r="K3281" s="39"/>
      <c r="L3281" s="39"/>
      <c r="M3281" s="39"/>
      <c r="N3281" s="39"/>
      <c r="O3281" s="39"/>
      <c r="P3281" s="39"/>
      <c r="Q3281" s="39"/>
      <c r="R3281" s="39"/>
      <c r="T3281" s="39"/>
      <c r="U3281" s="39"/>
    </row>
    <row r="3282" spans="1:21" ht="14.25" x14ac:dyDescent="0.2">
      <c r="A3282" s="38"/>
      <c r="B3282" s="38"/>
      <c r="C3282" s="38"/>
      <c r="D3282" s="38"/>
      <c r="F3282" s="39"/>
      <c r="G3282" s="39"/>
      <c r="H3282" s="39"/>
      <c r="I3282" s="39"/>
      <c r="J3282" s="39"/>
      <c r="K3282" s="39"/>
      <c r="L3282" s="39"/>
      <c r="M3282" s="39"/>
      <c r="N3282" s="39"/>
      <c r="O3282" s="39"/>
      <c r="P3282" s="39"/>
      <c r="Q3282" s="39"/>
      <c r="R3282" s="39"/>
      <c r="T3282" s="39"/>
      <c r="U3282" s="39"/>
    </row>
    <row r="3283" spans="1:21" ht="14.25" x14ac:dyDescent="0.2">
      <c r="A3283" s="38"/>
      <c r="B3283" s="38"/>
      <c r="C3283" s="38"/>
      <c r="D3283" s="38"/>
      <c r="F3283" s="39"/>
      <c r="G3283" s="39"/>
      <c r="H3283" s="39"/>
      <c r="I3283" s="39"/>
      <c r="J3283" s="39"/>
      <c r="K3283" s="39"/>
      <c r="L3283" s="39"/>
      <c r="M3283" s="39"/>
      <c r="N3283" s="39"/>
      <c r="O3283" s="39"/>
      <c r="P3283" s="39"/>
      <c r="Q3283" s="39"/>
      <c r="R3283" s="39"/>
      <c r="T3283" s="39"/>
      <c r="U3283" s="39"/>
    </row>
    <row r="3284" spans="1:21" ht="14.25" x14ac:dyDescent="0.2">
      <c r="A3284" s="38"/>
      <c r="B3284" s="38"/>
      <c r="C3284" s="38"/>
      <c r="D3284" s="38"/>
      <c r="F3284" s="39"/>
      <c r="G3284" s="39"/>
      <c r="H3284" s="39"/>
      <c r="I3284" s="39"/>
      <c r="J3284" s="39"/>
      <c r="K3284" s="39"/>
      <c r="L3284" s="39"/>
      <c r="M3284" s="39"/>
      <c r="N3284" s="39"/>
      <c r="O3284" s="39"/>
      <c r="P3284" s="39"/>
      <c r="Q3284" s="39"/>
      <c r="R3284" s="39"/>
      <c r="T3284" s="39"/>
      <c r="U3284" s="39"/>
    </row>
    <row r="3285" spans="1:21" ht="14.25" x14ac:dyDescent="0.2">
      <c r="A3285" s="38"/>
      <c r="B3285" s="38"/>
      <c r="C3285" s="38"/>
      <c r="D3285" s="38"/>
      <c r="F3285" s="39"/>
      <c r="G3285" s="39"/>
      <c r="H3285" s="39"/>
      <c r="I3285" s="39"/>
      <c r="J3285" s="39"/>
      <c r="K3285" s="39"/>
      <c r="L3285" s="39"/>
      <c r="M3285" s="39"/>
      <c r="N3285" s="39"/>
      <c r="O3285" s="39"/>
      <c r="P3285" s="39"/>
      <c r="Q3285" s="39"/>
      <c r="R3285" s="39"/>
      <c r="T3285" s="39"/>
      <c r="U3285" s="39"/>
    </row>
    <row r="3286" spans="1:21" ht="14.25" x14ac:dyDescent="0.2">
      <c r="A3286" s="38"/>
      <c r="B3286" s="38"/>
      <c r="C3286" s="38"/>
      <c r="D3286" s="38"/>
      <c r="F3286" s="39"/>
      <c r="G3286" s="39"/>
      <c r="H3286" s="39"/>
      <c r="I3286" s="39"/>
      <c r="J3286" s="39"/>
      <c r="K3286" s="39"/>
      <c r="L3286" s="39"/>
      <c r="M3286" s="39"/>
      <c r="N3286" s="39"/>
      <c r="O3286" s="39"/>
      <c r="P3286" s="39"/>
      <c r="Q3286" s="39"/>
      <c r="R3286" s="39"/>
      <c r="T3286" s="39"/>
      <c r="U3286" s="39"/>
    </row>
    <row r="3287" spans="1:21" ht="14.25" x14ac:dyDescent="0.2">
      <c r="A3287" s="38"/>
      <c r="B3287" s="38"/>
      <c r="C3287" s="38"/>
      <c r="D3287" s="38"/>
      <c r="F3287" s="39"/>
      <c r="G3287" s="39"/>
      <c r="H3287" s="39"/>
      <c r="I3287" s="39"/>
      <c r="J3287" s="39"/>
      <c r="K3287" s="39"/>
      <c r="L3287" s="39"/>
      <c r="M3287" s="39"/>
      <c r="N3287" s="39"/>
      <c r="O3287" s="39"/>
      <c r="P3287" s="39"/>
      <c r="Q3287" s="39"/>
      <c r="R3287" s="39"/>
      <c r="T3287" s="39"/>
      <c r="U3287" s="39"/>
    </row>
    <row r="3288" spans="1:21" ht="14.25" x14ac:dyDescent="0.2">
      <c r="A3288" s="38"/>
      <c r="B3288" s="38"/>
      <c r="C3288" s="38"/>
      <c r="D3288" s="38"/>
      <c r="F3288" s="39"/>
      <c r="G3288" s="39"/>
      <c r="H3288" s="39"/>
      <c r="I3288" s="39"/>
      <c r="J3288" s="39"/>
      <c r="K3288" s="39"/>
      <c r="L3288" s="39"/>
      <c r="M3288" s="39"/>
      <c r="N3288" s="39"/>
      <c r="O3288" s="39"/>
      <c r="P3288" s="39"/>
      <c r="Q3288" s="39"/>
      <c r="R3288" s="39"/>
      <c r="T3288" s="39"/>
      <c r="U3288" s="39"/>
    </row>
    <row r="3289" spans="1:21" ht="14.25" x14ac:dyDescent="0.2">
      <c r="A3289" s="38"/>
      <c r="B3289" s="38"/>
      <c r="C3289" s="38"/>
      <c r="D3289" s="38"/>
      <c r="F3289" s="39"/>
      <c r="G3289" s="39"/>
      <c r="H3289" s="39"/>
      <c r="I3289" s="39"/>
      <c r="J3289" s="39"/>
      <c r="K3289" s="39"/>
      <c r="L3289" s="39"/>
      <c r="M3289" s="39"/>
      <c r="N3289" s="39"/>
      <c r="O3289" s="39"/>
      <c r="P3289" s="39"/>
      <c r="Q3289" s="39"/>
      <c r="R3289" s="39"/>
      <c r="T3289" s="39"/>
      <c r="U3289" s="39"/>
    </row>
    <row r="3290" spans="1:21" ht="14.25" x14ac:dyDescent="0.2">
      <c r="A3290" s="38"/>
      <c r="B3290" s="38"/>
      <c r="C3290" s="38"/>
      <c r="D3290" s="38"/>
      <c r="F3290" s="39"/>
      <c r="G3290" s="39"/>
      <c r="H3290" s="39"/>
      <c r="I3290" s="39"/>
      <c r="J3290" s="39"/>
      <c r="K3290" s="39"/>
      <c r="L3290" s="39"/>
      <c r="M3290" s="39"/>
      <c r="N3290" s="39"/>
      <c r="O3290" s="39"/>
      <c r="P3290" s="39"/>
      <c r="Q3290" s="39"/>
      <c r="R3290" s="39"/>
      <c r="T3290" s="39"/>
      <c r="U3290" s="39"/>
    </row>
    <row r="3291" spans="1:21" ht="14.25" x14ac:dyDescent="0.2">
      <c r="A3291" s="38"/>
      <c r="B3291" s="38"/>
      <c r="C3291" s="38"/>
      <c r="D3291" s="38"/>
      <c r="F3291" s="39"/>
      <c r="G3291" s="39"/>
      <c r="H3291" s="39"/>
      <c r="I3291" s="39"/>
      <c r="J3291" s="39"/>
      <c r="K3291" s="39"/>
      <c r="L3291" s="39"/>
      <c r="M3291" s="39"/>
      <c r="N3291" s="39"/>
      <c r="O3291" s="39"/>
      <c r="P3291" s="39"/>
      <c r="Q3291" s="39"/>
      <c r="R3291" s="39"/>
      <c r="T3291" s="39"/>
      <c r="U3291" s="39"/>
    </row>
    <row r="3292" spans="1:21" ht="14.25" x14ac:dyDescent="0.2">
      <c r="A3292" s="38"/>
      <c r="B3292" s="38"/>
      <c r="C3292" s="38"/>
      <c r="D3292" s="38"/>
      <c r="F3292" s="39"/>
      <c r="G3292" s="39"/>
      <c r="H3292" s="39"/>
      <c r="I3292" s="39"/>
      <c r="J3292" s="39"/>
      <c r="K3292" s="39"/>
      <c r="L3292" s="39"/>
      <c r="M3292" s="39"/>
      <c r="N3292" s="39"/>
      <c r="O3292" s="39"/>
      <c r="P3292" s="39"/>
      <c r="Q3292" s="39"/>
      <c r="R3292" s="39"/>
      <c r="T3292" s="39"/>
      <c r="U3292" s="39"/>
    </row>
    <row r="3293" spans="1:21" ht="14.25" x14ac:dyDescent="0.2">
      <c r="A3293" s="38"/>
      <c r="B3293" s="38"/>
      <c r="C3293" s="38"/>
      <c r="D3293" s="38"/>
      <c r="F3293" s="39"/>
      <c r="G3293" s="39"/>
      <c r="H3293" s="39"/>
      <c r="I3293" s="39"/>
      <c r="J3293" s="39"/>
      <c r="K3293" s="39"/>
      <c r="L3293" s="39"/>
      <c r="M3293" s="39"/>
      <c r="N3293" s="39"/>
      <c r="O3293" s="39"/>
      <c r="P3293" s="39"/>
      <c r="Q3293" s="39"/>
      <c r="R3293" s="39"/>
      <c r="T3293" s="39"/>
      <c r="U3293" s="39"/>
    </row>
    <row r="3294" spans="1:21" ht="14.25" x14ac:dyDescent="0.2">
      <c r="A3294" s="38"/>
      <c r="B3294" s="38"/>
      <c r="C3294" s="38"/>
      <c r="D3294" s="38"/>
      <c r="F3294" s="39"/>
      <c r="G3294" s="39"/>
      <c r="H3294" s="39"/>
      <c r="I3294" s="39"/>
      <c r="J3294" s="39"/>
      <c r="K3294" s="39"/>
      <c r="L3294" s="39"/>
      <c r="M3294" s="39"/>
      <c r="N3294" s="39"/>
      <c r="O3294" s="39"/>
      <c r="P3294" s="39"/>
      <c r="Q3294" s="39"/>
      <c r="R3294" s="39"/>
      <c r="T3294" s="39"/>
      <c r="U3294" s="39"/>
    </row>
    <row r="3295" spans="1:21" ht="14.25" x14ac:dyDescent="0.2">
      <c r="A3295" s="38"/>
      <c r="B3295" s="38"/>
      <c r="C3295" s="38"/>
      <c r="D3295" s="38"/>
      <c r="F3295" s="39"/>
      <c r="G3295" s="39"/>
      <c r="H3295" s="39"/>
      <c r="I3295" s="39"/>
      <c r="J3295" s="39"/>
      <c r="K3295" s="39"/>
      <c r="L3295" s="39"/>
      <c r="M3295" s="39"/>
      <c r="N3295" s="39"/>
      <c r="O3295" s="39"/>
      <c r="P3295" s="39"/>
      <c r="Q3295" s="39"/>
      <c r="R3295" s="39"/>
      <c r="T3295" s="39"/>
      <c r="U3295" s="39"/>
    </row>
    <row r="3296" spans="1:21" ht="14.25" x14ac:dyDescent="0.2">
      <c r="A3296" s="38"/>
      <c r="B3296" s="38"/>
      <c r="C3296" s="38"/>
      <c r="D3296" s="38"/>
      <c r="F3296" s="39"/>
      <c r="G3296" s="39"/>
      <c r="H3296" s="39"/>
      <c r="I3296" s="39"/>
      <c r="J3296" s="39"/>
      <c r="K3296" s="39"/>
      <c r="L3296" s="39"/>
      <c r="M3296" s="39"/>
      <c r="N3296" s="39"/>
      <c r="O3296" s="39"/>
      <c r="P3296" s="39"/>
      <c r="Q3296" s="39"/>
      <c r="R3296" s="39"/>
      <c r="T3296" s="39"/>
      <c r="U3296" s="39"/>
    </row>
    <row r="3297" spans="1:21" ht="14.25" x14ac:dyDescent="0.2">
      <c r="A3297" s="38"/>
      <c r="B3297" s="38"/>
      <c r="C3297" s="38"/>
      <c r="D3297" s="38"/>
      <c r="F3297" s="39"/>
      <c r="G3297" s="39"/>
      <c r="H3297" s="39"/>
      <c r="I3297" s="39"/>
      <c r="J3297" s="39"/>
      <c r="K3297" s="39"/>
      <c r="L3297" s="39"/>
      <c r="M3297" s="39"/>
      <c r="N3297" s="39"/>
      <c r="O3297" s="39"/>
      <c r="P3297" s="39"/>
      <c r="Q3297" s="39"/>
      <c r="R3297" s="39"/>
      <c r="T3297" s="39"/>
      <c r="U3297" s="39"/>
    </row>
    <row r="3298" spans="1:21" ht="14.25" x14ac:dyDescent="0.2">
      <c r="A3298" s="38"/>
      <c r="B3298" s="38"/>
      <c r="C3298" s="38"/>
      <c r="D3298" s="38"/>
      <c r="F3298" s="39"/>
      <c r="G3298" s="39"/>
      <c r="H3298" s="39"/>
      <c r="I3298" s="39"/>
      <c r="J3298" s="39"/>
      <c r="K3298" s="39"/>
      <c r="L3298" s="39"/>
      <c r="M3298" s="39"/>
      <c r="N3298" s="39"/>
      <c r="O3298" s="39"/>
      <c r="P3298" s="39"/>
      <c r="Q3298" s="39"/>
      <c r="R3298" s="39"/>
      <c r="T3298" s="39"/>
      <c r="U3298" s="39"/>
    </row>
    <row r="3299" spans="1:21" ht="14.25" x14ac:dyDescent="0.2">
      <c r="A3299" s="38"/>
      <c r="B3299" s="38"/>
      <c r="C3299" s="38"/>
      <c r="D3299" s="38"/>
      <c r="F3299" s="39"/>
      <c r="G3299" s="39"/>
      <c r="H3299" s="39"/>
      <c r="I3299" s="39"/>
      <c r="J3299" s="39"/>
      <c r="K3299" s="39"/>
      <c r="L3299" s="39"/>
      <c r="M3299" s="39"/>
      <c r="N3299" s="39"/>
      <c r="O3299" s="39"/>
      <c r="P3299" s="39"/>
      <c r="Q3299" s="39"/>
      <c r="R3299" s="39"/>
      <c r="T3299" s="39"/>
      <c r="U3299" s="39"/>
    </row>
    <row r="3300" spans="1:21" ht="14.25" x14ac:dyDescent="0.2">
      <c r="A3300" s="38"/>
      <c r="B3300" s="38"/>
      <c r="C3300" s="38"/>
      <c r="D3300" s="38"/>
      <c r="F3300" s="39"/>
      <c r="G3300" s="39"/>
      <c r="H3300" s="39"/>
      <c r="I3300" s="39"/>
      <c r="J3300" s="39"/>
      <c r="K3300" s="39"/>
      <c r="L3300" s="39"/>
      <c r="M3300" s="39"/>
      <c r="N3300" s="39"/>
      <c r="O3300" s="39"/>
      <c r="P3300" s="39"/>
      <c r="Q3300" s="39"/>
      <c r="R3300" s="39"/>
      <c r="T3300" s="39"/>
      <c r="U3300" s="39"/>
    </row>
    <row r="3301" spans="1:21" ht="14.25" x14ac:dyDescent="0.2">
      <c r="A3301" s="38"/>
      <c r="B3301" s="38"/>
      <c r="C3301" s="38"/>
      <c r="D3301" s="38"/>
      <c r="F3301" s="39"/>
      <c r="G3301" s="39"/>
      <c r="H3301" s="39"/>
      <c r="I3301" s="39"/>
      <c r="J3301" s="39"/>
      <c r="K3301" s="39"/>
      <c r="L3301" s="39"/>
      <c r="M3301" s="39"/>
      <c r="N3301" s="39"/>
      <c r="O3301" s="39"/>
      <c r="P3301" s="39"/>
      <c r="Q3301" s="39"/>
      <c r="R3301" s="39"/>
      <c r="T3301" s="39"/>
      <c r="U3301" s="39"/>
    </row>
    <row r="3302" spans="1:21" ht="14.25" x14ac:dyDescent="0.2">
      <c r="A3302" s="38"/>
      <c r="B3302" s="38"/>
      <c r="C3302" s="38"/>
      <c r="D3302" s="38"/>
      <c r="F3302" s="39"/>
      <c r="G3302" s="39"/>
      <c r="H3302" s="39"/>
      <c r="I3302" s="39"/>
      <c r="J3302" s="39"/>
      <c r="K3302" s="39"/>
      <c r="L3302" s="39"/>
      <c r="M3302" s="39"/>
      <c r="N3302" s="39"/>
      <c r="O3302" s="39"/>
      <c r="P3302" s="39"/>
      <c r="Q3302" s="39"/>
      <c r="R3302" s="39"/>
      <c r="T3302" s="39"/>
      <c r="U3302" s="39"/>
    </row>
    <row r="3303" spans="1:21" ht="14.25" x14ac:dyDescent="0.2">
      <c r="A3303" s="38"/>
      <c r="B3303" s="38"/>
      <c r="C3303" s="38"/>
      <c r="D3303" s="38"/>
      <c r="F3303" s="39"/>
      <c r="G3303" s="39"/>
      <c r="H3303" s="39"/>
      <c r="I3303" s="39"/>
      <c r="J3303" s="39"/>
      <c r="K3303" s="39"/>
      <c r="L3303" s="39"/>
      <c r="M3303" s="39"/>
      <c r="N3303" s="39"/>
      <c r="O3303" s="39"/>
      <c r="P3303" s="39"/>
      <c r="Q3303" s="39"/>
      <c r="R3303" s="39"/>
      <c r="T3303" s="39"/>
      <c r="U3303" s="39"/>
    </row>
    <row r="3304" spans="1:21" ht="14.25" x14ac:dyDescent="0.2">
      <c r="A3304" s="38"/>
      <c r="B3304" s="38"/>
      <c r="C3304" s="38"/>
      <c r="D3304" s="38"/>
      <c r="F3304" s="39"/>
      <c r="G3304" s="39"/>
      <c r="H3304" s="39"/>
      <c r="I3304" s="39"/>
      <c r="J3304" s="39"/>
      <c r="K3304" s="39"/>
      <c r="L3304" s="39"/>
      <c r="M3304" s="39"/>
      <c r="N3304" s="39"/>
      <c r="O3304" s="39"/>
      <c r="P3304" s="39"/>
      <c r="Q3304" s="39"/>
      <c r="R3304" s="39"/>
      <c r="T3304" s="39"/>
      <c r="U3304" s="39"/>
    </row>
    <row r="3305" spans="1:21" ht="14.25" x14ac:dyDescent="0.2">
      <c r="A3305" s="38"/>
      <c r="B3305" s="38"/>
      <c r="C3305" s="38"/>
      <c r="D3305" s="38"/>
      <c r="F3305" s="39"/>
      <c r="G3305" s="39"/>
      <c r="H3305" s="39"/>
      <c r="I3305" s="39"/>
      <c r="J3305" s="39"/>
      <c r="K3305" s="39"/>
      <c r="L3305" s="39"/>
      <c r="M3305" s="39"/>
      <c r="N3305" s="39"/>
      <c r="O3305" s="39"/>
      <c r="P3305" s="39"/>
      <c r="Q3305" s="39"/>
      <c r="R3305" s="39"/>
      <c r="T3305" s="39"/>
      <c r="U3305" s="39"/>
    </row>
    <row r="3306" spans="1:21" ht="14.25" x14ac:dyDescent="0.2">
      <c r="A3306" s="38"/>
      <c r="B3306" s="38"/>
      <c r="C3306" s="38"/>
      <c r="D3306" s="38"/>
      <c r="F3306" s="39"/>
      <c r="G3306" s="39"/>
      <c r="H3306" s="39"/>
      <c r="I3306" s="39"/>
      <c r="J3306" s="39"/>
      <c r="K3306" s="39"/>
      <c r="L3306" s="39"/>
      <c r="M3306" s="39"/>
      <c r="N3306" s="39"/>
      <c r="O3306" s="39"/>
      <c r="P3306" s="39"/>
      <c r="Q3306" s="39"/>
      <c r="R3306" s="39"/>
      <c r="T3306" s="39"/>
      <c r="U3306" s="39"/>
    </row>
    <row r="3307" spans="1:21" ht="14.25" x14ac:dyDescent="0.2">
      <c r="A3307" s="38"/>
      <c r="B3307" s="38"/>
      <c r="C3307" s="38"/>
      <c r="D3307" s="38"/>
      <c r="F3307" s="39"/>
      <c r="G3307" s="39"/>
      <c r="H3307" s="39"/>
      <c r="I3307" s="39"/>
      <c r="J3307" s="39"/>
      <c r="K3307" s="39"/>
      <c r="L3307" s="39"/>
      <c r="M3307" s="39"/>
      <c r="N3307" s="39"/>
      <c r="O3307" s="39"/>
      <c r="P3307" s="39"/>
      <c r="Q3307" s="39"/>
      <c r="R3307" s="39"/>
      <c r="T3307" s="39"/>
      <c r="U3307" s="39"/>
    </row>
    <row r="3308" spans="1:21" ht="14.25" x14ac:dyDescent="0.2">
      <c r="A3308" s="38"/>
      <c r="B3308" s="38"/>
      <c r="C3308" s="38"/>
      <c r="D3308" s="38"/>
      <c r="F3308" s="39"/>
      <c r="G3308" s="39"/>
      <c r="H3308" s="39"/>
      <c r="I3308" s="39"/>
      <c r="J3308" s="39"/>
      <c r="K3308" s="39"/>
      <c r="L3308" s="39"/>
      <c r="M3308" s="39"/>
      <c r="N3308" s="39"/>
      <c r="O3308" s="39"/>
      <c r="P3308" s="39"/>
      <c r="Q3308" s="39"/>
      <c r="R3308" s="39"/>
      <c r="T3308" s="39"/>
      <c r="U3308" s="39"/>
    </row>
    <row r="3309" spans="1:21" ht="14.25" x14ac:dyDescent="0.2">
      <c r="A3309" s="38"/>
      <c r="B3309" s="38"/>
      <c r="C3309" s="38"/>
      <c r="D3309" s="38"/>
      <c r="F3309" s="39"/>
      <c r="G3309" s="39"/>
      <c r="H3309" s="39"/>
      <c r="I3309" s="39"/>
      <c r="J3309" s="39"/>
      <c r="K3309" s="39"/>
      <c r="L3309" s="39"/>
      <c r="M3309" s="39"/>
      <c r="N3309" s="39"/>
      <c r="O3309" s="39"/>
      <c r="P3309" s="39"/>
      <c r="Q3309" s="39"/>
      <c r="R3309" s="39"/>
      <c r="T3309" s="39"/>
      <c r="U3309" s="39"/>
    </row>
    <row r="3310" spans="1:21" ht="14.25" x14ac:dyDescent="0.2">
      <c r="A3310" s="38"/>
      <c r="B3310" s="38"/>
      <c r="C3310" s="38"/>
      <c r="D3310" s="38"/>
      <c r="F3310" s="39"/>
      <c r="G3310" s="39"/>
      <c r="H3310" s="39"/>
      <c r="I3310" s="39"/>
      <c r="J3310" s="39"/>
      <c r="K3310" s="39"/>
      <c r="L3310" s="39"/>
      <c r="M3310" s="39"/>
      <c r="N3310" s="39"/>
      <c r="O3310" s="39"/>
      <c r="P3310" s="39"/>
      <c r="Q3310" s="39"/>
      <c r="R3310" s="39"/>
      <c r="T3310" s="39"/>
      <c r="U3310" s="39"/>
    </row>
    <row r="3311" spans="1:21" ht="14.25" x14ac:dyDescent="0.2">
      <c r="A3311" s="38"/>
      <c r="B3311" s="38"/>
      <c r="C3311" s="38"/>
      <c r="D3311" s="38"/>
      <c r="F3311" s="39"/>
      <c r="G3311" s="39"/>
      <c r="H3311" s="39"/>
      <c r="I3311" s="39"/>
      <c r="J3311" s="39"/>
      <c r="K3311" s="39"/>
      <c r="L3311" s="39"/>
      <c r="M3311" s="39"/>
      <c r="N3311" s="39"/>
      <c r="O3311" s="39"/>
      <c r="P3311" s="39"/>
      <c r="Q3311" s="39"/>
      <c r="R3311" s="39"/>
      <c r="T3311" s="39"/>
      <c r="U3311" s="39"/>
    </row>
    <row r="3312" spans="1:21" ht="14.25" x14ac:dyDescent="0.2">
      <c r="A3312" s="38"/>
      <c r="B3312" s="38"/>
      <c r="C3312" s="38"/>
      <c r="D3312" s="38"/>
      <c r="F3312" s="39"/>
      <c r="G3312" s="39"/>
      <c r="H3312" s="39"/>
      <c r="I3312" s="39"/>
      <c r="J3312" s="39"/>
      <c r="K3312" s="39"/>
      <c r="L3312" s="39"/>
      <c r="M3312" s="39"/>
      <c r="N3312" s="39"/>
      <c r="O3312" s="39"/>
      <c r="P3312" s="39"/>
      <c r="Q3312" s="39"/>
      <c r="R3312" s="39"/>
      <c r="T3312" s="39"/>
      <c r="U3312" s="39"/>
    </row>
    <row r="3313" spans="1:21" ht="14.25" x14ac:dyDescent="0.2">
      <c r="A3313" s="38"/>
      <c r="B3313" s="38"/>
      <c r="C3313" s="38"/>
      <c r="D3313" s="38"/>
      <c r="F3313" s="39"/>
      <c r="G3313" s="39"/>
      <c r="H3313" s="39"/>
      <c r="I3313" s="39"/>
      <c r="J3313" s="39"/>
      <c r="K3313" s="39"/>
      <c r="L3313" s="39"/>
      <c r="M3313" s="39"/>
      <c r="N3313" s="39"/>
      <c r="O3313" s="39"/>
      <c r="P3313" s="39"/>
      <c r="Q3313" s="39"/>
      <c r="R3313" s="39"/>
      <c r="T3313" s="39"/>
      <c r="U3313" s="39"/>
    </row>
    <row r="3314" spans="1:21" ht="14.25" x14ac:dyDescent="0.2">
      <c r="A3314" s="38"/>
      <c r="B3314" s="38"/>
      <c r="C3314" s="38"/>
      <c r="D3314" s="38"/>
      <c r="F3314" s="39"/>
      <c r="G3314" s="39"/>
      <c r="H3314" s="39"/>
      <c r="I3314" s="39"/>
      <c r="J3314" s="39"/>
      <c r="K3314" s="39"/>
      <c r="L3314" s="39"/>
      <c r="M3314" s="39"/>
      <c r="N3314" s="39"/>
      <c r="O3314" s="39"/>
      <c r="P3314" s="39"/>
      <c r="Q3314" s="39"/>
      <c r="R3314" s="39"/>
      <c r="T3314" s="39"/>
      <c r="U3314" s="39"/>
    </row>
    <row r="3315" spans="1:21" ht="14.25" x14ac:dyDescent="0.2">
      <c r="A3315" s="38"/>
      <c r="B3315" s="38"/>
      <c r="C3315" s="38"/>
      <c r="D3315" s="38"/>
      <c r="F3315" s="39"/>
      <c r="G3315" s="39"/>
      <c r="H3315" s="39"/>
      <c r="I3315" s="39"/>
      <c r="J3315" s="39"/>
      <c r="K3315" s="39"/>
      <c r="L3315" s="39"/>
      <c r="M3315" s="39"/>
      <c r="N3315" s="39"/>
      <c r="O3315" s="39"/>
      <c r="P3315" s="39"/>
      <c r="Q3315" s="39"/>
      <c r="R3315" s="39"/>
      <c r="T3315" s="39"/>
      <c r="U3315" s="39"/>
    </row>
    <row r="3316" spans="1:21" ht="14.25" x14ac:dyDescent="0.2">
      <c r="A3316" s="38"/>
      <c r="B3316" s="38"/>
      <c r="C3316" s="38"/>
      <c r="D3316" s="38"/>
      <c r="F3316" s="39"/>
      <c r="G3316" s="39"/>
      <c r="H3316" s="39"/>
      <c r="I3316" s="39"/>
      <c r="J3316" s="39"/>
      <c r="K3316" s="39"/>
      <c r="L3316" s="39"/>
      <c r="M3316" s="39"/>
      <c r="N3316" s="39"/>
      <c r="O3316" s="39"/>
      <c r="P3316" s="39"/>
      <c r="Q3316" s="39"/>
      <c r="R3316" s="39"/>
      <c r="T3316" s="39"/>
      <c r="U3316" s="39"/>
    </row>
    <row r="3317" spans="1:21" ht="14.25" x14ac:dyDescent="0.2">
      <c r="A3317" s="38"/>
      <c r="B3317" s="38"/>
      <c r="C3317" s="38"/>
      <c r="D3317" s="38"/>
      <c r="F3317" s="39"/>
      <c r="G3317" s="39"/>
      <c r="H3317" s="39"/>
      <c r="I3317" s="39"/>
      <c r="J3317" s="39"/>
      <c r="K3317" s="39"/>
      <c r="L3317" s="39"/>
      <c r="M3317" s="39"/>
      <c r="N3317" s="39"/>
      <c r="O3317" s="39"/>
      <c r="P3317" s="39"/>
      <c r="Q3317" s="39"/>
      <c r="R3317" s="39"/>
      <c r="T3317" s="39"/>
      <c r="U3317" s="39"/>
    </row>
    <row r="3318" spans="1:21" ht="14.25" x14ac:dyDescent="0.2">
      <c r="A3318" s="38"/>
      <c r="B3318" s="38"/>
      <c r="C3318" s="38"/>
      <c r="D3318" s="38"/>
      <c r="F3318" s="39"/>
      <c r="G3318" s="39"/>
      <c r="H3318" s="39"/>
      <c r="I3318" s="39"/>
      <c r="J3318" s="39"/>
      <c r="K3318" s="39"/>
      <c r="L3318" s="39"/>
      <c r="M3318" s="39"/>
      <c r="N3318" s="39"/>
      <c r="O3318" s="39"/>
      <c r="P3318" s="39"/>
      <c r="Q3318" s="39"/>
      <c r="R3318" s="39"/>
      <c r="T3318" s="39"/>
      <c r="U3318" s="39"/>
    </row>
    <row r="3319" spans="1:21" ht="14.25" x14ac:dyDescent="0.2">
      <c r="A3319" s="38"/>
      <c r="B3319" s="38"/>
      <c r="C3319" s="38"/>
      <c r="D3319" s="38"/>
      <c r="F3319" s="39"/>
      <c r="G3319" s="39"/>
      <c r="H3319" s="39"/>
      <c r="I3319" s="39"/>
      <c r="J3319" s="39"/>
      <c r="K3319" s="39"/>
      <c r="L3319" s="39"/>
      <c r="M3319" s="39"/>
      <c r="N3319" s="39"/>
      <c r="O3319" s="39"/>
      <c r="P3319" s="39"/>
      <c r="Q3319" s="39"/>
      <c r="R3319" s="39"/>
      <c r="T3319" s="39"/>
      <c r="U3319" s="39"/>
    </row>
    <row r="3320" spans="1:21" ht="14.25" x14ac:dyDescent="0.2">
      <c r="A3320" s="38"/>
      <c r="B3320" s="38"/>
      <c r="C3320" s="38"/>
      <c r="D3320" s="38"/>
      <c r="F3320" s="39"/>
      <c r="G3320" s="39"/>
      <c r="H3320" s="39"/>
      <c r="I3320" s="39"/>
      <c r="J3320" s="39"/>
      <c r="K3320" s="39"/>
      <c r="L3320" s="39"/>
      <c r="M3320" s="39"/>
      <c r="N3320" s="39"/>
      <c r="O3320" s="39"/>
      <c r="P3320" s="39"/>
      <c r="Q3320" s="39"/>
      <c r="R3320" s="39"/>
      <c r="T3320" s="39"/>
      <c r="U3320" s="39"/>
    </row>
    <row r="3321" spans="1:21" ht="14.25" x14ac:dyDescent="0.2">
      <c r="A3321" s="38"/>
      <c r="B3321" s="38"/>
      <c r="C3321" s="38"/>
      <c r="D3321" s="38"/>
      <c r="F3321" s="39"/>
      <c r="G3321" s="39"/>
      <c r="H3321" s="39"/>
      <c r="I3321" s="39"/>
      <c r="J3321" s="39"/>
      <c r="K3321" s="39"/>
      <c r="L3321" s="39"/>
      <c r="M3321" s="39"/>
      <c r="N3321" s="39"/>
      <c r="O3321" s="39"/>
      <c r="P3321" s="39"/>
      <c r="Q3321" s="39"/>
      <c r="R3321" s="39"/>
      <c r="T3321" s="39"/>
      <c r="U3321" s="39"/>
    </row>
    <row r="3322" spans="1:21" ht="14.25" x14ac:dyDescent="0.2">
      <c r="A3322" s="38"/>
      <c r="B3322" s="38"/>
      <c r="C3322" s="38"/>
      <c r="D3322" s="38"/>
      <c r="F3322" s="39"/>
      <c r="G3322" s="39"/>
      <c r="H3322" s="39"/>
      <c r="I3322" s="39"/>
      <c r="J3322" s="39"/>
      <c r="K3322" s="39"/>
      <c r="L3322" s="39"/>
      <c r="M3322" s="39"/>
      <c r="N3322" s="39"/>
      <c r="O3322" s="39"/>
      <c r="P3322" s="39"/>
      <c r="Q3322" s="39"/>
      <c r="R3322" s="39"/>
      <c r="T3322" s="39"/>
      <c r="U3322" s="39"/>
    </row>
    <row r="3323" spans="1:21" ht="14.25" x14ac:dyDescent="0.2">
      <c r="A3323" s="38"/>
      <c r="B3323" s="38"/>
      <c r="C3323" s="38"/>
      <c r="D3323" s="38"/>
      <c r="F3323" s="39"/>
      <c r="G3323" s="39"/>
      <c r="H3323" s="39"/>
      <c r="I3323" s="39"/>
      <c r="J3323" s="39"/>
      <c r="K3323" s="39"/>
      <c r="L3323" s="39"/>
      <c r="M3323" s="39"/>
      <c r="N3323" s="39"/>
      <c r="O3323" s="39"/>
      <c r="P3323" s="39"/>
      <c r="Q3323" s="39"/>
      <c r="R3323" s="39"/>
      <c r="T3323" s="39"/>
      <c r="U3323" s="39"/>
    </row>
    <row r="3324" spans="1:21" ht="14.25" x14ac:dyDescent="0.2">
      <c r="A3324" s="38"/>
      <c r="B3324" s="38"/>
      <c r="C3324" s="38"/>
      <c r="D3324" s="38"/>
      <c r="F3324" s="39"/>
      <c r="G3324" s="39"/>
      <c r="H3324" s="39"/>
      <c r="I3324" s="39"/>
      <c r="J3324" s="39"/>
      <c r="K3324" s="39"/>
      <c r="L3324" s="39"/>
      <c r="M3324" s="39"/>
      <c r="N3324" s="39"/>
      <c r="O3324" s="39"/>
      <c r="P3324" s="39"/>
      <c r="Q3324" s="39"/>
      <c r="R3324" s="39"/>
      <c r="T3324" s="39"/>
      <c r="U3324" s="39"/>
    </row>
    <row r="3325" spans="1:21" ht="14.25" x14ac:dyDescent="0.2">
      <c r="A3325" s="38"/>
      <c r="B3325" s="38"/>
      <c r="C3325" s="38"/>
      <c r="D3325" s="38"/>
      <c r="F3325" s="39"/>
      <c r="G3325" s="39"/>
      <c r="H3325" s="39"/>
      <c r="I3325" s="39"/>
      <c r="J3325" s="39"/>
      <c r="K3325" s="39"/>
      <c r="L3325" s="39"/>
      <c r="M3325" s="39"/>
      <c r="N3325" s="39"/>
      <c r="O3325" s="39"/>
      <c r="P3325" s="39"/>
      <c r="Q3325" s="39"/>
      <c r="R3325" s="39"/>
      <c r="T3325" s="39"/>
      <c r="U3325" s="39"/>
    </row>
    <row r="3326" spans="1:21" ht="14.25" x14ac:dyDescent="0.2">
      <c r="A3326" s="38"/>
      <c r="B3326" s="38"/>
      <c r="C3326" s="38"/>
      <c r="D3326" s="38"/>
      <c r="F3326" s="39"/>
      <c r="G3326" s="39"/>
      <c r="H3326" s="39"/>
      <c r="I3326" s="39"/>
      <c r="J3326" s="39"/>
      <c r="K3326" s="39"/>
      <c r="L3326" s="39"/>
      <c r="M3326" s="39"/>
      <c r="N3326" s="39"/>
      <c r="O3326" s="39"/>
      <c r="P3326" s="39"/>
      <c r="Q3326" s="39"/>
      <c r="R3326" s="39"/>
      <c r="T3326" s="39"/>
      <c r="U3326" s="39"/>
    </row>
    <row r="3327" spans="1:21" ht="14.25" x14ac:dyDescent="0.2">
      <c r="A3327" s="38"/>
      <c r="B3327" s="38"/>
      <c r="C3327" s="38"/>
      <c r="D3327" s="38"/>
      <c r="F3327" s="39"/>
      <c r="G3327" s="39"/>
      <c r="H3327" s="39"/>
      <c r="I3327" s="39"/>
      <c r="J3327" s="39"/>
      <c r="K3327" s="39"/>
      <c r="L3327" s="39"/>
      <c r="M3327" s="39"/>
      <c r="N3327" s="39"/>
      <c r="O3327" s="39"/>
      <c r="P3327" s="39"/>
      <c r="Q3327" s="39"/>
      <c r="R3327" s="39"/>
      <c r="T3327" s="39"/>
      <c r="U3327" s="39"/>
    </row>
    <row r="3328" spans="1:21" ht="14.25" x14ac:dyDescent="0.2">
      <c r="A3328" s="38"/>
      <c r="B3328" s="38"/>
      <c r="C3328" s="38"/>
      <c r="D3328" s="38"/>
      <c r="F3328" s="39"/>
      <c r="G3328" s="39"/>
      <c r="H3328" s="39"/>
      <c r="I3328" s="39"/>
      <c r="J3328" s="39"/>
      <c r="K3328" s="39"/>
      <c r="L3328" s="39"/>
      <c r="M3328" s="39"/>
      <c r="N3328" s="39"/>
      <c r="O3328" s="39"/>
      <c r="P3328" s="39"/>
      <c r="Q3328" s="39"/>
      <c r="R3328" s="39"/>
      <c r="T3328" s="39"/>
      <c r="U3328" s="39"/>
    </row>
    <row r="3329" spans="1:21" ht="14.25" x14ac:dyDescent="0.2">
      <c r="A3329" s="38"/>
      <c r="B3329" s="38"/>
      <c r="C3329" s="38"/>
      <c r="D3329" s="38"/>
      <c r="F3329" s="39"/>
      <c r="G3329" s="39"/>
      <c r="H3329" s="39"/>
      <c r="I3329" s="39"/>
      <c r="J3329" s="39"/>
      <c r="K3329" s="39"/>
      <c r="L3329" s="39"/>
      <c r="M3329" s="39"/>
      <c r="N3329" s="39"/>
      <c r="O3329" s="39"/>
      <c r="P3329" s="39"/>
      <c r="Q3329" s="39"/>
      <c r="R3329" s="39"/>
      <c r="T3329" s="39"/>
      <c r="U3329" s="39"/>
    </row>
    <row r="3330" spans="1:21" ht="14.25" x14ac:dyDescent="0.2">
      <c r="A3330" s="38"/>
      <c r="B3330" s="38"/>
      <c r="C3330" s="38"/>
      <c r="D3330" s="38"/>
      <c r="F3330" s="39"/>
      <c r="G3330" s="39"/>
      <c r="H3330" s="39"/>
      <c r="I3330" s="39"/>
      <c r="J3330" s="39"/>
      <c r="K3330" s="39"/>
      <c r="L3330" s="39"/>
      <c r="M3330" s="39"/>
      <c r="N3330" s="39"/>
      <c r="O3330" s="39"/>
      <c r="P3330" s="39"/>
      <c r="Q3330" s="39"/>
      <c r="R3330" s="39"/>
      <c r="T3330" s="39"/>
      <c r="U3330" s="39"/>
    </row>
    <row r="3331" spans="1:21" ht="14.25" x14ac:dyDescent="0.2">
      <c r="A3331" s="38"/>
      <c r="B3331" s="38"/>
      <c r="C3331" s="38"/>
      <c r="D3331" s="38"/>
      <c r="F3331" s="39"/>
      <c r="G3331" s="39"/>
      <c r="H3331" s="39"/>
      <c r="I3331" s="39"/>
      <c r="J3331" s="39"/>
      <c r="K3331" s="39"/>
      <c r="L3331" s="39"/>
      <c r="M3331" s="39"/>
      <c r="N3331" s="39"/>
      <c r="O3331" s="39"/>
      <c r="P3331" s="39"/>
      <c r="Q3331" s="39"/>
      <c r="R3331" s="39"/>
      <c r="T3331" s="39"/>
      <c r="U3331" s="39"/>
    </row>
    <row r="3332" spans="1:21" ht="14.25" x14ac:dyDescent="0.2">
      <c r="A3332" s="38"/>
      <c r="B3332" s="38"/>
      <c r="C3332" s="38"/>
      <c r="D3332" s="38"/>
      <c r="F3332" s="39"/>
      <c r="G3332" s="39"/>
      <c r="H3332" s="39"/>
      <c r="I3332" s="39"/>
      <c r="J3332" s="39"/>
      <c r="K3332" s="39"/>
      <c r="L3332" s="39"/>
      <c r="M3332" s="39"/>
      <c r="N3332" s="39"/>
      <c r="O3332" s="39"/>
      <c r="P3332" s="39"/>
      <c r="Q3332" s="39"/>
      <c r="R3332" s="39"/>
      <c r="T3332" s="39"/>
      <c r="U3332" s="39"/>
    </row>
    <row r="3333" spans="1:21" ht="14.25" x14ac:dyDescent="0.2">
      <c r="A3333" s="38"/>
      <c r="B3333" s="38"/>
      <c r="C3333" s="38"/>
      <c r="D3333" s="38"/>
      <c r="F3333" s="39"/>
      <c r="G3333" s="39"/>
      <c r="H3333" s="39"/>
      <c r="I3333" s="39"/>
      <c r="J3333" s="39"/>
      <c r="K3333" s="39"/>
      <c r="L3333" s="39"/>
      <c r="M3333" s="39"/>
      <c r="N3333" s="39"/>
      <c r="O3333" s="39"/>
      <c r="P3333" s="39"/>
      <c r="Q3333" s="39"/>
      <c r="R3333" s="39"/>
      <c r="T3333" s="39"/>
      <c r="U3333" s="39"/>
    </row>
    <row r="3334" spans="1:21" ht="14.25" x14ac:dyDescent="0.2">
      <c r="A3334" s="38"/>
      <c r="B3334" s="38"/>
      <c r="C3334" s="38"/>
      <c r="D3334" s="38"/>
      <c r="F3334" s="39"/>
      <c r="G3334" s="39"/>
      <c r="H3334" s="39"/>
      <c r="I3334" s="39"/>
      <c r="J3334" s="39"/>
      <c r="K3334" s="39"/>
      <c r="L3334" s="39"/>
      <c r="M3334" s="39"/>
      <c r="N3334" s="39"/>
      <c r="O3334" s="39"/>
      <c r="P3334" s="39"/>
      <c r="Q3334" s="39"/>
      <c r="R3334" s="39"/>
      <c r="T3334" s="39"/>
      <c r="U3334" s="39"/>
    </row>
    <row r="3335" spans="1:21" ht="14.25" x14ac:dyDescent="0.2">
      <c r="A3335" s="38"/>
      <c r="B3335" s="38"/>
      <c r="C3335" s="38"/>
      <c r="D3335" s="38"/>
      <c r="F3335" s="39"/>
      <c r="G3335" s="39"/>
      <c r="H3335" s="39"/>
      <c r="I3335" s="39"/>
      <c r="J3335" s="39"/>
      <c r="K3335" s="39"/>
      <c r="L3335" s="39"/>
      <c r="M3335" s="39"/>
      <c r="N3335" s="39"/>
      <c r="O3335" s="39"/>
      <c r="P3335" s="39"/>
      <c r="Q3335" s="39"/>
      <c r="R3335" s="39"/>
      <c r="T3335" s="39"/>
      <c r="U3335" s="39"/>
    </row>
    <row r="3336" spans="1:21" ht="14.25" x14ac:dyDescent="0.2">
      <c r="A3336" s="38"/>
      <c r="B3336" s="38"/>
      <c r="C3336" s="38"/>
      <c r="D3336" s="38"/>
      <c r="F3336" s="39"/>
      <c r="G3336" s="39"/>
      <c r="H3336" s="39"/>
      <c r="I3336" s="39"/>
      <c r="J3336" s="39"/>
      <c r="K3336" s="39"/>
      <c r="L3336" s="39"/>
      <c r="M3336" s="39"/>
      <c r="N3336" s="39"/>
      <c r="O3336" s="39"/>
      <c r="P3336" s="39"/>
      <c r="Q3336" s="39"/>
      <c r="R3336" s="39"/>
      <c r="T3336" s="39"/>
      <c r="U3336" s="39"/>
    </row>
    <row r="3337" spans="1:21" ht="14.25" x14ac:dyDescent="0.2">
      <c r="A3337" s="38"/>
      <c r="B3337" s="38"/>
      <c r="C3337" s="38"/>
      <c r="D3337" s="38"/>
      <c r="F3337" s="39"/>
      <c r="G3337" s="39"/>
      <c r="H3337" s="39"/>
      <c r="I3337" s="39"/>
      <c r="J3337" s="39"/>
      <c r="K3337" s="39"/>
      <c r="L3337" s="39"/>
      <c r="M3337" s="39"/>
      <c r="N3337" s="39"/>
      <c r="O3337" s="39"/>
      <c r="P3337" s="39"/>
      <c r="Q3337" s="39"/>
      <c r="R3337" s="39"/>
      <c r="T3337" s="39"/>
      <c r="U3337" s="39"/>
    </row>
    <row r="3338" spans="1:21" ht="14.25" x14ac:dyDescent="0.2">
      <c r="A3338" s="38"/>
      <c r="B3338" s="38"/>
      <c r="C3338" s="38"/>
      <c r="D3338" s="38"/>
      <c r="F3338" s="39"/>
      <c r="G3338" s="39"/>
      <c r="H3338" s="39"/>
      <c r="I3338" s="39"/>
      <c r="J3338" s="39"/>
      <c r="K3338" s="39"/>
      <c r="L3338" s="39"/>
      <c r="M3338" s="39"/>
      <c r="N3338" s="39"/>
      <c r="O3338" s="39"/>
      <c r="P3338" s="39"/>
      <c r="Q3338" s="39"/>
      <c r="R3338" s="39"/>
      <c r="T3338" s="39"/>
      <c r="U3338" s="39"/>
    </row>
    <row r="3339" spans="1:21" ht="14.25" x14ac:dyDescent="0.2">
      <c r="A3339" s="38"/>
      <c r="B3339" s="38"/>
      <c r="C3339" s="38"/>
      <c r="D3339" s="38"/>
      <c r="F3339" s="39"/>
      <c r="G3339" s="39"/>
      <c r="H3339" s="39"/>
      <c r="I3339" s="39"/>
      <c r="J3339" s="39"/>
      <c r="K3339" s="39"/>
      <c r="L3339" s="39"/>
      <c r="M3339" s="39"/>
      <c r="N3339" s="39"/>
      <c r="O3339" s="39"/>
      <c r="P3339" s="39"/>
      <c r="Q3339" s="39"/>
      <c r="R3339" s="39"/>
      <c r="T3339" s="39"/>
      <c r="U3339" s="39"/>
    </row>
    <row r="3340" spans="1:21" ht="14.25" x14ac:dyDescent="0.2">
      <c r="A3340" s="38"/>
      <c r="B3340" s="38"/>
      <c r="C3340" s="38"/>
      <c r="D3340" s="38"/>
      <c r="F3340" s="39"/>
      <c r="G3340" s="39"/>
      <c r="H3340" s="39"/>
      <c r="I3340" s="39"/>
      <c r="J3340" s="39"/>
      <c r="K3340" s="39"/>
      <c r="L3340" s="39"/>
      <c r="M3340" s="39"/>
      <c r="N3340" s="39"/>
      <c r="O3340" s="39"/>
      <c r="P3340" s="39"/>
      <c r="Q3340" s="39"/>
      <c r="R3340" s="39"/>
      <c r="T3340" s="39"/>
      <c r="U3340" s="39"/>
    </row>
    <row r="3341" spans="1:21" ht="14.25" x14ac:dyDescent="0.2">
      <c r="A3341" s="38"/>
      <c r="B3341" s="38"/>
      <c r="C3341" s="38"/>
      <c r="D3341" s="38"/>
      <c r="F3341" s="39"/>
      <c r="G3341" s="39"/>
      <c r="H3341" s="39"/>
      <c r="I3341" s="39"/>
      <c r="J3341" s="39"/>
      <c r="K3341" s="39"/>
      <c r="L3341" s="39"/>
      <c r="M3341" s="39"/>
      <c r="N3341" s="39"/>
      <c r="O3341" s="39"/>
      <c r="P3341" s="39"/>
      <c r="Q3341" s="39"/>
      <c r="R3341" s="39"/>
      <c r="T3341" s="39"/>
      <c r="U3341" s="39"/>
    </row>
    <row r="3342" spans="1:21" ht="14.25" x14ac:dyDescent="0.2">
      <c r="A3342" s="38"/>
      <c r="B3342" s="38"/>
      <c r="C3342" s="38"/>
      <c r="D3342" s="38"/>
      <c r="F3342" s="39"/>
      <c r="G3342" s="39"/>
      <c r="H3342" s="39"/>
      <c r="I3342" s="39"/>
      <c r="J3342" s="39"/>
      <c r="K3342" s="39"/>
      <c r="L3342" s="39"/>
      <c r="M3342" s="39"/>
      <c r="N3342" s="39"/>
      <c r="O3342" s="39"/>
      <c r="P3342" s="39"/>
      <c r="Q3342" s="39"/>
      <c r="R3342" s="39"/>
      <c r="T3342" s="39"/>
      <c r="U3342" s="39"/>
    </row>
    <row r="3343" spans="1:21" ht="14.25" x14ac:dyDescent="0.2">
      <c r="A3343" s="38"/>
      <c r="B3343" s="38"/>
      <c r="C3343" s="38"/>
      <c r="D3343" s="38"/>
      <c r="F3343" s="39"/>
      <c r="G3343" s="39"/>
      <c r="H3343" s="39"/>
      <c r="I3343" s="39"/>
      <c r="J3343" s="39"/>
      <c r="K3343" s="39"/>
      <c r="L3343" s="39"/>
      <c r="M3343" s="39"/>
      <c r="N3343" s="39"/>
      <c r="O3343" s="39"/>
      <c r="P3343" s="39"/>
      <c r="Q3343" s="39"/>
      <c r="R3343" s="39"/>
      <c r="T3343" s="39"/>
      <c r="U3343" s="39"/>
    </row>
    <row r="3344" spans="1:21" ht="14.25" x14ac:dyDescent="0.2">
      <c r="A3344" s="38"/>
      <c r="B3344" s="38"/>
      <c r="C3344" s="38"/>
      <c r="D3344" s="38"/>
      <c r="F3344" s="39"/>
      <c r="G3344" s="39"/>
      <c r="H3344" s="39"/>
      <c r="I3344" s="39"/>
      <c r="J3344" s="39"/>
      <c r="K3344" s="39"/>
      <c r="L3344" s="39"/>
      <c r="M3344" s="39"/>
      <c r="N3344" s="39"/>
      <c r="O3344" s="39"/>
      <c r="P3344" s="39"/>
      <c r="Q3344" s="39"/>
      <c r="R3344" s="39"/>
      <c r="T3344" s="39"/>
      <c r="U3344" s="39"/>
    </row>
    <row r="3345" spans="1:21" ht="14.25" x14ac:dyDescent="0.2">
      <c r="A3345" s="38"/>
      <c r="B3345" s="38"/>
      <c r="C3345" s="38"/>
      <c r="D3345" s="38"/>
      <c r="F3345" s="39"/>
      <c r="G3345" s="39"/>
      <c r="H3345" s="39"/>
      <c r="I3345" s="39"/>
      <c r="J3345" s="39"/>
      <c r="K3345" s="39"/>
      <c r="L3345" s="39"/>
      <c r="M3345" s="39"/>
      <c r="N3345" s="39"/>
      <c r="O3345" s="39"/>
      <c r="P3345" s="39"/>
      <c r="Q3345" s="39"/>
      <c r="R3345" s="39"/>
      <c r="T3345" s="39"/>
      <c r="U3345" s="39"/>
    </row>
    <row r="3346" spans="1:21" ht="14.25" x14ac:dyDescent="0.2">
      <c r="A3346" s="38"/>
      <c r="B3346" s="38"/>
      <c r="C3346" s="38"/>
      <c r="D3346" s="38"/>
      <c r="F3346" s="39"/>
      <c r="G3346" s="39"/>
      <c r="H3346" s="39"/>
      <c r="I3346" s="39"/>
      <c r="J3346" s="39"/>
      <c r="K3346" s="39"/>
      <c r="L3346" s="39"/>
      <c r="M3346" s="39"/>
      <c r="N3346" s="39"/>
      <c r="O3346" s="39"/>
      <c r="P3346" s="39"/>
      <c r="Q3346" s="39"/>
      <c r="R3346" s="39"/>
      <c r="T3346" s="39"/>
      <c r="U3346" s="39"/>
    </row>
    <row r="3347" spans="1:21" ht="14.25" x14ac:dyDescent="0.2">
      <c r="A3347" s="38"/>
      <c r="B3347" s="38"/>
      <c r="C3347" s="38"/>
      <c r="D3347" s="38"/>
      <c r="F3347" s="39"/>
      <c r="G3347" s="39"/>
      <c r="H3347" s="39"/>
      <c r="I3347" s="39"/>
      <c r="J3347" s="39"/>
      <c r="K3347" s="39"/>
      <c r="L3347" s="39"/>
      <c r="M3347" s="39"/>
      <c r="N3347" s="39"/>
      <c r="O3347" s="39"/>
      <c r="P3347" s="39"/>
      <c r="Q3347" s="39"/>
      <c r="R3347" s="39"/>
      <c r="T3347" s="39"/>
      <c r="U3347" s="39"/>
    </row>
    <row r="3348" spans="1:21" ht="14.25" x14ac:dyDescent="0.2">
      <c r="A3348" s="38"/>
      <c r="B3348" s="38"/>
      <c r="C3348" s="38"/>
      <c r="D3348" s="38"/>
      <c r="F3348" s="39"/>
      <c r="G3348" s="39"/>
      <c r="H3348" s="39"/>
      <c r="I3348" s="39"/>
      <c r="J3348" s="39"/>
      <c r="K3348" s="39"/>
      <c r="L3348" s="39"/>
      <c r="M3348" s="39"/>
      <c r="N3348" s="39"/>
      <c r="O3348" s="39"/>
      <c r="P3348" s="39"/>
      <c r="Q3348" s="39"/>
      <c r="R3348" s="39"/>
      <c r="T3348" s="39"/>
      <c r="U3348" s="39"/>
    </row>
    <row r="3349" spans="1:21" ht="14.25" x14ac:dyDescent="0.2">
      <c r="A3349" s="38"/>
      <c r="B3349" s="38"/>
      <c r="C3349" s="38"/>
      <c r="D3349" s="38"/>
      <c r="F3349" s="39"/>
      <c r="G3349" s="39"/>
      <c r="H3349" s="39"/>
      <c r="I3349" s="39"/>
      <c r="J3349" s="39"/>
      <c r="K3349" s="39"/>
      <c r="L3349" s="39"/>
      <c r="M3349" s="39"/>
      <c r="N3349" s="39"/>
      <c r="O3349" s="39"/>
      <c r="P3349" s="39"/>
      <c r="Q3349" s="39"/>
      <c r="R3349" s="39"/>
      <c r="T3349" s="39"/>
      <c r="U3349" s="39"/>
    </row>
    <row r="3350" spans="1:21" ht="14.25" x14ac:dyDescent="0.2">
      <c r="A3350" s="38"/>
      <c r="B3350" s="38"/>
      <c r="C3350" s="38"/>
      <c r="D3350" s="38"/>
      <c r="F3350" s="39"/>
      <c r="G3350" s="39"/>
      <c r="H3350" s="39"/>
      <c r="I3350" s="39"/>
      <c r="J3350" s="39"/>
      <c r="K3350" s="39"/>
      <c r="L3350" s="39"/>
      <c r="M3350" s="39"/>
      <c r="N3350" s="39"/>
      <c r="O3350" s="39"/>
      <c r="P3350" s="39"/>
      <c r="Q3350" s="39"/>
      <c r="R3350" s="39"/>
      <c r="T3350" s="39"/>
      <c r="U3350" s="39"/>
    </row>
    <row r="3351" spans="1:21" ht="14.25" x14ac:dyDescent="0.2">
      <c r="A3351" s="38"/>
      <c r="B3351" s="38"/>
      <c r="C3351" s="38"/>
      <c r="D3351" s="38"/>
      <c r="F3351" s="39"/>
      <c r="G3351" s="39"/>
      <c r="H3351" s="39"/>
      <c r="I3351" s="39"/>
      <c r="J3351" s="39"/>
      <c r="K3351" s="39"/>
      <c r="L3351" s="39"/>
      <c r="M3351" s="39"/>
      <c r="N3351" s="39"/>
      <c r="O3351" s="39"/>
      <c r="P3351" s="39"/>
      <c r="Q3351" s="39"/>
      <c r="R3351" s="39"/>
      <c r="T3351" s="39"/>
      <c r="U3351" s="39"/>
    </row>
    <row r="3352" spans="1:21" ht="14.25" x14ac:dyDescent="0.2">
      <c r="A3352" s="38"/>
      <c r="B3352" s="38"/>
      <c r="C3352" s="38"/>
      <c r="D3352" s="38"/>
      <c r="F3352" s="39"/>
      <c r="G3352" s="39"/>
      <c r="H3352" s="39"/>
      <c r="I3352" s="39"/>
      <c r="J3352" s="39"/>
      <c r="K3352" s="39"/>
      <c r="L3352" s="39"/>
      <c r="M3352" s="39"/>
      <c r="N3352" s="39"/>
      <c r="O3352" s="39"/>
      <c r="P3352" s="39"/>
      <c r="Q3352" s="39"/>
      <c r="R3352" s="39"/>
      <c r="T3352" s="39"/>
      <c r="U3352" s="39"/>
    </row>
    <row r="3353" spans="1:21" ht="14.25" x14ac:dyDescent="0.2">
      <c r="A3353" s="38"/>
      <c r="B3353" s="38"/>
      <c r="C3353" s="38"/>
      <c r="D3353" s="38"/>
      <c r="F3353" s="39"/>
      <c r="G3353" s="39"/>
      <c r="H3353" s="39"/>
      <c r="I3353" s="39"/>
      <c r="J3353" s="39"/>
      <c r="K3353" s="39"/>
      <c r="L3353" s="39"/>
      <c r="M3353" s="39"/>
      <c r="N3353" s="39"/>
      <c r="O3353" s="39"/>
      <c r="P3353" s="39"/>
      <c r="Q3353" s="39"/>
      <c r="R3353" s="39"/>
      <c r="T3353" s="39"/>
      <c r="U3353" s="39"/>
    </row>
    <row r="3354" spans="1:21" ht="14.25" x14ac:dyDescent="0.2">
      <c r="A3354" s="38"/>
      <c r="B3354" s="38"/>
      <c r="C3354" s="38"/>
      <c r="D3354" s="38"/>
      <c r="F3354" s="39"/>
      <c r="G3354" s="39"/>
      <c r="H3354" s="39"/>
      <c r="I3354" s="39"/>
      <c r="J3354" s="39"/>
      <c r="K3354" s="39"/>
      <c r="L3354" s="39"/>
      <c r="M3354" s="39"/>
      <c r="N3354" s="39"/>
      <c r="O3354" s="39"/>
      <c r="P3354" s="39"/>
      <c r="Q3354" s="39"/>
      <c r="R3354" s="39"/>
      <c r="T3354" s="39"/>
      <c r="U3354" s="39"/>
    </row>
    <row r="3355" spans="1:21" ht="14.25" x14ac:dyDescent="0.2">
      <c r="A3355" s="38"/>
      <c r="B3355" s="38"/>
      <c r="C3355" s="38"/>
      <c r="D3355" s="38"/>
      <c r="F3355" s="39"/>
      <c r="G3355" s="39"/>
      <c r="H3355" s="39"/>
      <c r="I3355" s="39"/>
      <c r="J3355" s="39"/>
      <c r="K3355" s="39"/>
      <c r="L3355" s="39"/>
      <c r="M3355" s="39"/>
      <c r="N3355" s="39"/>
      <c r="O3355" s="39"/>
      <c r="P3355" s="39"/>
      <c r="Q3355" s="39"/>
      <c r="R3355" s="39"/>
      <c r="T3355" s="39"/>
      <c r="U3355" s="39"/>
    </row>
    <row r="3356" spans="1:21" ht="14.25" x14ac:dyDescent="0.2">
      <c r="A3356" s="38"/>
      <c r="B3356" s="38"/>
      <c r="C3356" s="38"/>
      <c r="D3356" s="38"/>
      <c r="F3356" s="39"/>
      <c r="G3356" s="39"/>
      <c r="H3356" s="39"/>
      <c r="I3356" s="39"/>
      <c r="J3356" s="39"/>
      <c r="K3356" s="39"/>
      <c r="L3356" s="39"/>
      <c r="M3356" s="39"/>
      <c r="N3356" s="39"/>
      <c r="O3356" s="39"/>
      <c r="P3356" s="39"/>
      <c r="Q3356" s="39"/>
      <c r="R3356" s="39"/>
      <c r="T3356" s="39"/>
      <c r="U3356" s="39"/>
    </row>
    <row r="3357" spans="1:21" ht="14.25" x14ac:dyDescent="0.2">
      <c r="A3357" s="38"/>
      <c r="B3357" s="38"/>
      <c r="C3357" s="38"/>
      <c r="D3357" s="38"/>
      <c r="F3357" s="39"/>
      <c r="G3357" s="39"/>
      <c r="H3357" s="39"/>
      <c r="I3357" s="39"/>
      <c r="J3357" s="39"/>
      <c r="K3357" s="39"/>
      <c r="L3357" s="39"/>
      <c r="M3357" s="39"/>
      <c r="N3357" s="39"/>
      <c r="O3357" s="39"/>
      <c r="P3357" s="39"/>
      <c r="Q3357" s="39"/>
      <c r="R3357" s="39"/>
      <c r="T3357" s="39"/>
      <c r="U3357" s="39"/>
    </row>
    <row r="3358" spans="1:21" ht="14.25" x14ac:dyDescent="0.2">
      <c r="A3358" s="38"/>
      <c r="B3358" s="38"/>
      <c r="C3358" s="38"/>
      <c r="D3358" s="38"/>
      <c r="F3358" s="39"/>
      <c r="G3358" s="39"/>
      <c r="H3358" s="39"/>
      <c r="I3358" s="39"/>
      <c r="J3358" s="39"/>
      <c r="K3358" s="39"/>
      <c r="L3358" s="39"/>
      <c r="M3358" s="39"/>
      <c r="N3358" s="39"/>
      <c r="O3358" s="39"/>
      <c r="P3358" s="39"/>
      <c r="Q3358" s="39"/>
      <c r="R3358" s="39"/>
      <c r="T3358" s="39"/>
      <c r="U3358" s="39"/>
    </row>
    <row r="3359" spans="1:21" ht="14.25" x14ac:dyDescent="0.2">
      <c r="A3359" s="38"/>
      <c r="B3359" s="38"/>
      <c r="C3359" s="38"/>
      <c r="D3359" s="38"/>
      <c r="F3359" s="39"/>
      <c r="G3359" s="39"/>
      <c r="H3359" s="39"/>
      <c r="I3359" s="39"/>
      <c r="J3359" s="39"/>
      <c r="K3359" s="39"/>
      <c r="L3359" s="39"/>
      <c r="M3359" s="39"/>
      <c r="N3359" s="39"/>
      <c r="O3359" s="39"/>
      <c r="P3359" s="39"/>
      <c r="Q3359" s="39"/>
      <c r="R3359" s="39"/>
      <c r="T3359" s="39"/>
      <c r="U3359" s="39"/>
    </row>
    <row r="3360" spans="1:21" ht="14.25" x14ac:dyDescent="0.2">
      <c r="A3360" s="38"/>
      <c r="B3360" s="38"/>
      <c r="C3360" s="38"/>
      <c r="D3360" s="38"/>
      <c r="F3360" s="39"/>
      <c r="G3360" s="39"/>
      <c r="H3360" s="39"/>
      <c r="I3360" s="39"/>
      <c r="J3360" s="39"/>
      <c r="K3360" s="39"/>
      <c r="L3360" s="39"/>
      <c r="M3360" s="39"/>
      <c r="N3360" s="39"/>
      <c r="O3360" s="39"/>
      <c r="P3360" s="39"/>
      <c r="Q3360" s="39"/>
      <c r="R3360" s="39"/>
      <c r="T3360" s="39"/>
      <c r="U3360" s="39"/>
    </row>
    <row r="3361" spans="1:21" ht="14.25" x14ac:dyDescent="0.2">
      <c r="A3361" s="38"/>
      <c r="B3361" s="38"/>
      <c r="C3361" s="38"/>
      <c r="D3361" s="38"/>
      <c r="F3361" s="39"/>
      <c r="G3361" s="39"/>
      <c r="H3361" s="39"/>
      <c r="I3361" s="39"/>
      <c r="J3361" s="39"/>
      <c r="K3361" s="39"/>
      <c r="L3361" s="39"/>
      <c r="M3361" s="39"/>
      <c r="N3361" s="39"/>
      <c r="O3361" s="39"/>
      <c r="P3361" s="39"/>
      <c r="Q3361" s="39"/>
      <c r="R3361" s="39"/>
      <c r="T3361" s="39"/>
      <c r="U3361" s="39"/>
    </row>
    <row r="3362" spans="1:21" ht="14.25" x14ac:dyDescent="0.2">
      <c r="A3362" s="38"/>
      <c r="B3362" s="38"/>
      <c r="C3362" s="38"/>
      <c r="D3362" s="38"/>
      <c r="F3362" s="39"/>
      <c r="G3362" s="39"/>
      <c r="H3362" s="39"/>
      <c r="I3362" s="39"/>
      <c r="J3362" s="39"/>
      <c r="K3362" s="39"/>
      <c r="L3362" s="39"/>
      <c r="M3362" s="39"/>
      <c r="N3362" s="39"/>
      <c r="O3362" s="39"/>
      <c r="P3362" s="39"/>
      <c r="Q3362" s="39"/>
      <c r="R3362" s="39"/>
      <c r="T3362" s="39"/>
      <c r="U3362" s="39"/>
    </row>
    <row r="3363" spans="1:21" ht="14.25" x14ac:dyDescent="0.2">
      <c r="A3363" s="38"/>
      <c r="B3363" s="38"/>
      <c r="C3363" s="38"/>
      <c r="D3363" s="38"/>
      <c r="F3363" s="39"/>
      <c r="G3363" s="39"/>
      <c r="H3363" s="39"/>
      <c r="I3363" s="39"/>
      <c r="J3363" s="39"/>
      <c r="K3363" s="39"/>
      <c r="L3363" s="39"/>
      <c r="M3363" s="39"/>
      <c r="N3363" s="39"/>
      <c r="O3363" s="39"/>
      <c r="P3363" s="39"/>
      <c r="Q3363" s="39"/>
      <c r="R3363" s="39"/>
      <c r="T3363" s="39"/>
      <c r="U3363" s="39"/>
    </row>
    <row r="3364" spans="1:21" ht="14.25" x14ac:dyDescent="0.2">
      <c r="A3364" s="38"/>
      <c r="B3364" s="38"/>
      <c r="C3364" s="38"/>
      <c r="D3364" s="38"/>
      <c r="F3364" s="39"/>
      <c r="G3364" s="39"/>
      <c r="H3364" s="39"/>
      <c r="I3364" s="39"/>
      <c r="J3364" s="39"/>
      <c r="K3364" s="39"/>
      <c r="L3364" s="39"/>
      <c r="M3364" s="39"/>
      <c r="N3364" s="39"/>
      <c r="O3364" s="39"/>
      <c r="P3364" s="39"/>
      <c r="Q3364" s="39"/>
      <c r="R3364" s="39"/>
      <c r="T3364" s="39"/>
      <c r="U3364" s="39"/>
    </row>
    <row r="3365" spans="1:21" ht="14.25" x14ac:dyDescent="0.2">
      <c r="A3365" s="38"/>
      <c r="B3365" s="38"/>
      <c r="C3365" s="38"/>
      <c r="D3365" s="38"/>
      <c r="F3365" s="39"/>
      <c r="G3365" s="39"/>
      <c r="H3365" s="39"/>
      <c r="I3365" s="39"/>
      <c r="J3365" s="39"/>
      <c r="K3365" s="39"/>
      <c r="L3365" s="39"/>
      <c r="M3365" s="39"/>
      <c r="N3365" s="39"/>
      <c r="O3365" s="39"/>
      <c r="P3365" s="39"/>
      <c r="Q3365" s="39"/>
      <c r="R3365" s="39"/>
      <c r="T3365" s="39"/>
      <c r="U3365" s="39"/>
    </row>
    <row r="3366" spans="1:21" ht="14.25" x14ac:dyDescent="0.2">
      <c r="A3366" s="38"/>
      <c r="B3366" s="38"/>
      <c r="C3366" s="38"/>
      <c r="D3366" s="38"/>
      <c r="F3366" s="39"/>
      <c r="G3366" s="39"/>
      <c r="H3366" s="39"/>
      <c r="I3366" s="39"/>
      <c r="J3366" s="39"/>
      <c r="K3366" s="39"/>
      <c r="L3366" s="39"/>
      <c r="M3366" s="39"/>
      <c r="N3366" s="39"/>
      <c r="O3366" s="39"/>
      <c r="P3366" s="39"/>
      <c r="Q3366" s="39"/>
      <c r="R3366" s="39"/>
      <c r="T3366" s="39"/>
      <c r="U3366" s="39"/>
    </row>
    <row r="3367" spans="1:21" ht="14.25" x14ac:dyDescent="0.2">
      <c r="A3367" s="38"/>
      <c r="B3367" s="38"/>
      <c r="C3367" s="38"/>
      <c r="D3367" s="38"/>
      <c r="F3367" s="39"/>
      <c r="G3367" s="39"/>
      <c r="H3367" s="39"/>
      <c r="I3367" s="39"/>
      <c r="J3367" s="39"/>
      <c r="K3367" s="39"/>
      <c r="L3367" s="39"/>
      <c r="M3367" s="39"/>
      <c r="N3367" s="39"/>
      <c r="O3367" s="39"/>
      <c r="P3367" s="39"/>
      <c r="Q3367" s="39"/>
      <c r="R3367" s="39"/>
      <c r="T3367" s="39"/>
      <c r="U3367" s="39"/>
    </row>
    <row r="3368" spans="1:21" ht="14.25" x14ac:dyDescent="0.2">
      <c r="A3368" s="38"/>
      <c r="B3368" s="38"/>
      <c r="C3368" s="38"/>
      <c r="D3368" s="38"/>
      <c r="F3368" s="39"/>
      <c r="G3368" s="39"/>
      <c r="H3368" s="39"/>
      <c r="I3368" s="39"/>
      <c r="J3368" s="39"/>
      <c r="K3368" s="39"/>
      <c r="L3368" s="39"/>
      <c r="M3368" s="39"/>
      <c r="N3368" s="39"/>
      <c r="O3368" s="39"/>
      <c r="P3368" s="39"/>
      <c r="Q3368" s="39"/>
      <c r="R3368" s="39"/>
      <c r="T3368" s="39"/>
      <c r="U3368" s="39"/>
    </row>
    <row r="3369" spans="1:21" ht="14.25" x14ac:dyDescent="0.2">
      <c r="A3369" s="38"/>
      <c r="B3369" s="38"/>
      <c r="C3369" s="38"/>
      <c r="D3369" s="38"/>
      <c r="F3369" s="39"/>
      <c r="G3369" s="39"/>
      <c r="H3369" s="39"/>
      <c r="I3369" s="39"/>
      <c r="J3369" s="39"/>
      <c r="K3369" s="39"/>
      <c r="L3369" s="39"/>
      <c r="M3369" s="39"/>
      <c r="N3369" s="39"/>
      <c r="O3369" s="39"/>
      <c r="P3369" s="39"/>
      <c r="Q3369" s="39"/>
      <c r="R3369" s="39"/>
      <c r="T3369" s="39"/>
      <c r="U3369" s="39"/>
    </row>
    <row r="3370" spans="1:21" ht="14.25" x14ac:dyDescent="0.2">
      <c r="A3370" s="38"/>
      <c r="B3370" s="38"/>
      <c r="C3370" s="38"/>
      <c r="D3370" s="38"/>
      <c r="F3370" s="39"/>
      <c r="G3370" s="39"/>
      <c r="H3370" s="39"/>
      <c r="I3370" s="39"/>
      <c r="J3370" s="39"/>
      <c r="K3370" s="39"/>
      <c r="L3370" s="39"/>
      <c r="M3370" s="39"/>
      <c r="N3370" s="39"/>
      <c r="O3370" s="39"/>
      <c r="P3370" s="39"/>
      <c r="Q3370" s="39"/>
      <c r="R3370" s="39"/>
      <c r="T3370" s="39"/>
      <c r="U3370" s="39"/>
    </row>
    <row r="3371" spans="1:21" ht="14.25" x14ac:dyDescent="0.2">
      <c r="A3371" s="38"/>
      <c r="B3371" s="38"/>
      <c r="C3371" s="38"/>
      <c r="D3371" s="38"/>
      <c r="F3371" s="39"/>
      <c r="G3371" s="39"/>
      <c r="H3371" s="39"/>
      <c r="I3371" s="39"/>
      <c r="J3371" s="39"/>
      <c r="K3371" s="39"/>
      <c r="L3371" s="39"/>
      <c r="M3371" s="39"/>
      <c r="N3371" s="39"/>
      <c r="O3371" s="39"/>
      <c r="P3371" s="39"/>
      <c r="Q3371" s="39"/>
      <c r="R3371" s="39"/>
      <c r="T3371" s="39"/>
      <c r="U3371" s="39"/>
    </row>
    <row r="3372" spans="1:21" ht="14.25" x14ac:dyDescent="0.2">
      <c r="A3372" s="38"/>
      <c r="B3372" s="38"/>
      <c r="C3372" s="38"/>
      <c r="D3372" s="38"/>
      <c r="F3372" s="39"/>
      <c r="G3372" s="39"/>
      <c r="H3372" s="39"/>
      <c r="I3372" s="39"/>
      <c r="J3372" s="39"/>
      <c r="K3372" s="39"/>
      <c r="L3372" s="39"/>
      <c r="M3372" s="39"/>
      <c r="N3372" s="39"/>
      <c r="O3372" s="39"/>
      <c r="P3372" s="39"/>
      <c r="Q3372" s="39"/>
      <c r="R3372" s="39"/>
      <c r="T3372" s="39"/>
      <c r="U3372" s="39"/>
    </row>
    <row r="3373" spans="1:21" ht="14.25" x14ac:dyDescent="0.2">
      <c r="A3373" s="38"/>
      <c r="B3373" s="38"/>
      <c r="C3373" s="38"/>
      <c r="D3373" s="38"/>
      <c r="F3373" s="39"/>
      <c r="G3373" s="39"/>
      <c r="H3373" s="39"/>
      <c r="I3373" s="39"/>
      <c r="J3373" s="39"/>
      <c r="K3373" s="39"/>
      <c r="L3373" s="39"/>
      <c r="M3373" s="39"/>
      <c r="N3373" s="39"/>
      <c r="O3373" s="39"/>
      <c r="P3373" s="39"/>
      <c r="Q3373" s="39"/>
      <c r="R3373" s="39"/>
      <c r="T3373" s="39"/>
      <c r="U3373" s="39"/>
    </row>
    <row r="3374" spans="1:21" ht="14.25" x14ac:dyDescent="0.2">
      <c r="A3374" s="38"/>
      <c r="B3374" s="38"/>
      <c r="C3374" s="38"/>
      <c r="D3374" s="38"/>
      <c r="F3374" s="39"/>
      <c r="G3374" s="39"/>
      <c r="H3374" s="39"/>
      <c r="I3374" s="39"/>
      <c r="J3374" s="39"/>
      <c r="K3374" s="39"/>
      <c r="L3374" s="39"/>
      <c r="M3374" s="39"/>
      <c r="N3374" s="39"/>
      <c r="O3374" s="39"/>
      <c r="P3374" s="39"/>
      <c r="Q3374" s="39"/>
      <c r="R3374" s="39"/>
      <c r="T3374" s="39"/>
      <c r="U3374" s="39"/>
    </row>
    <row r="3375" spans="1:21" ht="14.25" x14ac:dyDescent="0.2">
      <c r="A3375" s="38"/>
      <c r="B3375" s="38"/>
      <c r="C3375" s="38"/>
      <c r="D3375" s="38"/>
      <c r="F3375" s="39"/>
      <c r="G3375" s="39"/>
      <c r="H3375" s="39"/>
      <c r="I3375" s="39"/>
      <c r="J3375" s="39"/>
      <c r="K3375" s="39"/>
      <c r="L3375" s="39"/>
      <c r="M3375" s="39"/>
      <c r="N3375" s="39"/>
      <c r="O3375" s="39"/>
      <c r="P3375" s="39"/>
      <c r="Q3375" s="39"/>
      <c r="R3375" s="39"/>
      <c r="T3375" s="39"/>
      <c r="U3375" s="39"/>
    </row>
    <row r="3376" spans="1:21" ht="14.25" x14ac:dyDescent="0.2">
      <c r="A3376" s="38"/>
      <c r="B3376" s="38"/>
      <c r="C3376" s="38"/>
      <c r="D3376" s="38"/>
      <c r="F3376" s="39"/>
      <c r="G3376" s="39"/>
      <c r="H3376" s="39"/>
      <c r="I3376" s="39"/>
      <c r="J3376" s="39"/>
      <c r="K3376" s="39"/>
      <c r="L3376" s="39"/>
      <c r="M3376" s="39"/>
      <c r="N3376" s="39"/>
      <c r="O3376" s="39"/>
      <c r="P3376" s="39"/>
      <c r="Q3376" s="39"/>
      <c r="R3376" s="39"/>
      <c r="T3376" s="39"/>
      <c r="U3376" s="39"/>
    </row>
    <row r="3377" spans="1:21" ht="14.25" x14ac:dyDescent="0.2">
      <c r="A3377" s="38"/>
      <c r="B3377" s="38"/>
      <c r="C3377" s="38"/>
      <c r="D3377" s="38"/>
      <c r="F3377" s="39"/>
      <c r="G3377" s="39"/>
      <c r="H3377" s="39"/>
      <c r="I3377" s="39"/>
      <c r="J3377" s="39"/>
      <c r="K3377" s="39"/>
      <c r="L3377" s="39"/>
      <c r="M3377" s="39"/>
      <c r="N3377" s="39"/>
      <c r="O3377" s="39"/>
      <c r="P3377" s="39"/>
      <c r="Q3377" s="39"/>
      <c r="R3377" s="39"/>
      <c r="T3377" s="39"/>
      <c r="U3377" s="39"/>
    </row>
    <row r="3378" spans="1:21" ht="14.25" x14ac:dyDescent="0.2">
      <c r="A3378" s="38"/>
      <c r="B3378" s="38"/>
      <c r="C3378" s="38"/>
      <c r="D3378" s="38"/>
      <c r="F3378" s="39"/>
      <c r="G3378" s="39"/>
      <c r="H3378" s="39"/>
      <c r="I3378" s="39"/>
      <c r="J3378" s="39"/>
      <c r="K3378" s="39"/>
      <c r="L3378" s="39"/>
      <c r="M3378" s="39"/>
      <c r="N3378" s="39"/>
      <c r="O3378" s="39"/>
      <c r="P3378" s="39"/>
      <c r="Q3378" s="39"/>
      <c r="R3378" s="39"/>
      <c r="T3378" s="39"/>
      <c r="U3378" s="39"/>
    </row>
    <row r="3379" spans="1:21" ht="14.25" x14ac:dyDescent="0.2">
      <c r="A3379" s="38"/>
      <c r="B3379" s="38"/>
      <c r="C3379" s="38"/>
      <c r="D3379" s="38"/>
      <c r="F3379" s="39"/>
      <c r="G3379" s="39"/>
      <c r="H3379" s="39"/>
      <c r="I3379" s="39"/>
      <c r="J3379" s="39"/>
      <c r="K3379" s="39"/>
      <c r="L3379" s="39"/>
      <c r="M3379" s="39"/>
      <c r="N3379" s="39"/>
      <c r="O3379" s="39"/>
      <c r="P3379" s="39"/>
      <c r="Q3379" s="39"/>
      <c r="R3379" s="39"/>
      <c r="T3379" s="39"/>
      <c r="U3379" s="39"/>
    </row>
    <row r="3380" spans="1:21" ht="14.25" x14ac:dyDescent="0.2">
      <c r="A3380" s="38"/>
      <c r="B3380" s="38"/>
      <c r="C3380" s="38"/>
      <c r="D3380" s="38"/>
      <c r="F3380" s="39"/>
      <c r="G3380" s="39"/>
      <c r="H3380" s="39"/>
      <c r="I3380" s="39"/>
      <c r="J3380" s="39"/>
      <c r="K3380" s="39"/>
      <c r="L3380" s="39"/>
      <c r="M3380" s="39"/>
      <c r="N3380" s="39"/>
      <c r="O3380" s="39"/>
      <c r="P3380" s="39"/>
      <c r="Q3380" s="39"/>
      <c r="R3380" s="39"/>
      <c r="T3380" s="39"/>
      <c r="U3380" s="39"/>
    </row>
    <row r="3381" spans="1:21" ht="14.25" x14ac:dyDescent="0.2">
      <c r="A3381" s="38"/>
      <c r="B3381" s="38"/>
      <c r="C3381" s="38"/>
      <c r="D3381" s="38"/>
      <c r="F3381" s="39"/>
      <c r="G3381" s="39"/>
      <c r="H3381" s="39"/>
      <c r="I3381" s="39"/>
      <c r="J3381" s="39"/>
      <c r="K3381" s="39"/>
      <c r="L3381" s="39"/>
      <c r="M3381" s="39"/>
      <c r="N3381" s="39"/>
      <c r="O3381" s="39"/>
      <c r="P3381" s="39"/>
      <c r="Q3381" s="39"/>
      <c r="R3381" s="39"/>
      <c r="T3381" s="39"/>
      <c r="U3381" s="39"/>
    </row>
    <row r="3382" spans="1:21" ht="14.25" x14ac:dyDescent="0.2">
      <c r="A3382" s="38"/>
      <c r="B3382" s="38"/>
      <c r="C3382" s="38"/>
      <c r="D3382" s="38"/>
      <c r="F3382" s="39"/>
      <c r="G3382" s="39"/>
      <c r="H3382" s="39"/>
      <c r="I3382" s="39"/>
      <c r="J3382" s="39"/>
      <c r="K3382" s="39"/>
      <c r="L3382" s="39"/>
      <c r="M3382" s="39"/>
      <c r="N3382" s="39"/>
      <c r="O3382" s="39"/>
      <c r="P3382" s="39"/>
      <c r="Q3382" s="39"/>
      <c r="R3382" s="39"/>
      <c r="T3382" s="39"/>
      <c r="U3382" s="39"/>
    </row>
    <row r="3383" spans="1:21" ht="14.25" x14ac:dyDescent="0.2">
      <c r="A3383" s="38"/>
      <c r="B3383" s="38"/>
      <c r="C3383" s="38"/>
      <c r="D3383" s="38"/>
      <c r="F3383" s="39"/>
      <c r="G3383" s="39"/>
      <c r="H3383" s="39"/>
      <c r="I3383" s="39"/>
      <c r="J3383" s="39"/>
      <c r="K3383" s="39"/>
      <c r="L3383" s="39"/>
      <c r="M3383" s="39"/>
      <c r="N3383" s="39"/>
      <c r="O3383" s="39"/>
      <c r="P3383" s="39"/>
      <c r="Q3383" s="39"/>
      <c r="R3383" s="39"/>
      <c r="T3383" s="39"/>
      <c r="U3383" s="39"/>
    </row>
    <row r="3384" spans="1:21" ht="14.25" x14ac:dyDescent="0.2">
      <c r="A3384" s="38"/>
      <c r="B3384" s="38"/>
      <c r="C3384" s="38"/>
      <c r="D3384" s="38"/>
      <c r="F3384" s="39"/>
      <c r="G3384" s="39"/>
      <c r="H3384" s="39"/>
      <c r="I3384" s="39"/>
      <c r="J3384" s="39"/>
      <c r="K3384" s="39"/>
      <c r="L3384" s="39"/>
      <c r="M3384" s="39"/>
      <c r="N3384" s="39"/>
      <c r="O3384" s="39"/>
      <c r="P3384" s="39"/>
      <c r="Q3384" s="39"/>
      <c r="R3384" s="39"/>
      <c r="T3384" s="39"/>
      <c r="U3384" s="39"/>
    </row>
    <row r="3385" spans="1:21" ht="14.25" x14ac:dyDescent="0.2">
      <c r="A3385" s="38"/>
      <c r="B3385" s="38"/>
      <c r="C3385" s="38"/>
      <c r="D3385" s="38"/>
      <c r="F3385" s="39"/>
      <c r="G3385" s="39"/>
      <c r="H3385" s="39"/>
      <c r="I3385" s="39"/>
      <c r="J3385" s="39"/>
      <c r="K3385" s="39"/>
      <c r="L3385" s="39"/>
      <c r="M3385" s="39"/>
      <c r="N3385" s="39"/>
      <c r="O3385" s="39"/>
      <c r="P3385" s="39"/>
      <c r="Q3385" s="39"/>
      <c r="R3385" s="39"/>
      <c r="T3385" s="39"/>
      <c r="U3385" s="39"/>
    </row>
    <row r="3386" spans="1:21" ht="14.25" x14ac:dyDescent="0.2">
      <c r="A3386" s="38"/>
      <c r="B3386" s="38"/>
      <c r="C3386" s="38"/>
      <c r="D3386" s="38"/>
      <c r="F3386" s="39"/>
      <c r="G3386" s="39"/>
      <c r="H3386" s="39"/>
      <c r="I3386" s="39"/>
      <c r="J3386" s="39"/>
      <c r="K3386" s="39"/>
      <c r="L3386" s="39"/>
      <c r="M3386" s="39"/>
      <c r="N3386" s="39"/>
      <c r="O3386" s="39"/>
      <c r="P3386" s="39"/>
      <c r="Q3386" s="39"/>
      <c r="R3386" s="39"/>
      <c r="T3386" s="39"/>
      <c r="U3386" s="39"/>
    </row>
    <row r="3387" spans="1:21" ht="14.25" x14ac:dyDescent="0.2">
      <c r="A3387" s="38"/>
      <c r="B3387" s="38"/>
      <c r="C3387" s="38"/>
      <c r="D3387" s="38"/>
      <c r="F3387" s="39"/>
      <c r="G3387" s="39"/>
      <c r="H3387" s="39"/>
      <c r="I3387" s="39"/>
      <c r="J3387" s="39"/>
      <c r="K3387" s="39"/>
      <c r="L3387" s="39"/>
      <c r="M3387" s="39"/>
      <c r="N3387" s="39"/>
      <c r="O3387" s="39"/>
      <c r="P3387" s="39"/>
      <c r="Q3387" s="39"/>
      <c r="R3387" s="39"/>
      <c r="T3387" s="39"/>
      <c r="U3387" s="39"/>
    </row>
    <row r="3388" spans="1:21" ht="14.25" x14ac:dyDescent="0.2">
      <c r="A3388" s="38"/>
      <c r="B3388" s="38"/>
      <c r="C3388" s="38"/>
      <c r="D3388" s="38"/>
      <c r="F3388" s="39"/>
      <c r="G3388" s="39"/>
      <c r="H3388" s="39"/>
      <c r="I3388" s="39"/>
      <c r="J3388" s="39"/>
      <c r="K3388" s="39"/>
      <c r="L3388" s="39"/>
      <c r="M3388" s="39"/>
      <c r="N3388" s="39"/>
      <c r="O3388" s="39"/>
      <c r="P3388" s="39"/>
      <c r="Q3388" s="39"/>
      <c r="R3388" s="39"/>
      <c r="T3388" s="39"/>
      <c r="U3388" s="39"/>
    </row>
    <row r="3389" spans="1:21" ht="14.25" x14ac:dyDescent="0.2">
      <c r="A3389" s="38"/>
      <c r="B3389" s="38"/>
      <c r="C3389" s="38"/>
      <c r="D3389" s="38"/>
      <c r="F3389" s="39"/>
      <c r="G3389" s="39"/>
      <c r="H3389" s="39"/>
      <c r="I3389" s="39"/>
      <c r="J3389" s="39"/>
      <c r="K3389" s="39"/>
      <c r="L3389" s="39"/>
      <c r="M3389" s="39"/>
      <c r="N3389" s="39"/>
      <c r="O3389" s="39"/>
      <c r="P3389" s="39"/>
      <c r="Q3389" s="39"/>
      <c r="R3389" s="39"/>
      <c r="T3389" s="39"/>
      <c r="U3389" s="39"/>
    </row>
    <row r="3390" spans="1:21" ht="14.25" x14ac:dyDescent="0.2">
      <c r="A3390" s="38"/>
      <c r="B3390" s="38"/>
      <c r="C3390" s="38"/>
      <c r="D3390" s="38"/>
      <c r="F3390" s="39"/>
      <c r="G3390" s="39"/>
      <c r="H3390" s="39"/>
      <c r="I3390" s="39"/>
      <c r="J3390" s="39"/>
      <c r="K3390" s="39"/>
      <c r="L3390" s="39"/>
      <c r="M3390" s="39"/>
      <c r="N3390" s="39"/>
      <c r="O3390" s="39"/>
      <c r="P3390" s="39"/>
      <c r="Q3390" s="39"/>
      <c r="R3390" s="39"/>
      <c r="T3390" s="39"/>
      <c r="U3390" s="39"/>
    </row>
    <row r="3391" spans="1:21" ht="14.25" x14ac:dyDescent="0.2">
      <c r="A3391" s="38"/>
      <c r="B3391" s="38"/>
      <c r="C3391" s="38"/>
      <c r="D3391" s="38"/>
      <c r="F3391" s="39"/>
      <c r="G3391" s="39"/>
      <c r="H3391" s="39"/>
      <c r="I3391" s="39"/>
      <c r="J3391" s="39"/>
      <c r="K3391" s="39"/>
      <c r="L3391" s="39"/>
      <c r="M3391" s="39"/>
      <c r="N3391" s="39"/>
      <c r="O3391" s="39"/>
      <c r="P3391" s="39"/>
      <c r="Q3391" s="39"/>
      <c r="R3391" s="39"/>
      <c r="T3391" s="39"/>
      <c r="U3391" s="39"/>
    </row>
    <row r="3392" spans="1:21" ht="14.25" x14ac:dyDescent="0.2">
      <c r="A3392" s="38"/>
      <c r="B3392" s="38"/>
      <c r="C3392" s="38"/>
      <c r="D3392" s="38"/>
      <c r="F3392" s="39"/>
      <c r="G3392" s="39"/>
      <c r="H3392" s="39"/>
      <c r="I3392" s="39"/>
      <c r="J3392" s="39"/>
      <c r="K3392" s="39"/>
      <c r="L3392" s="39"/>
      <c r="M3392" s="39"/>
      <c r="N3392" s="39"/>
      <c r="O3392" s="39"/>
      <c r="P3392" s="39"/>
      <c r="Q3392" s="39"/>
      <c r="R3392" s="39"/>
      <c r="T3392" s="39"/>
      <c r="U3392" s="39"/>
    </row>
    <row r="3393" spans="1:21" ht="14.25" x14ac:dyDescent="0.2">
      <c r="A3393" s="38"/>
      <c r="B3393" s="38"/>
      <c r="C3393" s="38"/>
      <c r="D3393" s="38"/>
      <c r="F3393" s="39"/>
      <c r="G3393" s="39"/>
      <c r="H3393" s="39"/>
      <c r="I3393" s="39"/>
      <c r="J3393" s="39"/>
      <c r="K3393" s="39"/>
      <c r="L3393" s="39"/>
      <c r="M3393" s="39"/>
      <c r="N3393" s="39"/>
      <c r="O3393" s="39"/>
      <c r="P3393" s="39"/>
      <c r="Q3393" s="39"/>
      <c r="R3393" s="39"/>
      <c r="T3393" s="39"/>
      <c r="U3393" s="39"/>
    </row>
    <row r="3394" spans="1:21" ht="14.25" x14ac:dyDescent="0.2">
      <c r="A3394" s="38"/>
      <c r="B3394" s="38"/>
      <c r="C3394" s="38"/>
      <c r="D3394" s="38"/>
      <c r="F3394" s="39"/>
      <c r="G3394" s="39"/>
      <c r="H3394" s="39"/>
      <c r="I3394" s="39"/>
      <c r="J3394" s="39"/>
      <c r="K3394" s="39"/>
      <c r="L3394" s="39"/>
      <c r="M3394" s="39"/>
      <c r="N3394" s="39"/>
      <c r="O3394" s="39"/>
      <c r="P3394" s="39"/>
      <c r="Q3394" s="39"/>
      <c r="R3394" s="39"/>
      <c r="T3394" s="39"/>
      <c r="U3394" s="39"/>
    </row>
    <row r="3395" spans="1:21" ht="14.25" x14ac:dyDescent="0.2">
      <c r="A3395" s="38"/>
      <c r="B3395" s="38"/>
      <c r="C3395" s="38"/>
      <c r="D3395" s="38"/>
      <c r="F3395" s="39"/>
      <c r="G3395" s="39"/>
      <c r="H3395" s="39"/>
      <c r="I3395" s="39"/>
      <c r="J3395" s="39"/>
      <c r="K3395" s="39"/>
      <c r="L3395" s="39"/>
      <c r="M3395" s="39"/>
      <c r="N3395" s="39"/>
      <c r="O3395" s="39"/>
      <c r="P3395" s="39"/>
      <c r="Q3395" s="39"/>
      <c r="R3395" s="39"/>
      <c r="T3395" s="39"/>
      <c r="U3395" s="39"/>
    </row>
    <row r="3396" spans="1:21" ht="14.25" x14ac:dyDescent="0.2">
      <c r="A3396" s="38"/>
      <c r="B3396" s="38"/>
      <c r="C3396" s="38"/>
      <c r="D3396" s="38"/>
      <c r="F3396" s="39"/>
      <c r="G3396" s="39"/>
      <c r="H3396" s="39"/>
      <c r="I3396" s="39"/>
      <c r="J3396" s="39"/>
      <c r="K3396" s="39"/>
      <c r="L3396" s="39"/>
      <c r="M3396" s="39"/>
      <c r="N3396" s="39"/>
      <c r="O3396" s="39"/>
      <c r="P3396" s="39"/>
      <c r="Q3396" s="39"/>
      <c r="R3396" s="39"/>
      <c r="T3396" s="39"/>
      <c r="U3396" s="39"/>
    </row>
    <row r="3397" spans="1:21" ht="14.25" x14ac:dyDescent="0.2">
      <c r="A3397" s="38"/>
      <c r="B3397" s="38"/>
      <c r="C3397" s="38"/>
      <c r="D3397" s="38"/>
      <c r="F3397" s="39"/>
      <c r="G3397" s="39"/>
      <c r="H3397" s="39"/>
      <c r="I3397" s="39"/>
      <c r="J3397" s="39"/>
      <c r="K3397" s="39"/>
      <c r="L3397" s="39"/>
      <c r="M3397" s="39"/>
      <c r="N3397" s="39"/>
      <c r="O3397" s="39"/>
      <c r="P3397" s="39"/>
      <c r="Q3397" s="39"/>
      <c r="R3397" s="39"/>
      <c r="T3397" s="39"/>
      <c r="U3397" s="39"/>
    </row>
    <row r="3398" spans="1:21" ht="14.25" x14ac:dyDescent="0.2">
      <c r="A3398" s="38"/>
      <c r="B3398" s="38"/>
      <c r="C3398" s="38"/>
      <c r="D3398" s="38"/>
      <c r="F3398" s="39"/>
      <c r="G3398" s="39"/>
      <c r="H3398" s="39"/>
      <c r="I3398" s="39"/>
      <c r="J3398" s="39"/>
      <c r="K3398" s="39"/>
      <c r="L3398" s="39"/>
      <c r="M3398" s="39"/>
      <c r="N3398" s="39"/>
      <c r="O3398" s="39"/>
      <c r="P3398" s="39"/>
      <c r="Q3398" s="39"/>
      <c r="R3398" s="39"/>
      <c r="T3398" s="39"/>
      <c r="U3398" s="39"/>
    </row>
    <row r="3399" spans="1:21" ht="14.25" x14ac:dyDescent="0.2">
      <c r="A3399" s="38"/>
      <c r="B3399" s="38"/>
      <c r="C3399" s="38"/>
      <c r="D3399" s="38"/>
      <c r="F3399" s="39"/>
      <c r="G3399" s="39"/>
      <c r="H3399" s="39"/>
      <c r="I3399" s="39"/>
      <c r="J3399" s="39"/>
      <c r="K3399" s="39"/>
      <c r="L3399" s="39"/>
      <c r="M3399" s="39"/>
      <c r="N3399" s="39"/>
      <c r="O3399" s="39"/>
      <c r="P3399" s="39"/>
      <c r="Q3399" s="39"/>
      <c r="R3399" s="39"/>
      <c r="T3399" s="39"/>
      <c r="U3399" s="39"/>
    </row>
    <row r="3400" spans="1:21" ht="14.25" x14ac:dyDescent="0.2">
      <c r="A3400" s="38"/>
      <c r="B3400" s="38"/>
      <c r="C3400" s="38"/>
      <c r="D3400" s="38"/>
      <c r="F3400" s="39"/>
      <c r="G3400" s="39"/>
      <c r="H3400" s="39"/>
      <c r="I3400" s="39"/>
      <c r="J3400" s="39"/>
      <c r="K3400" s="39"/>
      <c r="L3400" s="39"/>
      <c r="M3400" s="39"/>
      <c r="N3400" s="39"/>
      <c r="O3400" s="39"/>
      <c r="P3400" s="39"/>
      <c r="Q3400" s="39"/>
      <c r="R3400" s="39"/>
      <c r="T3400" s="39"/>
      <c r="U3400" s="39"/>
    </row>
    <row r="3401" spans="1:21" ht="14.25" x14ac:dyDescent="0.2">
      <c r="A3401" s="38"/>
      <c r="B3401" s="38"/>
      <c r="C3401" s="38"/>
      <c r="D3401" s="38"/>
      <c r="F3401" s="39"/>
      <c r="G3401" s="39"/>
      <c r="H3401" s="39"/>
      <c r="I3401" s="39"/>
      <c r="J3401" s="39"/>
      <c r="K3401" s="39"/>
      <c r="L3401" s="39"/>
      <c r="M3401" s="39"/>
      <c r="N3401" s="39"/>
      <c r="O3401" s="39"/>
      <c r="P3401" s="39"/>
      <c r="Q3401" s="39"/>
      <c r="R3401" s="39"/>
      <c r="T3401" s="39"/>
      <c r="U3401" s="39"/>
    </row>
    <row r="3402" spans="1:21" ht="14.25" x14ac:dyDescent="0.2">
      <c r="A3402" s="38"/>
      <c r="B3402" s="38"/>
      <c r="C3402" s="38"/>
      <c r="D3402" s="38"/>
      <c r="F3402" s="39"/>
      <c r="G3402" s="39"/>
      <c r="H3402" s="39"/>
      <c r="I3402" s="39"/>
      <c r="J3402" s="39"/>
      <c r="K3402" s="39"/>
      <c r="L3402" s="39"/>
      <c r="M3402" s="39"/>
      <c r="N3402" s="39"/>
      <c r="O3402" s="39"/>
      <c r="P3402" s="39"/>
      <c r="Q3402" s="39"/>
      <c r="R3402" s="39"/>
      <c r="T3402" s="39"/>
      <c r="U3402" s="39"/>
    </row>
    <row r="3403" spans="1:21" ht="14.25" x14ac:dyDescent="0.2">
      <c r="A3403" s="38"/>
      <c r="B3403" s="38"/>
      <c r="C3403" s="38"/>
      <c r="D3403" s="38"/>
      <c r="F3403" s="39"/>
      <c r="G3403" s="39"/>
      <c r="H3403" s="39"/>
      <c r="I3403" s="39"/>
      <c r="J3403" s="39"/>
      <c r="K3403" s="39"/>
      <c r="L3403" s="39"/>
      <c r="M3403" s="39"/>
      <c r="N3403" s="39"/>
      <c r="O3403" s="39"/>
      <c r="P3403" s="39"/>
      <c r="Q3403" s="39"/>
      <c r="R3403" s="39"/>
      <c r="T3403" s="39"/>
      <c r="U3403" s="39"/>
    </row>
    <row r="3404" spans="1:21" ht="14.25" x14ac:dyDescent="0.2">
      <c r="A3404" s="38"/>
      <c r="B3404" s="38"/>
      <c r="C3404" s="38"/>
      <c r="D3404" s="38"/>
      <c r="F3404" s="39"/>
      <c r="G3404" s="39"/>
      <c r="H3404" s="39"/>
      <c r="I3404" s="39"/>
      <c r="J3404" s="39"/>
      <c r="K3404" s="39"/>
      <c r="L3404" s="39"/>
      <c r="M3404" s="39"/>
      <c r="N3404" s="39"/>
      <c r="O3404" s="39"/>
      <c r="P3404" s="39"/>
      <c r="Q3404" s="39"/>
      <c r="R3404" s="39"/>
      <c r="T3404" s="39"/>
      <c r="U3404" s="39"/>
    </row>
    <row r="3405" spans="1:21" ht="14.25" x14ac:dyDescent="0.2">
      <c r="A3405" s="38"/>
      <c r="B3405" s="38"/>
      <c r="C3405" s="38"/>
      <c r="D3405" s="38"/>
      <c r="F3405" s="39"/>
      <c r="G3405" s="39"/>
      <c r="H3405" s="39"/>
      <c r="I3405" s="39"/>
      <c r="J3405" s="39"/>
      <c r="K3405" s="39"/>
      <c r="L3405" s="39"/>
      <c r="M3405" s="39"/>
      <c r="N3405" s="39"/>
      <c r="O3405" s="39"/>
      <c r="P3405" s="39"/>
      <c r="Q3405" s="39"/>
      <c r="R3405" s="39"/>
      <c r="T3405" s="39"/>
      <c r="U3405" s="39"/>
    </row>
    <row r="3406" spans="1:21" ht="14.25" x14ac:dyDescent="0.2">
      <c r="A3406" s="38"/>
      <c r="B3406" s="38"/>
      <c r="C3406" s="38"/>
      <c r="D3406" s="38"/>
      <c r="F3406" s="39"/>
      <c r="G3406" s="39"/>
      <c r="H3406" s="39"/>
      <c r="I3406" s="39"/>
      <c r="J3406" s="39"/>
      <c r="K3406" s="39"/>
      <c r="L3406" s="39"/>
      <c r="M3406" s="39"/>
      <c r="N3406" s="39"/>
      <c r="O3406" s="39"/>
      <c r="P3406" s="39"/>
      <c r="Q3406" s="39"/>
      <c r="R3406" s="39"/>
      <c r="T3406" s="39"/>
      <c r="U3406" s="39"/>
    </row>
    <row r="3407" spans="1:21" ht="14.25" x14ac:dyDescent="0.2">
      <c r="A3407" s="38"/>
      <c r="B3407" s="38"/>
      <c r="C3407" s="38"/>
      <c r="D3407" s="38"/>
      <c r="F3407" s="39"/>
      <c r="G3407" s="39"/>
      <c r="H3407" s="39"/>
      <c r="I3407" s="39"/>
      <c r="J3407" s="39"/>
      <c r="K3407" s="39"/>
      <c r="L3407" s="39"/>
      <c r="M3407" s="39"/>
      <c r="N3407" s="39"/>
      <c r="O3407" s="39"/>
      <c r="P3407" s="39"/>
      <c r="Q3407" s="39"/>
      <c r="R3407" s="39"/>
      <c r="T3407" s="39"/>
      <c r="U3407" s="39"/>
    </row>
    <row r="3408" spans="1:21" ht="14.25" x14ac:dyDescent="0.2">
      <c r="A3408" s="38"/>
      <c r="B3408" s="38"/>
      <c r="C3408" s="38"/>
      <c r="D3408" s="38"/>
      <c r="F3408" s="39"/>
      <c r="G3408" s="39"/>
      <c r="H3408" s="39"/>
      <c r="I3408" s="39"/>
      <c r="J3408" s="39"/>
      <c r="K3408" s="39"/>
      <c r="L3408" s="39"/>
      <c r="M3408" s="39"/>
      <c r="N3408" s="39"/>
      <c r="O3408" s="39"/>
      <c r="P3408" s="39"/>
      <c r="Q3408" s="39"/>
      <c r="R3408" s="39"/>
      <c r="T3408" s="39"/>
      <c r="U3408" s="39"/>
    </row>
    <row r="3409" spans="1:21" ht="14.25" x14ac:dyDescent="0.2">
      <c r="A3409" s="38"/>
      <c r="B3409" s="38"/>
      <c r="C3409" s="38"/>
      <c r="D3409" s="38"/>
      <c r="F3409" s="39"/>
      <c r="G3409" s="39"/>
      <c r="H3409" s="39"/>
      <c r="I3409" s="39"/>
      <c r="J3409" s="39"/>
      <c r="K3409" s="39"/>
      <c r="L3409" s="39"/>
      <c r="M3409" s="39"/>
      <c r="N3409" s="39"/>
      <c r="O3409" s="39"/>
      <c r="P3409" s="39"/>
      <c r="Q3409" s="39"/>
      <c r="R3409" s="39"/>
      <c r="T3409" s="39"/>
      <c r="U3409" s="39"/>
    </row>
    <row r="3410" spans="1:21" ht="14.25" x14ac:dyDescent="0.2">
      <c r="A3410" s="38"/>
      <c r="B3410" s="38"/>
      <c r="C3410" s="38"/>
      <c r="D3410" s="38"/>
      <c r="F3410" s="39"/>
      <c r="G3410" s="39"/>
      <c r="H3410" s="39"/>
      <c r="I3410" s="39"/>
      <c r="J3410" s="39"/>
      <c r="K3410" s="39"/>
      <c r="L3410" s="39"/>
      <c r="M3410" s="39"/>
      <c r="N3410" s="39"/>
      <c r="O3410" s="39"/>
      <c r="P3410" s="39"/>
      <c r="Q3410" s="39"/>
      <c r="R3410" s="39"/>
      <c r="T3410" s="39"/>
      <c r="U3410" s="39"/>
    </row>
    <row r="3411" spans="1:21" ht="14.25" x14ac:dyDescent="0.2">
      <c r="A3411" s="38"/>
      <c r="B3411" s="38"/>
      <c r="C3411" s="38"/>
      <c r="D3411" s="38"/>
      <c r="F3411" s="39"/>
      <c r="G3411" s="39"/>
      <c r="H3411" s="39"/>
      <c r="I3411" s="39"/>
      <c r="J3411" s="39"/>
      <c r="K3411" s="39"/>
      <c r="L3411" s="39"/>
      <c r="M3411" s="39"/>
      <c r="N3411" s="39"/>
      <c r="O3411" s="39"/>
      <c r="P3411" s="39"/>
      <c r="Q3411" s="39"/>
      <c r="R3411" s="39"/>
      <c r="T3411" s="39"/>
      <c r="U3411" s="39"/>
    </row>
    <row r="3412" spans="1:21" ht="14.25" x14ac:dyDescent="0.2">
      <c r="A3412" s="38"/>
      <c r="B3412" s="38"/>
      <c r="C3412" s="38"/>
      <c r="D3412" s="38"/>
      <c r="F3412" s="39"/>
      <c r="G3412" s="39"/>
      <c r="H3412" s="39"/>
      <c r="I3412" s="39"/>
      <c r="J3412" s="39"/>
      <c r="K3412" s="39"/>
      <c r="L3412" s="39"/>
      <c r="M3412" s="39"/>
      <c r="N3412" s="39"/>
      <c r="O3412" s="39"/>
      <c r="P3412" s="39"/>
      <c r="Q3412" s="39"/>
      <c r="R3412" s="39"/>
      <c r="T3412" s="39"/>
      <c r="U3412" s="39"/>
    </row>
    <row r="3413" spans="1:21" ht="14.25" x14ac:dyDescent="0.2">
      <c r="A3413" s="38"/>
      <c r="B3413" s="38"/>
      <c r="C3413" s="38"/>
      <c r="D3413" s="38"/>
      <c r="F3413" s="39"/>
      <c r="G3413" s="39"/>
      <c r="H3413" s="39"/>
      <c r="I3413" s="39"/>
      <c r="J3413" s="39"/>
      <c r="K3413" s="39"/>
      <c r="L3413" s="39"/>
      <c r="M3413" s="39"/>
      <c r="N3413" s="39"/>
      <c r="O3413" s="39"/>
      <c r="P3413" s="39"/>
      <c r="Q3413" s="39"/>
      <c r="R3413" s="39"/>
      <c r="T3413" s="39"/>
      <c r="U3413" s="39"/>
    </row>
    <row r="3414" spans="1:21" ht="14.25" x14ac:dyDescent="0.2">
      <c r="A3414" s="38"/>
      <c r="B3414" s="38"/>
      <c r="C3414" s="38"/>
      <c r="D3414" s="38"/>
      <c r="F3414" s="39"/>
      <c r="G3414" s="39"/>
      <c r="H3414" s="39"/>
      <c r="I3414" s="39"/>
      <c r="J3414" s="39"/>
      <c r="K3414" s="39"/>
      <c r="L3414" s="39"/>
      <c r="M3414" s="39"/>
      <c r="N3414" s="39"/>
      <c r="O3414" s="39"/>
      <c r="P3414" s="39"/>
      <c r="Q3414" s="39"/>
      <c r="R3414" s="39"/>
      <c r="T3414" s="39"/>
      <c r="U3414" s="39"/>
    </row>
    <row r="3415" spans="1:21" ht="14.25" x14ac:dyDescent="0.2">
      <c r="A3415" s="38"/>
      <c r="B3415" s="38"/>
      <c r="C3415" s="38"/>
      <c r="D3415" s="38"/>
      <c r="F3415" s="39"/>
      <c r="G3415" s="39"/>
      <c r="H3415" s="39"/>
      <c r="I3415" s="39"/>
      <c r="J3415" s="39"/>
      <c r="K3415" s="39"/>
      <c r="L3415" s="39"/>
      <c r="M3415" s="39"/>
      <c r="N3415" s="39"/>
      <c r="O3415" s="39"/>
      <c r="P3415" s="39"/>
      <c r="Q3415" s="39"/>
      <c r="R3415" s="39"/>
      <c r="T3415" s="39"/>
      <c r="U3415" s="39"/>
    </row>
    <row r="3416" spans="1:21" ht="14.25" x14ac:dyDescent="0.2">
      <c r="A3416" s="38"/>
      <c r="B3416" s="38"/>
      <c r="C3416" s="38"/>
      <c r="D3416" s="38"/>
      <c r="F3416" s="39"/>
      <c r="G3416" s="39"/>
      <c r="H3416" s="39"/>
      <c r="I3416" s="39"/>
      <c r="J3416" s="39"/>
      <c r="K3416" s="39"/>
      <c r="L3416" s="39"/>
      <c r="M3416" s="39"/>
      <c r="N3416" s="39"/>
      <c r="O3416" s="39"/>
      <c r="P3416" s="39"/>
      <c r="Q3416" s="39"/>
      <c r="R3416" s="39"/>
      <c r="T3416" s="39"/>
      <c r="U3416" s="39"/>
    </row>
    <row r="3417" spans="1:21" ht="14.25" x14ac:dyDescent="0.2">
      <c r="A3417" s="38"/>
      <c r="B3417" s="38"/>
      <c r="C3417" s="38"/>
      <c r="D3417" s="38"/>
      <c r="F3417" s="39"/>
      <c r="G3417" s="39"/>
      <c r="H3417" s="39"/>
      <c r="I3417" s="39"/>
      <c r="J3417" s="39"/>
      <c r="K3417" s="39"/>
      <c r="L3417" s="39"/>
      <c r="M3417" s="39"/>
      <c r="N3417" s="39"/>
      <c r="O3417" s="39"/>
      <c r="P3417" s="39"/>
      <c r="Q3417" s="39"/>
      <c r="R3417" s="39"/>
      <c r="T3417" s="39"/>
      <c r="U3417" s="39"/>
    </row>
    <row r="3418" spans="1:21" ht="14.25" x14ac:dyDescent="0.2">
      <c r="A3418" s="38"/>
      <c r="B3418" s="38"/>
      <c r="C3418" s="38"/>
      <c r="D3418" s="38"/>
      <c r="F3418" s="39"/>
      <c r="G3418" s="39"/>
      <c r="H3418" s="39"/>
      <c r="I3418" s="39"/>
      <c r="J3418" s="39"/>
      <c r="K3418" s="39"/>
      <c r="L3418" s="39"/>
      <c r="M3418" s="39"/>
      <c r="N3418" s="39"/>
      <c r="O3418" s="39"/>
      <c r="P3418" s="39"/>
      <c r="Q3418" s="39"/>
      <c r="R3418" s="39"/>
      <c r="T3418" s="39"/>
      <c r="U3418" s="39"/>
    </row>
    <row r="3419" spans="1:21" ht="14.25" x14ac:dyDescent="0.2">
      <c r="A3419" s="38"/>
      <c r="B3419" s="38"/>
      <c r="C3419" s="38"/>
      <c r="D3419" s="38"/>
      <c r="F3419" s="39"/>
      <c r="G3419" s="39"/>
      <c r="H3419" s="39"/>
      <c r="I3419" s="39"/>
      <c r="J3419" s="39"/>
      <c r="K3419" s="39"/>
      <c r="L3419" s="39"/>
      <c r="M3419" s="39"/>
      <c r="N3419" s="39"/>
      <c r="O3419" s="39"/>
      <c r="P3419" s="39"/>
      <c r="Q3419" s="39"/>
      <c r="R3419" s="39"/>
      <c r="T3419" s="39"/>
      <c r="U3419" s="39"/>
    </row>
    <row r="3420" spans="1:21" ht="14.25" x14ac:dyDescent="0.2">
      <c r="A3420" s="38"/>
      <c r="B3420" s="38"/>
      <c r="C3420" s="38"/>
      <c r="D3420" s="38"/>
      <c r="F3420" s="39"/>
      <c r="G3420" s="39"/>
      <c r="H3420" s="39"/>
      <c r="I3420" s="39"/>
      <c r="J3420" s="39"/>
      <c r="K3420" s="39"/>
      <c r="L3420" s="39"/>
      <c r="M3420" s="39"/>
      <c r="N3420" s="39"/>
      <c r="O3420" s="39"/>
      <c r="P3420" s="39"/>
      <c r="Q3420" s="39"/>
      <c r="R3420" s="39"/>
      <c r="T3420" s="39"/>
      <c r="U3420" s="39"/>
    </row>
    <row r="3421" spans="1:21" ht="14.25" x14ac:dyDescent="0.2">
      <c r="A3421" s="38"/>
      <c r="B3421" s="38"/>
      <c r="C3421" s="38"/>
      <c r="D3421" s="38"/>
      <c r="F3421" s="39"/>
      <c r="G3421" s="39"/>
      <c r="H3421" s="39"/>
      <c r="I3421" s="39"/>
      <c r="J3421" s="39"/>
      <c r="K3421" s="39"/>
      <c r="L3421" s="39"/>
      <c r="M3421" s="39"/>
      <c r="N3421" s="39"/>
      <c r="O3421" s="39"/>
      <c r="P3421" s="39"/>
      <c r="Q3421" s="39"/>
      <c r="R3421" s="39"/>
      <c r="T3421" s="39"/>
      <c r="U3421" s="39"/>
    </row>
    <row r="3422" spans="1:21" ht="14.25" x14ac:dyDescent="0.2">
      <c r="A3422" s="38"/>
      <c r="B3422" s="38"/>
      <c r="C3422" s="38"/>
      <c r="D3422" s="38"/>
      <c r="F3422" s="39"/>
      <c r="G3422" s="39"/>
      <c r="H3422" s="39"/>
      <c r="I3422" s="39"/>
      <c r="J3422" s="39"/>
      <c r="K3422" s="39"/>
      <c r="L3422" s="39"/>
      <c r="M3422" s="39"/>
      <c r="N3422" s="39"/>
      <c r="O3422" s="39"/>
      <c r="P3422" s="39"/>
      <c r="Q3422" s="39"/>
      <c r="R3422" s="39"/>
      <c r="T3422" s="39"/>
      <c r="U3422" s="39"/>
    </row>
    <row r="3423" spans="1:21" ht="14.25" x14ac:dyDescent="0.2">
      <c r="A3423" s="38"/>
      <c r="B3423" s="38"/>
      <c r="C3423" s="38"/>
      <c r="D3423" s="38"/>
      <c r="F3423" s="39"/>
      <c r="G3423" s="39"/>
      <c r="H3423" s="39"/>
      <c r="I3423" s="39"/>
      <c r="J3423" s="39"/>
      <c r="K3423" s="39"/>
      <c r="L3423" s="39"/>
      <c r="M3423" s="39"/>
      <c r="N3423" s="39"/>
      <c r="O3423" s="39"/>
      <c r="P3423" s="39"/>
      <c r="Q3423" s="39"/>
      <c r="R3423" s="39"/>
      <c r="T3423" s="39"/>
      <c r="U3423" s="39"/>
    </row>
    <row r="3424" spans="1:21" ht="14.25" x14ac:dyDescent="0.2">
      <c r="A3424" s="38"/>
      <c r="B3424" s="38"/>
      <c r="C3424" s="38"/>
      <c r="D3424" s="38"/>
      <c r="F3424" s="39"/>
      <c r="G3424" s="39"/>
      <c r="H3424" s="39"/>
      <c r="I3424" s="39"/>
      <c r="J3424" s="39"/>
      <c r="K3424" s="39"/>
      <c r="L3424" s="39"/>
      <c r="M3424" s="39"/>
      <c r="N3424" s="39"/>
      <c r="O3424" s="39"/>
      <c r="P3424" s="39"/>
      <c r="Q3424" s="39"/>
      <c r="R3424" s="39"/>
      <c r="T3424" s="39"/>
      <c r="U3424" s="39"/>
    </row>
    <row r="3425" spans="1:21" ht="14.25" x14ac:dyDescent="0.2">
      <c r="A3425" s="38"/>
      <c r="B3425" s="38"/>
      <c r="C3425" s="38"/>
      <c r="D3425" s="38"/>
      <c r="F3425" s="39"/>
      <c r="G3425" s="39"/>
      <c r="H3425" s="39"/>
      <c r="I3425" s="39"/>
      <c r="J3425" s="39"/>
      <c r="K3425" s="39"/>
      <c r="L3425" s="39"/>
      <c r="M3425" s="39"/>
      <c r="N3425" s="39"/>
      <c r="O3425" s="39"/>
      <c r="P3425" s="39"/>
      <c r="Q3425" s="39"/>
      <c r="R3425" s="39"/>
      <c r="T3425" s="39"/>
      <c r="U3425" s="39"/>
    </row>
    <row r="3426" spans="1:21" ht="14.25" x14ac:dyDescent="0.2">
      <c r="A3426" s="38"/>
      <c r="B3426" s="38"/>
      <c r="C3426" s="38"/>
      <c r="D3426" s="38"/>
      <c r="F3426" s="39"/>
      <c r="G3426" s="39"/>
      <c r="H3426" s="39"/>
      <c r="I3426" s="39"/>
      <c r="J3426" s="39"/>
      <c r="K3426" s="39"/>
      <c r="L3426" s="39"/>
      <c r="M3426" s="39"/>
      <c r="N3426" s="39"/>
      <c r="O3426" s="39"/>
      <c r="P3426" s="39"/>
      <c r="Q3426" s="39"/>
      <c r="R3426" s="39"/>
      <c r="T3426" s="39"/>
      <c r="U3426" s="39"/>
    </row>
    <row r="3427" spans="1:21" ht="14.25" x14ac:dyDescent="0.2">
      <c r="A3427" s="38"/>
      <c r="B3427" s="38"/>
      <c r="C3427" s="38"/>
      <c r="D3427" s="38"/>
      <c r="F3427" s="39"/>
      <c r="G3427" s="39"/>
      <c r="H3427" s="39"/>
      <c r="I3427" s="39"/>
      <c r="J3427" s="39"/>
      <c r="K3427" s="39"/>
      <c r="L3427" s="39"/>
      <c r="M3427" s="39"/>
      <c r="N3427" s="39"/>
      <c r="O3427" s="39"/>
      <c r="P3427" s="39"/>
      <c r="Q3427" s="39"/>
      <c r="R3427" s="39"/>
      <c r="T3427" s="39"/>
      <c r="U3427" s="39"/>
    </row>
    <row r="3428" spans="1:21" ht="14.25" x14ac:dyDescent="0.2">
      <c r="A3428" s="38"/>
      <c r="B3428" s="38"/>
      <c r="C3428" s="38"/>
      <c r="D3428" s="38"/>
      <c r="F3428" s="39"/>
      <c r="G3428" s="39"/>
      <c r="H3428" s="39"/>
      <c r="I3428" s="39"/>
      <c r="J3428" s="39"/>
      <c r="K3428" s="39"/>
      <c r="L3428" s="39"/>
      <c r="M3428" s="39"/>
      <c r="N3428" s="39"/>
      <c r="O3428" s="39"/>
      <c r="P3428" s="39"/>
      <c r="Q3428" s="39"/>
      <c r="R3428" s="39"/>
      <c r="T3428" s="39"/>
      <c r="U3428" s="39"/>
    </row>
    <row r="3429" spans="1:21" ht="14.25" x14ac:dyDescent="0.2">
      <c r="A3429" s="38"/>
      <c r="B3429" s="38"/>
      <c r="C3429" s="38"/>
      <c r="D3429" s="38"/>
      <c r="F3429" s="39"/>
      <c r="G3429" s="39"/>
      <c r="H3429" s="39"/>
      <c r="I3429" s="39"/>
      <c r="J3429" s="39"/>
      <c r="K3429" s="39"/>
      <c r="L3429" s="39"/>
      <c r="M3429" s="39"/>
      <c r="N3429" s="39"/>
      <c r="O3429" s="39"/>
      <c r="P3429" s="39"/>
      <c r="Q3429" s="39"/>
      <c r="R3429" s="39"/>
      <c r="T3429" s="39"/>
      <c r="U3429" s="39"/>
    </row>
    <row r="3430" spans="1:21" ht="14.25" x14ac:dyDescent="0.2">
      <c r="A3430" s="38"/>
      <c r="B3430" s="38"/>
      <c r="C3430" s="38"/>
      <c r="D3430" s="38"/>
      <c r="F3430" s="39"/>
      <c r="G3430" s="39"/>
      <c r="H3430" s="39"/>
      <c r="I3430" s="39"/>
      <c r="J3430" s="39"/>
      <c r="K3430" s="39"/>
      <c r="L3430" s="39"/>
      <c r="M3430" s="39"/>
      <c r="N3430" s="39"/>
      <c r="O3430" s="39"/>
      <c r="P3430" s="39"/>
      <c r="Q3430" s="39"/>
      <c r="R3430" s="39"/>
      <c r="T3430" s="39"/>
      <c r="U3430" s="39"/>
    </row>
    <row r="3431" spans="1:21" ht="14.25" x14ac:dyDescent="0.2">
      <c r="A3431" s="38"/>
      <c r="B3431" s="38"/>
      <c r="C3431" s="38"/>
      <c r="D3431" s="38"/>
      <c r="F3431" s="39"/>
      <c r="G3431" s="39"/>
      <c r="H3431" s="39"/>
      <c r="I3431" s="39"/>
      <c r="J3431" s="39"/>
      <c r="K3431" s="39"/>
      <c r="L3431" s="39"/>
      <c r="M3431" s="39"/>
      <c r="N3431" s="39"/>
      <c r="O3431" s="39"/>
      <c r="P3431" s="39"/>
      <c r="Q3431" s="39"/>
      <c r="R3431" s="39"/>
      <c r="T3431" s="39"/>
      <c r="U3431" s="39"/>
    </row>
    <row r="3432" spans="1:21" ht="14.25" x14ac:dyDescent="0.2">
      <c r="A3432" s="38"/>
      <c r="B3432" s="38"/>
      <c r="C3432" s="38"/>
      <c r="D3432" s="38"/>
      <c r="F3432" s="39"/>
      <c r="G3432" s="39"/>
      <c r="H3432" s="39"/>
      <c r="I3432" s="39"/>
      <c r="J3432" s="39"/>
      <c r="K3432" s="39"/>
      <c r="L3432" s="39"/>
      <c r="M3432" s="39"/>
      <c r="N3432" s="39"/>
      <c r="O3432" s="39"/>
      <c r="P3432" s="39"/>
      <c r="Q3432" s="39"/>
      <c r="R3432" s="39"/>
      <c r="T3432" s="39"/>
      <c r="U3432" s="39"/>
    </row>
    <row r="3433" spans="1:21" ht="14.25" x14ac:dyDescent="0.2">
      <c r="A3433" s="38"/>
      <c r="B3433" s="38"/>
      <c r="C3433" s="38"/>
      <c r="D3433" s="38"/>
      <c r="F3433" s="39"/>
      <c r="G3433" s="39"/>
      <c r="H3433" s="39"/>
      <c r="I3433" s="39"/>
      <c r="J3433" s="39"/>
      <c r="K3433" s="39"/>
      <c r="L3433" s="39"/>
      <c r="M3433" s="39"/>
      <c r="N3433" s="39"/>
      <c r="O3433" s="39"/>
      <c r="P3433" s="39"/>
      <c r="Q3433" s="39"/>
      <c r="R3433" s="39"/>
      <c r="T3433" s="39"/>
      <c r="U3433" s="39"/>
    </row>
    <row r="3434" spans="1:21" ht="14.25" x14ac:dyDescent="0.2">
      <c r="A3434" s="38"/>
      <c r="B3434" s="38"/>
      <c r="C3434" s="38"/>
      <c r="D3434" s="38"/>
      <c r="F3434" s="39"/>
      <c r="G3434" s="39"/>
      <c r="H3434" s="39"/>
      <c r="I3434" s="39"/>
      <c r="J3434" s="39"/>
      <c r="K3434" s="39"/>
      <c r="L3434" s="39"/>
      <c r="M3434" s="39"/>
      <c r="N3434" s="39"/>
      <c r="O3434" s="39"/>
      <c r="P3434" s="39"/>
      <c r="Q3434" s="39"/>
      <c r="R3434" s="39"/>
      <c r="T3434" s="39"/>
      <c r="U3434" s="39"/>
    </row>
    <row r="3435" spans="1:21" ht="14.25" x14ac:dyDescent="0.2">
      <c r="A3435" s="38"/>
      <c r="B3435" s="38"/>
      <c r="C3435" s="38"/>
      <c r="D3435" s="38"/>
      <c r="F3435" s="39"/>
      <c r="G3435" s="39"/>
      <c r="H3435" s="39"/>
      <c r="I3435" s="39"/>
      <c r="J3435" s="39"/>
      <c r="K3435" s="39"/>
      <c r="L3435" s="39"/>
      <c r="M3435" s="39"/>
      <c r="N3435" s="39"/>
      <c r="O3435" s="39"/>
      <c r="P3435" s="39"/>
      <c r="Q3435" s="39"/>
      <c r="R3435" s="39"/>
      <c r="T3435" s="39"/>
      <c r="U3435" s="39"/>
    </row>
    <row r="3436" spans="1:21" ht="14.25" x14ac:dyDescent="0.2">
      <c r="A3436" s="38"/>
      <c r="B3436" s="38"/>
      <c r="C3436" s="38"/>
      <c r="D3436" s="38"/>
      <c r="F3436" s="39"/>
      <c r="G3436" s="39"/>
      <c r="H3436" s="39"/>
      <c r="I3436" s="39"/>
      <c r="J3436" s="39"/>
      <c r="K3436" s="39"/>
      <c r="L3436" s="39"/>
      <c r="M3436" s="39"/>
      <c r="N3436" s="39"/>
      <c r="O3436" s="39"/>
      <c r="P3436" s="39"/>
      <c r="Q3436" s="39"/>
      <c r="R3436" s="39"/>
      <c r="T3436" s="39"/>
      <c r="U3436" s="39"/>
    </row>
    <row r="3437" spans="1:21" ht="14.25" x14ac:dyDescent="0.2">
      <c r="A3437" s="38"/>
      <c r="B3437" s="38"/>
      <c r="C3437" s="38"/>
      <c r="D3437" s="38"/>
      <c r="F3437" s="39"/>
      <c r="G3437" s="39"/>
      <c r="H3437" s="39"/>
      <c r="I3437" s="39"/>
      <c r="J3437" s="39"/>
      <c r="K3437" s="39"/>
      <c r="L3437" s="39"/>
      <c r="M3437" s="39"/>
      <c r="N3437" s="39"/>
      <c r="O3437" s="39"/>
      <c r="P3437" s="39"/>
      <c r="Q3437" s="39"/>
      <c r="R3437" s="39"/>
      <c r="T3437" s="39"/>
      <c r="U3437" s="39"/>
    </row>
    <row r="3438" spans="1:21" ht="14.25" x14ac:dyDescent="0.2">
      <c r="A3438" s="38"/>
      <c r="B3438" s="38"/>
      <c r="C3438" s="38"/>
      <c r="D3438" s="38"/>
      <c r="F3438" s="39"/>
      <c r="G3438" s="39"/>
      <c r="H3438" s="39"/>
      <c r="I3438" s="39"/>
      <c r="J3438" s="39"/>
      <c r="K3438" s="39"/>
      <c r="L3438" s="39"/>
      <c r="M3438" s="39"/>
      <c r="N3438" s="39"/>
      <c r="O3438" s="39"/>
      <c r="P3438" s="39"/>
      <c r="Q3438" s="39"/>
      <c r="R3438" s="39"/>
      <c r="T3438" s="39"/>
      <c r="U3438" s="39"/>
    </row>
    <row r="3439" spans="1:21" ht="14.25" x14ac:dyDescent="0.2">
      <c r="A3439" s="38"/>
      <c r="B3439" s="38"/>
      <c r="C3439" s="38"/>
      <c r="D3439" s="38"/>
      <c r="F3439" s="39"/>
      <c r="G3439" s="39"/>
      <c r="H3439" s="39"/>
      <c r="I3439" s="39"/>
      <c r="J3439" s="39"/>
      <c r="K3439" s="39"/>
      <c r="L3439" s="39"/>
      <c r="M3439" s="39"/>
      <c r="N3439" s="39"/>
      <c r="O3439" s="39"/>
      <c r="P3439" s="39"/>
      <c r="Q3439" s="39"/>
      <c r="R3439" s="39"/>
      <c r="T3439" s="39"/>
      <c r="U3439" s="39"/>
    </row>
    <row r="3440" spans="1:21" ht="14.25" x14ac:dyDescent="0.2">
      <c r="A3440" s="38"/>
      <c r="B3440" s="38"/>
      <c r="C3440" s="38"/>
      <c r="D3440" s="38"/>
      <c r="F3440" s="39"/>
      <c r="G3440" s="39"/>
      <c r="H3440" s="39"/>
      <c r="I3440" s="39"/>
      <c r="J3440" s="39"/>
      <c r="K3440" s="39"/>
      <c r="L3440" s="39"/>
      <c r="M3440" s="39"/>
      <c r="N3440" s="39"/>
      <c r="O3440" s="39"/>
      <c r="P3440" s="39"/>
      <c r="Q3440" s="39"/>
      <c r="R3440" s="39"/>
      <c r="T3440" s="39"/>
      <c r="U3440" s="39"/>
    </row>
    <row r="3441" spans="1:21" ht="14.25" x14ac:dyDescent="0.2">
      <c r="A3441" s="38"/>
      <c r="B3441" s="38"/>
      <c r="C3441" s="38"/>
      <c r="D3441" s="38"/>
      <c r="F3441" s="39"/>
      <c r="G3441" s="39"/>
      <c r="H3441" s="39"/>
      <c r="I3441" s="39"/>
      <c r="J3441" s="39"/>
      <c r="K3441" s="39"/>
      <c r="L3441" s="39"/>
      <c r="M3441" s="39"/>
      <c r="N3441" s="39"/>
      <c r="O3441" s="39"/>
      <c r="P3441" s="39"/>
      <c r="Q3441" s="39"/>
      <c r="R3441" s="39"/>
      <c r="T3441" s="39"/>
      <c r="U3441" s="39"/>
    </row>
    <row r="3442" spans="1:21" ht="14.25" x14ac:dyDescent="0.2">
      <c r="A3442" s="38"/>
      <c r="B3442" s="38"/>
      <c r="C3442" s="38"/>
      <c r="D3442" s="38"/>
      <c r="F3442" s="39"/>
      <c r="G3442" s="39"/>
      <c r="H3442" s="39"/>
      <c r="I3442" s="39"/>
      <c r="J3442" s="39"/>
      <c r="K3442" s="39"/>
      <c r="L3442" s="39"/>
      <c r="M3442" s="39"/>
      <c r="N3442" s="39"/>
      <c r="O3442" s="39"/>
      <c r="P3442" s="39"/>
      <c r="Q3442" s="39"/>
      <c r="R3442" s="39"/>
      <c r="T3442" s="39"/>
      <c r="U3442" s="39"/>
    </row>
    <row r="3443" spans="1:21" ht="14.25" x14ac:dyDescent="0.2">
      <c r="A3443" s="38"/>
      <c r="B3443" s="38"/>
      <c r="C3443" s="38"/>
      <c r="D3443" s="38"/>
      <c r="F3443" s="39"/>
      <c r="G3443" s="39"/>
      <c r="H3443" s="39"/>
      <c r="I3443" s="39"/>
      <c r="J3443" s="39"/>
      <c r="K3443" s="39"/>
      <c r="L3443" s="39"/>
      <c r="M3443" s="39"/>
      <c r="N3443" s="39"/>
      <c r="O3443" s="39"/>
      <c r="P3443" s="39"/>
      <c r="Q3443" s="39"/>
      <c r="R3443" s="39"/>
      <c r="T3443" s="39"/>
      <c r="U3443" s="39"/>
    </row>
    <row r="3444" spans="1:21" ht="14.25" x14ac:dyDescent="0.2">
      <c r="A3444" s="38"/>
      <c r="B3444" s="38"/>
      <c r="C3444" s="38"/>
      <c r="D3444" s="38"/>
      <c r="F3444" s="39"/>
      <c r="G3444" s="39"/>
      <c r="H3444" s="39"/>
      <c r="I3444" s="39"/>
      <c r="J3444" s="39"/>
      <c r="K3444" s="39"/>
      <c r="L3444" s="39"/>
      <c r="M3444" s="39"/>
      <c r="N3444" s="39"/>
      <c r="O3444" s="39"/>
      <c r="P3444" s="39"/>
      <c r="Q3444" s="39"/>
      <c r="R3444" s="39"/>
      <c r="T3444" s="39"/>
      <c r="U3444" s="39"/>
    </row>
    <row r="3445" spans="1:21" ht="14.25" x14ac:dyDescent="0.2">
      <c r="A3445" s="38"/>
      <c r="B3445" s="38"/>
      <c r="C3445" s="38"/>
      <c r="D3445" s="38"/>
      <c r="F3445" s="39"/>
      <c r="G3445" s="39"/>
      <c r="H3445" s="39"/>
      <c r="I3445" s="39"/>
      <c r="J3445" s="39"/>
      <c r="K3445" s="39"/>
      <c r="L3445" s="39"/>
      <c r="M3445" s="39"/>
      <c r="N3445" s="39"/>
      <c r="O3445" s="39"/>
      <c r="P3445" s="39"/>
      <c r="Q3445" s="39"/>
      <c r="R3445" s="39"/>
      <c r="T3445" s="39"/>
      <c r="U3445" s="39"/>
    </row>
    <row r="3446" spans="1:21" ht="14.25" x14ac:dyDescent="0.2">
      <c r="A3446" s="38"/>
      <c r="B3446" s="38"/>
      <c r="C3446" s="38"/>
      <c r="D3446" s="38"/>
      <c r="F3446" s="39"/>
      <c r="G3446" s="39"/>
      <c r="H3446" s="39"/>
      <c r="I3446" s="39"/>
      <c r="J3446" s="39"/>
      <c r="K3446" s="39"/>
      <c r="L3446" s="39"/>
      <c r="M3446" s="39"/>
      <c r="N3446" s="39"/>
      <c r="O3446" s="39"/>
      <c r="P3446" s="39"/>
      <c r="Q3446" s="39"/>
      <c r="R3446" s="39"/>
      <c r="T3446" s="39"/>
      <c r="U3446" s="39"/>
    </row>
    <row r="3447" spans="1:21" ht="14.25" x14ac:dyDescent="0.2">
      <c r="A3447" s="38"/>
      <c r="B3447" s="38"/>
      <c r="C3447" s="38"/>
      <c r="D3447" s="38"/>
      <c r="F3447" s="39"/>
      <c r="G3447" s="39"/>
      <c r="H3447" s="39"/>
      <c r="I3447" s="39"/>
      <c r="J3447" s="39"/>
      <c r="K3447" s="39"/>
      <c r="L3447" s="39"/>
      <c r="M3447" s="39"/>
      <c r="N3447" s="39"/>
      <c r="O3447" s="39"/>
      <c r="P3447" s="39"/>
      <c r="Q3447" s="39"/>
      <c r="R3447" s="39"/>
      <c r="T3447" s="39"/>
      <c r="U3447" s="39"/>
    </row>
    <row r="3448" spans="1:21" ht="14.25" x14ac:dyDescent="0.2">
      <c r="A3448" s="38"/>
      <c r="B3448" s="38"/>
      <c r="C3448" s="38"/>
      <c r="D3448" s="38"/>
      <c r="F3448" s="39"/>
      <c r="G3448" s="39"/>
      <c r="H3448" s="39"/>
      <c r="I3448" s="39"/>
      <c r="J3448" s="39"/>
      <c r="K3448" s="39"/>
      <c r="L3448" s="39"/>
      <c r="M3448" s="39"/>
      <c r="N3448" s="39"/>
      <c r="O3448" s="39"/>
      <c r="P3448" s="39"/>
      <c r="Q3448" s="39"/>
      <c r="R3448" s="39"/>
      <c r="T3448" s="39"/>
      <c r="U3448" s="39"/>
    </row>
    <row r="3449" spans="1:21" ht="14.25" x14ac:dyDescent="0.2">
      <c r="A3449" s="38"/>
      <c r="B3449" s="38"/>
      <c r="C3449" s="38"/>
      <c r="D3449" s="38"/>
      <c r="F3449" s="39"/>
      <c r="G3449" s="39"/>
      <c r="H3449" s="39"/>
      <c r="I3449" s="39"/>
      <c r="J3449" s="39"/>
      <c r="K3449" s="39"/>
      <c r="L3449" s="39"/>
      <c r="M3449" s="39"/>
      <c r="N3449" s="39"/>
      <c r="O3449" s="39"/>
      <c r="P3449" s="39"/>
      <c r="Q3449" s="39"/>
      <c r="R3449" s="39"/>
      <c r="T3449" s="39"/>
      <c r="U3449" s="39"/>
    </row>
    <row r="3450" spans="1:21" ht="14.25" x14ac:dyDescent="0.2">
      <c r="A3450" s="38"/>
      <c r="B3450" s="38"/>
      <c r="C3450" s="38"/>
      <c r="D3450" s="38"/>
      <c r="F3450" s="39"/>
      <c r="G3450" s="39"/>
      <c r="H3450" s="39"/>
      <c r="I3450" s="39"/>
      <c r="J3450" s="39"/>
      <c r="K3450" s="39"/>
      <c r="L3450" s="39"/>
      <c r="M3450" s="39"/>
      <c r="N3450" s="39"/>
      <c r="O3450" s="39"/>
      <c r="P3450" s="39"/>
      <c r="Q3450" s="39"/>
      <c r="R3450" s="39"/>
      <c r="T3450" s="39"/>
      <c r="U3450" s="39"/>
    </row>
    <row r="3451" spans="1:21" ht="14.25" x14ac:dyDescent="0.2">
      <c r="A3451" s="38"/>
      <c r="B3451" s="38"/>
      <c r="C3451" s="38"/>
      <c r="D3451" s="38"/>
      <c r="F3451" s="39"/>
      <c r="G3451" s="39"/>
      <c r="H3451" s="39"/>
      <c r="I3451" s="39"/>
      <c r="J3451" s="39"/>
      <c r="K3451" s="39"/>
      <c r="L3451" s="39"/>
      <c r="M3451" s="39"/>
      <c r="N3451" s="39"/>
      <c r="O3451" s="39"/>
      <c r="P3451" s="39"/>
      <c r="Q3451" s="39"/>
      <c r="R3451" s="39"/>
      <c r="T3451" s="39"/>
      <c r="U3451" s="39"/>
    </row>
    <row r="3452" spans="1:21" ht="14.25" x14ac:dyDescent="0.2">
      <c r="A3452" s="38"/>
      <c r="B3452" s="38"/>
      <c r="C3452" s="38"/>
      <c r="D3452" s="38"/>
      <c r="F3452" s="39"/>
      <c r="G3452" s="39"/>
      <c r="H3452" s="39"/>
      <c r="I3452" s="39"/>
      <c r="J3452" s="39"/>
      <c r="K3452" s="39"/>
      <c r="L3452" s="39"/>
      <c r="M3452" s="39"/>
      <c r="N3452" s="39"/>
      <c r="O3452" s="39"/>
      <c r="P3452" s="39"/>
      <c r="Q3452" s="39"/>
      <c r="R3452" s="39"/>
      <c r="T3452" s="39"/>
      <c r="U3452" s="39"/>
    </row>
    <row r="3453" spans="1:21" ht="14.25" x14ac:dyDescent="0.2">
      <c r="A3453" s="38"/>
      <c r="B3453" s="38"/>
      <c r="C3453" s="38"/>
      <c r="D3453" s="38"/>
      <c r="F3453" s="39"/>
      <c r="G3453" s="39"/>
      <c r="H3453" s="39"/>
      <c r="I3453" s="39"/>
      <c r="J3453" s="39"/>
      <c r="K3453" s="39"/>
      <c r="L3453" s="39"/>
      <c r="M3453" s="39"/>
      <c r="N3453" s="39"/>
      <c r="O3453" s="39"/>
      <c r="P3453" s="39"/>
      <c r="Q3453" s="39"/>
      <c r="R3453" s="39"/>
      <c r="T3453" s="39"/>
      <c r="U3453" s="39"/>
    </row>
    <row r="3454" spans="1:21" ht="14.25" x14ac:dyDescent="0.2">
      <c r="A3454" s="38"/>
      <c r="B3454" s="38"/>
      <c r="C3454" s="38"/>
      <c r="D3454" s="38"/>
      <c r="F3454" s="39"/>
      <c r="G3454" s="39"/>
      <c r="H3454" s="39"/>
      <c r="I3454" s="39"/>
      <c r="J3454" s="39"/>
      <c r="K3454" s="39"/>
      <c r="L3454" s="39"/>
      <c r="M3454" s="39"/>
      <c r="N3454" s="39"/>
      <c r="O3454" s="39"/>
      <c r="P3454" s="39"/>
      <c r="Q3454" s="39"/>
      <c r="R3454" s="39"/>
      <c r="T3454" s="39"/>
      <c r="U3454" s="39"/>
    </row>
    <row r="3455" spans="1:21" ht="14.25" x14ac:dyDescent="0.2">
      <c r="A3455" s="38"/>
      <c r="B3455" s="38"/>
      <c r="C3455" s="38"/>
      <c r="D3455" s="38"/>
      <c r="F3455" s="39"/>
      <c r="G3455" s="39"/>
      <c r="H3455" s="39"/>
      <c r="I3455" s="39"/>
      <c r="J3455" s="39"/>
      <c r="K3455" s="39"/>
      <c r="L3455" s="39"/>
      <c r="M3455" s="39"/>
      <c r="N3455" s="39"/>
      <c r="O3455" s="39"/>
      <c r="P3455" s="39"/>
      <c r="Q3455" s="39"/>
      <c r="R3455" s="39"/>
      <c r="T3455" s="39"/>
      <c r="U3455" s="39"/>
    </row>
    <row r="3456" spans="1:21" ht="14.25" x14ac:dyDescent="0.2">
      <c r="A3456" s="38"/>
      <c r="B3456" s="38"/>
      <c r="C3456" s="38"/>
      <c r="D3456" s="38"/>
      <c r="F3456" s="39"/>
      <c r="G3456" s="39"/>
      <c r="H3456" s="39"/>
      <c r="I3456" s="39"/>
      <c r="J3456" s="39"/>
      <c r="K3456" s="39"/>
      <c r="L3456" s="39"/>
      <c r="M3456" s="39"/>
      <c r="N3456" s="39"/>
      <c r="O3456" s="39"/>
      <c r="P3456" s="39"/>
      <c r="Q3456" s="39"/>
      <c r="R3456" s="39"/>
      <c r="T3456" s="39"/>
      <c r="U3456" s="39"/>
    </row>
    <row r="3457" spans="1:21" ht="14.25" x14ac:dyDescent="0.2">
      <c r="A3457" s="38"/>
      <c r="B3457" s="38"/>
      <c r="C3457" s="38"/>
      <c r="D3457" s="38"/>
      <c r="F3457" s="39"/>
      <c r="G3457" s="39"/>
      <c r="H3457" s="39"/>
      <c r="I3457" s="39"/>
      <c r="J3457" s="39"/>
      <c r="K3457" s="39"/>
      <c r="L3457" s="39"/>
      <c r="M3457" s="39"/>
      <c r="N3457" s="39"/>
      <c r="O3457" s="39"/>
      <c r="P3457" s="39"/>
      <c r="Q3457" s="39"/>
      <c r="R3457" s="39"/>
      <c r="T3457" s="39"/>
      <c r="U3457" s="39"/>
    </row>
    <row r="3458" spans="1:21" ht="14.25" x14ac:dyDescent="0.2">
      <c r="A3458" s="38"/>
      <c r="B3458" s="38"/>
      <c r="C3458" s="38"/>
      <c r="D3458" s="38"/>
      <c r="F3458" s="39"/>
      <c r="G3458" s="39"/>
      <c r="H3458" s="39"/>
      <c r="I3458" s="39"/>
      <c r="J3458" s="39"/>
      <c r="K3458" s="39"/>
      <c r="L3458" s="39"/>
      <c r="M3458" s="39"/>
      <c r="N3458" s="39"/>
      <c r="O3458" s="39"/>
      <c r="P3458" s="39"/>
      <c r="Q3458" s="39"/>
      <c r="R3458" s="39"/>
      <c r="T3458" s="39"/>
      <c r="U3458" s="39"/>
    </row>
    <row r="3459" spans="1:21" ht="14.25" x14ac:dyDescent="0.2">
      <c r="A3459" s="38"/>
      <c r="B3459" s="38"/>
      <c r="C3459" s="38"/>
      <c r="D3459" s="38"/>
      <c r="F3459" s="39"/>
      <c r="G3459" s="39"/>
      <c r="H3459" s="39"/>
      <c r="I3459" s="39"/>
      <c r="J3459" s="39"/>
      <c r="K3459" s="39"/>
      <c r="L3459" s="39"/>
      <c r="M3459" s="39"/>
      <c r="N3459" s="39"/>
      <c r="O3459" s="39"/>
      <c r="P3459" s="39"/>
      <c r="Q3459" s="39"/>
      <c r="R3459" s="39"/>
      <c r="T3459" s="39"/>
      <c r="U3459" s="39"/>
    </row>
    <row r="3460" spans="1:21" ht="14.25" x14ac:dyDescent="0.2">
      <c r="A3460" s="38"/>
      <c r="B3460" s="38"/>
      <c r="C3460" s="38"/>
      <c r="D3460" s="38"/>
      <c r="F3460" s="39"/>
      <c r="G3460" s="39"/>
      <c r="H3460" s="39"/>
      <c r="I3460" s="39"/>
      <c r="J3460" s="39"/>
      <c r="K3460" s="39"/>
      <c r="L3460" s="39"/>
      <c r="M3460" s="39"/>
      <c r="N3460" s="39"/>
      <c r="O3460" s="39"/>
      <c r="P3460" s="39"/>
      <c r="Q3460" s="39"/>
      <c r="R3460" s="39"/>
      <c r="T3460" s="39"/>
      <c r="U3460" s="39"/>
    </row>
    <row r="3461" spans="1:21" ht="14.25" x14ac:dyDescent="0.2">
      <c r="A3461" s="38"/>
      <c r="B3461" s="38"/>
      <c r="C3461" s="38"/>
      <c r="D3461" s="38"/>
      <c r="F3461" s="39"/>
      <c r="G3461" s="39"/>
      <c r="H3461" s="39"/>
      <c r="I3461" s="39"/>
      <c r="J3461" s="39"/>
      <c r="K3461" s="39"/>
      <c r="L3461" s="39"/>
      <c r="M3461" s="39"/>
      <c r="N3461" s="39"/>
      <c r="O3461" s="39"/>
      <c r="P3461" s="39"/>
      <c r="Q3461" s="39"/>
      <c r="R3461" s="39"/>
      <c r="T3461" s="39"/>
      <c r="U3461" s="39"/>
    </row>
    <row r="3462" spans="1:21" ht="14.25" x14ac:dyDescent="0.2">
      <c r="A3462" s="38"/>
      <c r="B3462" s="38"/>
      <c r="C3462" s="38"/>
      <c r="D3462" s="38"/>
      <c r="F3462" s="39"/>
      <c r="G3462" s="39"/>
      <c r="H3462" s="39"/>
      <c r="I3462" s="39"/>
      <c r="J3462" s="39"/>
      <c r="K3462" s="39"/>
      <c r="L3462" s="39"/>
      <c r="M3462" s="39"/>
      <c r="N3462" s="39"/>
      <c r="O3462" s="39"/>
      <c r="P3462" s="39"/>
      <c r="Q3462" s="39"/>
      <c r="R3462" s="39"/>
      <c r="T3462" s="39"/>
      <c r="U3462" s="39"/>
    </row>
    <row r="3463" spans="1:21" ht="14.25" x14ac:dyDescent="0.2">
      <c r="A3463" s="38"/>
      <c r="B3463" s="38"/>
      <c r="C3463" s="38"/>
      <c r="D3463" s="38"/>
      <c r="F3463" s="39"/>
      <c r="G3463" s="39"/>
      <c r="H3463" s="39"/>
      <c r="I3463" s="39"/>
      <c r="J3463" s="39"/>
      <c r="K3463" s="39"/>
      <c r="L3463" s="39"/>
      <c r="M3463" s="39"/>
      <c r="N3463" s="39"/>
      <c r="O3463" s="39"/>
      <c r="P3463" s="39"/>
      <c r="Q3463" s="39"/>
      <c r="R3463" s="39"/>
      <c r="T3463" s="39"/>
      <c r="U3463" s="39"/>
    </row>
    <row r="3464" spans="1:21" ht="14.25" x14ac:dyDescent="0.2">
      <c r="A3464" s="38"/>
      <c r="B3464" s="38"/>
      <c r="C3464" s="38"/>
      <c r="D3464" s="38"/>
      <c r="F3464" s="39"/>
      <c r="G3464" s="39"/>
      <c r="H3464" s="39"/>
      <c r="I3464" s="39"/>
      <c r="J3464" s="39"/>
      <c r="K3464" s="39"/>
      <c r="L3464" s="39"/>
      <c r="M3464" s="39"/>
      <c r="N3464" s="39"/>
      <c r="O3464" s="39"/>
      <c r="P3464" s="39"/>
      <c r="Q3464" s="39"/>
      <c r="R3464" s="39"/>
      <c r="T3464" s="39"/>
      <c r="U3464" s="39"/>
    </row>
    <row r="3465" spans="1:21" ht="14.25" x14ac:dyDescent="0.2">
      <c r="A3465" s="38"/>
      <c r="B3465" s="38"/>
      <c r="C3465" s="38"/>
      <c r="D3465" s="38"/>
      <c r="F3465" s="39"/>
      <c r="G3465" s="39"/>
      <c r="H3465" s="39"/>
      <c r="I3465" s="39"/>
      <c r="J3465" s="39"/>
      <c r="K3465" s="39"/>
      <c r="L3465" s="39"/>
      <c r="M3465" s="39"/>
      <c r="N3465" s="39"/>
      <c r="O3465" s="39"/>
      <c r="P3465" s="39"/>
      <c r="Q3465" s="39"/>
      <c r="R3465" s="39"/>
      <c r="T3465" s="39"/>
      <c r="U3465" s="39"/>
    </row>
    <row r="3466" spans="1:21" ht="14.25" x14ac:dyDescent="0.2">
      <c r="A3466" s="38"/>
      <c r="B3466" s="38"/>
      <c r="C3466" s="38"/>
      <c r="D3466" s="38"/>
      <c r="F3466" s="39"/>
      <c r="G3466" s="39"/>
      <c r="H3466" s="39"/>
      <c r="I3466" s="39"/>
      <c r="J3466" s="39"/>
      <c r="K3466" s="39"/>
      <c r="L3466" s="39"/>
      <c r="M3466" s="39"/>
      <c r="N3466" s="39"/>
      <c r="O3466" s="39"/>
      <c r="P3466" s="39"/>
      <c r="Q3466" s="39"/>
      <c r="R3466" s="39"/>
      <c r="T3466" s="39"/>
      <c r="U3466" s="39"/>
    </row>
    <row r="3467" spans="1:21" ht="14.25" x14ac:dyDescent="0.2">
      <c r="A3467" s="38"/>
      <c r="B3467" s="38"/>
      <c r="C3467" s="38"/>
      <c r="D3467" s="38"/>
      <c r="F3467" s="39"/>
      <c r="G3467" s="39"/>
      <c r="H3467" s="39"/>
      <c r="I3467" s="39"/>
      <c r="J3467" s="39"/>
      <c r="K3467" s="39"/>
      <c r="L3467" s="39"/>
      <c r="M3467" s="39"/>
      <c r="N3467" s="39"/>
      <c r="O3467" s="39"/>
      <c r="P3467" s="39"/>
      <c r="Q3467" s="39"/>
      <c r="R3467" s="39"/>
      <c r="T3467" s="39"/>
      <c r="U3467" s="39"/>
    </row>
    <row r="3468" spans="1:21" ht="14.25" x14ac:dyDescent="0.2">
      <c r="A3468" s="38"/>
      <c r="B3468" s="38"/>
      <c r="C3468" s="38"/>
      <c r="D3468" s="38"/>
      <c r="F3468" s="39"/>
      <c r="G3468" s="39"/>
      <c r="H3468" s="39"/>
      <c r="I3468" s="39"/>
      <c r="J3468" s="39"/>
      <c r="K3468" s="39"/>
      <c r="L3468" s="39"/>
      <c r="M3468" s="39"/>
      <c r="N3468" s="39"/>
      <c r="O3468" s="39"/>
      <c r="P3468" s="39"/>
      <c r="Q3468" s="39"/>
      <c r="R3468" s="39"/>
      <c r="T3468" s="39"/>
      <c r="U3468" s="39"/>
    </row>
    <row r="3469" spans="1:21" ht="14.25" x14ac:dyDescent="0.2">
      <c r="A3469" s="38"/>
      <c r="B3469" s="38"/>
      <c r="C3469" s="38"/>
      <c r="D3469" s="38"/>
      <c r="F3469" s="39"/>
      <c r="G3469" s="39"/>
      <c r="H3469" s="39"/>
      <c r="I3469" s="39"/>
      <c r="J3469" s="39"/>
      <c r="K3469" s="39"/>
      <c r="L3469" s="39"/>
      <c r="M3469" s="39"/>
      <c r="N3469" s="39"/>
      <c r="O3469" s="39"/>
      <c r="P3469" s="39"/>
      <c r="Q3469" s="39"/>
      <c r="R3469" s="39"/>
      <c r="T3469" s="39"/>
      <c r="U3469" s="39"/>
    </row>
    <row r="3470" spans="1:21" ht="14.25" x14ac:dyDescent="0.2">
      <c r="A3470" s="38"/>
      <c r="B3470" s="38"/>
      <c r="C3470" s="38"/>
      <c r="D3470" s="38"/>
      <c r="F3470" s="39"/>
      <c r="G3470" s="39"/>
      <c r="H3470" s="39"/>
      <c r="I3470" s="39"/>
      <c r="J3470" s="39"/>
      <c r="K3470" s="39"/>
      <c r="L3470" s="39"/>
      <c r="M3470" s="39"/>
      <c r="N3470" s="39"/>
      <c r="O3470" s="39"/>
      <c r="P3470" s="39"/>
      <c r="Q3470" s="39"/>
      <c r="R3470" s="39"/>
      <c r="T3470" s="39"/>
      <c r="U3470" s="39"/>
    </row>
    <row r="3471" spans="1:21" ht="14.25" x14ac:dyDescent="0.2">
      <c r="A3471" s="38"/>
      <c r="B3471" s="38"/>
      <c r="C3471" s="38"/>
      <c r="D3471" s="38"/>
      <c r="F3471" s="39"/>
      <c r="G3471" s="39"/>
      <c r="H3471" s="39"/>
      <c r="I3471" s="39"/>
      <c r="J3471" s="39"/>
      <c r="K3471" s="39"/>
      <c r="L3471" s="39"/>
      <c r="M3471" s="39"/>
      <c r="N3471" s="39"/>
      <c r="O3471" s="39"/>
      <c r="P3471" s="39"/>
      <c r="Q3471" s="39"/>
      <c r="R3471" s="39"/>
      <c r="T3471" s="39"/>
      <c r="U3471" s="39"/>
    </row>
    <row r="3472" spans="1:21" ht="14.25" x14ac:dyDescent="0.2">
      <c r="A3472" s="38"/>
      <c r="B3472" s="38"/>
      <c r="C3472" s="38"/>
      <c r="D3472" s="38"/>
      <c r="F3472" s="39"/>
      <c r="G3472" s="39"/>
      <c r="H3472" s="39"/>
      <c r="I3472" s="39"/>
      <c r="J3472" s="39"/>
      <c r="K3472" s="39"/>
      <c r="L3472" s="39"/>
      <c r="M3472" s="39"/>
      <c r="N3472" s="39"/>
      <c r="O3472" s="39"/>
      <c r="P3472" s="39"/>
      <c r="Q3472" s="39"/>
      <c r="R3472" s="39"/>
      <c r="T3472" s="39"/>
      <c r="U3472" s="39"/>
    </row>
    <row r="3473" spans="1:21" ht="14.25" x14ac:dyDescent="0.2">
      <c r="A3473" s="38"/>
      <c r="B3473" s="38"/>
      <c r="C3473" s="38"/>
      <c r="D3473" s="38"/>
      <c r="F3473" s="39"/>
      <c r="G3473" s="39"/>
      <c r="H3473" s="39"/>
      <c r="I3473" s="39"/>
      <c r="J3473" s="39"/>
      <c r="K3473" s="39"/>
      <c r="L3473" s="39"/>
      <c r="M3473" s="39"/>
      <c r="N3473" s="39"/>
      <c r="O3473" s="39"/>
      <c r="P3473" s="39"/>
      <c r="Q3473" s="39"/>
      <c r="R3473" s="39"/>
      <c r="T3473" s="39"/>
      <c r="U3473" s="39"/>
    </row>
    <row r="3474" spans="1:21" ht="14.25" x14ac:dyDescent="0.2">
      <c r="A3474" s="38"/>
      <c r="B3474" s="38"/>
      <c r="C3474" s="38"/>
      <c r="D3474" s="38"/>
      <c r="F3474" s="39"/>
      <c r="G3474" s="39"/>
      <c r="H3474" s="39"/>
      <c r="I3474" s="39"/>
      <c r="J3474" s="39"/>
      <c r="K3474" s="39"/>
      <c r="L3474" s="39"/>
      <c r="M3474" s="39"/>
      <c r="N3474" s="39"/>
      <c r="O3474" s="39"/>
      <c r="P3474" s="39"/>
      <c r="Q3474" s="39"/>
      <c r="R3474" s="39"/>
      <c r="T3474" s="39"/>
      <c r="U3474" s="39"/>
    </row>
    <row r="3475" spans="1:21" ht="14.25" x14ac:dyDescent="0.2">
      <c r="A3475" s="38"/>
      <c r="B3475" s="38"/>
      <c r="C3475" s="38"/>
      <c r="D3475" s="38"/>
      <c r="F3475" s="39"/>
      <c r="G3475" s="39"/>
      <c r="H3475" s="39"/>
      <c r="I3475" s="39"/>
      <c r="J3475" s="39"/>
      <c r="K3475" s="39"/>
      <c r="L3475" s="39"/>
      <c r="M3475" s="39"/>
      <c r="N3475" s="39"/>
      <c r="O3475" s="39"/>
      <c r="P3475" s="39"/>
      <c r="Q3475" s="39"/>
      <c r="R3475" s="39"/>
      <c r="T3475" s="39"/>
      <c r="U3475" s="39"/>
    </row>
    <row r="3476" spans="1:21" ht="14.25" x14ac:dyDescent="0.2">
      <c r="A3476" s="38"/>
      <c r="B3476" s="38"/>
      <c r="C3476" s="38"/>
      <c r="D3476" s="38"/>
      <c r="F3476" s="39"/>
      <c r="G3476" s="39"/>
      <c r="H3476" s="39"/>
      <c r="I3476" s="39"/>
      <c r="J3476" s="39"/>
      <c r="K3476" s="39"/>
      <c r="L3476" s="39"/>
      <c r="M3476" s="39"/>
      <c r="N3476" s="39"/>
      <c r="O3476" s="39"/>
      <c r="P3476" s="39"/>
      <c r="Q3476" s="39"/>
      <c r="R3476" s="39"/>
      <c r="T3476" s="39"/>
      <c r="U3476" s="39"/>
    </row>
    <row r="3477" spans="1:21" ht="14.25" x14ac:dyDescent="0.2">
      <c r="A3477" s="38"/>
      <c r="B3477" s="38"/>
      <c r="C3477" s="38"/>
      <c r="D3477" s="38"/>
      <c r="F3477" s="39"/>
      <c r="G3477" s="39"/>
      <c r="H3477" s="39"/>
      <c r="I3477" s="39"/>
      <c r="J3477" s="39"/>
      <c r="K3477" s="39"/>
      <c r="L3477" s="39"/>
      <c r="M3477" s="39"/>
      <c r="N3477" s="39"/>
      <c r="O3477" s="39"/>
      <c r="P3477" s="39"/>
      <c r="Q3477" s="39"/>
      <c r="R3477" s="39"/>
      <c r="T3477" s="39"/>
      <c r="U3477" s="39"/>
    </row>
    <row r="3478" spans="1:21" ht="14.25" x14ac:dyDescent="0.2">
      <c r="A3478" s="38"/>
      <c r="B3478" s="38"/>
      <c r="C3478" s="38"/>
      <c r="D3478" s="38"/>
      <c r="F3478" s="39"/>
      <c r="G3478" s="39"/>
      <c r="H3478" s="39"/>
      <c r="I3478" s="39"/>
      <c r="J3478" s="39"/>
      <c r="K3478" s="39"/>
      <c r="L3478" s="39"/>
      <c r="M3478" s="39"/>
      <c r="N3478" s="39"/>
      <c r="O3478" s="39"/>
      <c r="P3478" s="39"/>
      <c r="Q3478" s="39"/>
      <c r="R3478" s="39"/>
      <c r="T3478" s="39"/>
      <c r="U3478" s="39"/>
    </row>
    <row r="3479" spans="1:21" ht="14.25" x14ac:dyDescent="0.2">
      <c r="A3479" s="38"/>
      <c r="B3479" s="38"/>
      <c r="C3479" s="38"/>
      <c r="D3479" s="38"/>
      <c r="F3479" s="39"/>
      <c r="G3479" s="39"/>
      <c r="H3479" s="39"/>
      <c r="I3479" s="39"/>
      <c r="J3479" s="39"/>
      <c r="K3479" s="39"/>
      <c r="L3479" s="39"/>
      <c r="M3479" s="39"/>
      <c r="N3479" s="39"/>
      <c r="O3479" s="39"/>
      <c r="P3479" s="39"/>
      <c r="Q3479" s="39"/>
      <c r="R3479" s="39"/>
      <c r="T3479" s="39"/>
      <c r="U3479" s="39"/>
    </row>
    <row r="3480" spans="1:21" ht="14.25" x14ac:dyDescent="0.2">
      <c r="A3480" s="38"/>
      <c r="B3480" s="38"/>
      <c r="C3480" s="38"/>
      <c r="D3480" s="38"/>
      <c r="F3480" s="39"/>
      <c r="G3480" s="39"/>
      <c r="H3480" s="39"/>
      <c r="I3480" s="39"/>
      <c r="J3480" s="39"/>
      <c r="K3480" s="39"/>
      <c r="L3480" s="39"/>
      <c r="M3480" s="39"/>
      <c r="N3480" s="39"/>
      <c r="O3480" s="39"/>
      <c r="P3480" s="39"/>
      <c r="Q3480" s="39"/>
      <c r="R3480" s="39"/>
      <c r="T3480" s="39"/>
      <c r="U3480" s="39"/>
    </row>
    <row r="3481" spans="1:21" ht="14.25" x14ac:dyDescent="0.2">
      <c r="A3481" s="38"/>
      <c r="B3481" s="38"/>
      <c r="C3481" s="38"/>
      <c r="D3481" s="38"/>
      <c r="F3481" s="39"/>
      <c r="G3481" s="39"/>
      <c r="H3481" s="39"/>
      <c r="I3481" s="39"/>
      <c r="J3481" s="39"/>
      <c r="K3481" s="39"/>
      <c r="L3481" s="39"/>
      <c r="M3481" s="39"/>
      <c r="N3481" s="39"/>
      <c r="O3481" s="39"/>
      <c r="P3481" s="39"/>
      <c r="Q3481" s="39"/>
      <c r="R3481" s="39"/>
      <c r="T3481" s="39"/>
      <c r="U3481" s="39"/>
    </row>
    <row r="3482" spans="1:21" ht="14.25" x14ac:dyDescent="0.2">
      <c r="A3482" s="38"/>
      <c r="B3482" s="38"/>
      <c r="C3482" s="38"/>
      <c r="D3482" s="38"/>
      <c r="F3482" s="39"/>
      <c r="G3482" s="39"/>
      <c r="H3482" s="39"/>
      <c r="I3482" s="39"/>
      <c r="J3482" s="39"/>
      <c r="K3482" s="39"/>
      <c r="L3482" s="39"/>
      <c r="M3482" s="39"/>
      <c r="N3482" s="39"/>
      <c r="O3482" s="39"/>
      <c r="P3482" s="39"/>
      <c r="Q3482" s="39"/>
      <c r="R3482" s="39"/>
      <c r="T3482" s="39"/>
      <c r="U3482" s="39"/>
    </row>
    <row r="3483" spans="1:21" ht="14.25" x14ac:dyDescent="0.2">
      <c r="A3483" s="38"/>
      <c r="B3483" s="38"/>
      <c r="C3483" s="38"/>
      <c r="D3483" s="38"/>
      <c r="F3483" s="39"/>
      <c r="G3483" s="39"/>
      <c r="H3483" s="39"/>
      <c r="I3483" s="39"/>
      <c r="J3483" s="39"/>
      <c r="K3483" s="39"/>
      <c r="L3483" s="39"/>
      <c r="M3483" s="39"/>
      <c r="N3483" s="39"/>
      <c r="O3483" s="39"/>
      <c r="P3483" s="39"/>
      <c r="Q3483" s="39"/>
      <c r="R3483" s="39"/>
      <c r="T3483" s="39"/>
      <c r="U3483" s="39"/>
    </row>
    <row r="3484" spans="1:21" ht="14.25" x14ac:dyDescent="0.2">
      <c r="A3484" s="38"/>
      <c r="B3484" s="38"/>
      <c r="C3484" s="38"/>
      <c r="D3484" s="38"/>
      <c r="F3484" s="39"/>
      <c r="G3484" s="39"/>
      <c r="H3484" s="39"/>
      <c r="I3484" s="39"/>
      <c r="J3484" s="39"/>
      <c r="K3484" s="39"/>
      <c r="L3484" s="39"/>
      <c r="M3484" s="39"/>
      <c r="N3484" s="39"/>
      <c r="O3484" s="39"/>
      <c r="P3484" s="39"/>
      <c r="Q3484" s="39"/>
      <c r="R3484" s="39"/>
      <c r="T3484" s="39"/>
      <c r="U3484" s="39"/>
    </row>
    <row r="3485" spans="1:21" ht="14.25" x14ac:dyDescent="0.2">
      <c r="A3485" s="38"/>
      <c r="B3485" s="38"/>
      <c r="C3485" s="38"/>
      <c r="D3485" s="38"/>
      <c r="F3485" s="39"/>
      <c r="G3485" s="39"/>
      <c r="H3485" s="39"/>
      <c r="I3485" s="39"/>
      <c r="J3485" s="39"/>
      <c r="K3485" s="39"/>
      <c r="L3485" s="39"/>
      <c r="M3485" s="39"/>
      <c r="N3485" s="39"/>
      <c r="O3485" s="39"/>
      <c r="P3485" s="39"/>
      <c r="Q3485" s="39"/>
      <c r="R3485" s="39"/>
      <c r="T3485" s="39"/>
      <c r="U3485" s="39"/>
    </row>
    <row r="3486" spans="1:21" ht="14.25" x14ac:dyDescent="0.2">
      <c r="A3486" s="38"/>
      <c r="B3486" s="38"/>
      <c r="C3486" s="38"/>
      <c r="D3486" s="38"/>
      <c r="F3486" s="39"/>
      <c r="G3486" s="39"/>
      <c r="H3486" s="39"/>
      <c r="I3486" s="39"/>
      <c r="J3486" s="39"/>
      <c r="K3486" s="39"/>
      <c r="L3486" s="39"/>
      <c r="M3486" s="39"/>
      <c r="N3486" s="39"/>
      <c r="O3486" s="39"/>
      <c r="P3486" s="39"/>
      <c r="Q3486" s="39"/>
      <c r="R3486" s="39"/>
      <c r="T3486" s="39"/>
      <c r="U3486" s="39"/>
    </row>
    <row r="3487" spans="1:21" ht="14.25" x14ac:dyDescent="0.2">
      <c r="A3487" s="38"/>
      <c r="B3487" s="38"/>
      <c r="C3487" s="38"/>
      <c r="D3487" s="38"/>
      <c r="F3487" s="39"/>
      <c r="G3487" s="39"/>
      <c r="H3487" s="39"/>
      <c r="I3487" s="39"/>
      <c r="J3487" s="39"/>
      <c r="K3487" s="39"/>
      <c r="L3487" s="39"/>
      <c r="M3487" s="39"/>
      <c r="N3487" s="39"/>
      <c r="O3487" s="39"/>
      <c r="P3487" s="39"/>
      <c r="Q3487" s="39"/>
      <c r="R3487" s="39"/>
      <c r="T3487" s="39"/>
      <c r="U3487" s="39"/>
    </row>
    <row r="3488" spans="1:21" ht="14.25" x14ac:dyDescent="0.2">
      <c r="A3488" s="38"/>
      <c r="B3488" s="38"/>
      <c r="C3488" s="38"/>
      <c r="D3488" s="38"/>
      <c r="F3488" s="39"/>
      <c r="G3488" s="39"/>
      <c r="H3488" s="39"/>
      <c r="I3488" s="39"/>
      <c r="J3488" s="39"/>
      <c r="K3488" s="39"/>
      <c r="L3488" s="39"/>
      <c r="M3488" s="39"/>
      <c r="N3488" s="39"/>
      <c r="O3488" s="39"/>
      <c r="P3488" s="39"/>
      <c r="Q3488" s="39"/>
      <c r="R3488" s="39"/>
      <c r="T3488" s="39"/>
      <c r="U3488" s="39"/>
    </row>
    <row r="3489" spans="1:21" ht="14.25" x14ac:dyDescent="0.2">
      <c r="A3489" s="38"/>
      <c r="B3489" s="38"/>
      <c r="C3489" s="38"/>
      <c r="D3489" s="38"/>
      <c r="F3489" s="39"/>
      <c r="G3489" s="39"/>
      <c r="H3489" s="39"/>
      <c r="I3489" s="39"/>
      <c r="J3489" s="39"/>
      <c r="K3489" s="39"/>
      <c r="L3489" s="39"/>
      <c r="M3489" s="39"/>
      <c r="N3489" s="39"/>
      <c r="O3489" s="39"/>
      <c r="P3489" s="39"/>
      <c r="Q3489" s="39"/>
      <c r="R3489" s="39"/>
      <c r="T3489" s="39"/>
      <c r="U3489" s="39"/>
    </row>
    <row r="3490" spans="1:21" ht="14.25" x14ac:dyDescent="0.2">
      <c r="A3490" s="38"/>
      <c r="B3490" s="38"/>
      <c r="C3490" s="38"/>
      <c r="D3490" s="38"/>
      <c r="F3490" s="39"/>
      <c r="G3490" s="39"/>
      <c r="H3490" s="39"/>
      <c r="I3490" s="39"/>
      <c r="J3490" s="39"/>
      <c r="K3490" s="39"/>
      <c r="L3490" s="39"/>
      <c r="M3490" s="39"/>
      <c r="N3490" s="39"/>
      <c r="O3490" s="39"/>
      <c r="P3490" s="39"/>
      <c r="Q3490" s="39"/>
      <c r="R3490" s="39"/>
      <c r="T3490" s="39"/>
      <c r="U3490" s="39"/>
    </row>
    <row r="3491" spans="1:21" ht="14.25" x14ac:dyDescent="0.2">
      <c r="A3491" s="38"/>
      <c r="B3491" s="38"/>
      <c r="C3491" s="38"/>
      <c r="D3491" s="38"/>
      <c r="F3491" s="39"/>
      <c r="G3491" s="39"/>
      <c r="H3491" s="39"/>
      <c r="I3491" s="39"/>
      <c r="J3491" s="39"/>
      <c r="K3491" s="39"/>
      <c r="L3491" s="39"/>
      <c r="M3491" s="39"/>
      <c r="N3491" s="39"/>
      <c r="O3491" s="39"/>
      <c r="P3491" s="39"/>
      <c r="Q3491" s="39"/>
      <c r="R3491" s="39"/>
      <c r="T3491" s="39"/>
      <c r="U3491" s="39"/>
    </row>
    <row r="3492" spans="1:21" ht="14.25" x14ac:dyDescent="0.2">
      <c r="A3492" s="38"/>
      <c r="B3492" s="38"/>
      <c r="C3492" s="38"/>
      <c r="D3492" s="38"/>
      <c r="F3492" s="39"/>
      <c r="G3492" s="39"/>
      <c r="H3492" s="39"/>
      <c r="I3492" s="39"/>
      <c r="J3492" s="39"/>
      <c r="K3492" s="39"/>
      <c r="L3492" s="39"/>
      <c r="M3492" s="39"/>
      <c r="N3492" s="39"/>
      <c r="O3492" s="39"/>
      <c r="P3492" s="39"/>
      <c r="Q3492" s="39"/>
      <c r="R3492" s="39"/>
      <c r="T3492" s="39"/>
      <c r="U3492" s="39"/>
    </row>
    <row r="3493" spans="1:21" ht="14.25" x14ac:dyDescent="0.2">
      <c r="A3493" s="38"/>
      <c r="B3493" s="38"/>
      <c r="C3493" s="38"/>
      <c r="D3493" s="38"/>
      <c r="F3493" s="39"/>
      <c r="G3493" s="39"/>
      <c r="H3493" s="39"/>
      <c r="I3493" s="39"/>
      <c r="J3493" s="39"/>
      <c r="K3493" s="39"/>
      <c r="L3493" s="39"/>
      <c r="M3493" s="39"/>
      <c r="N3493" s="39"/>
      <c r="O3493" s="39"/>
      <c r="P3493" s="39"/>
      <c r="Q3493" s="39"/>
      <c r="R3493" s="39"/>
      <c r="T3493" s="39"/>
      <c r="U3493" s="39"/>
    </row>
    <row r="3494" spans="1:21" ht="14.25" x14ac:dyDescent="0.2">
      <c r="A3494" s="38"/>
      <c r="B3494" s="38"/>
      <c r="C3494" s="38"/>
      <c r="D3494" s="38"/>
      <c r="F3494" s="39"/>
      <c r="G3494" s="39"/>
      <c r="H3494" s="39"/>
      <c r="I3494" s="39"/>
      <c r="J3494" s="39"/>
      <c r="K3494" s="39"/>
      <c r="L3494" s="39"/>
      <c r="M3494" s="39"/>
      <c r="N3494" s="39"/>
      <c r="O3494" s="39"/>
      <c r="P3494" s="39"/>
      <c r="Q3494" s="39"/>
      <c r="R3494" s="39"/>
      <c r="T3494" s="39"/>
      <c r="U3494" s="39"/>
    </row>
    <row r="3495" spans="1:21" ht="14.25" x14ac:dyDescent="0.2">
      <c r="A3495" s="38"/>
      <c r="B3495" s="38"/>
      <c r="C3495" s="38"/>
      <c r="D3495" s="38"/>
      <c r="F3495" s="39"/>
      <c r="G3495" s="39"/>
      <c r="H3495" s="39"/>
      <c r="I3495" s="39"/>
      <c r="J3495" s="39"/>
      <c r="K3495" s="39"/>
      <c r="L3495" s="39"/>
      <c r="M3495" s="39"/>
      <c r="N3495" s="39"/>
      <c r="O3495" s="39"/>
      <c r="P3495" s="39"/>
      <c r="Q3495" s="39"/>
      <c r="R3495" s="39"/>
      <c r="T3495" s="39"/>
      <c r="U3495" s="39"/>
    </row>
    <row r="3496" spans="1:21" ht="14.25" x14ac:dyDescent="0.2">
      <c r="A3496" s="38"/>
      <c r="B3496" s="38"/>
      <c r="C3496" s="38"/>
      <c r="D3496" s="38"/>
      <c r="F3496" s="39"/>
      <c r="G3496" s="39"/>
      <c r="H3496" s="39"/>
      <c r="I3496" s="39"/>
      <c r="J3496" s="39"/>
      <c r="K3496" s="39"/>
      <c r="L3496" s="39"/>
      <c r="M3496" s="39"/>
      <c r="N3496" s="39"/>
      <c r="O3496" s="39"/>
      <c r="P3496" s="39"/>
      <c r="Q3496" s="39"/>
      <c r="R3496" s="39"/>
      <c r="T3496" s="39"/>
      <c r="U3496" s="39"/>
    </row>
    <row r="3497" spans="1:21" ht="14.25" x14ac:dyDescent="0.2">
      <c r="A3497" s="38"/>
      <c r="B3497" s="38"/>
      <c r="C3497" s="38"/>
      <c r="D3497" s="38"/>
      <c r="F3497" s="39"/>
      <c r="G3497" s="39"/>
      <c r="H3497" s="39"/>
      <c r="I3497" s="39"/>
      <c r="J3497" s="39"/>
      <c r="K3497" s="39"/>
      <c r="L3497" s="39"/>
      <c r="M3497" s="39"/>
      <c r="N3497" s="39"/>
      <c r="O3497" s="39"/>
      <c r="P3497" s="39"/>
      <c r="Q3497" s="39"/>
      <c r="R3497" s="39"/>
      <c r="T3497" s="39"/>
      <c r="U3497" s="39"/>
    </row>
    <row r="3498" spans="1:21" ht="14.25" x14ac:dyDescent="0.2">
      <c r="A3498" s="38"/>
      <c r="B3498" s="38"/>
      <c r="C3498" s="38"/>
      <c r="D3498" s="38"/>
      <c r="F3498" s="39"/>
      <c r="G3498" s="39"/>
      <c r="H3498" s="39"/>
      <c r="I3498" s="39"/>
      <c r="J3498" s="39"/>
      <c r="K3498" s="39"/>
      <c r="L3498" s="39"/>
      <c r="M3498" s="39"/>
      <c r="N3498" s="39"/>
      <c r="O3498" s="39"/>
      <c r="P3498" s="39"/>
      <c r="Q3498" s="39"/>
      <c r="R3498" s="39"/>
      <c r="T3498" s="39"/>
      <c r="U3498" s="39"/>
    </row>
    <row r="3499" spans="1:21" ht="14.25" x14ac:dyDescent="0.2">
      <c r="A3499" s="38"/>
      <c r="B3499" s="38"/>
      <c r="C3499" s="38"/>
      <c r="D3499" s="38"/>
      <c r="F3499" s="39"/>
      <c r="G3499" s="39"/>
      <c r="H3499" s="39"/>
      <c r="I3499" s="39"/>
      <c r="J3499" s="39"/>
      <c r="K3499" s="39"/>
      <c r="L3499" s="39"/>
      <c r="M3499" s="39"/>
      <c r="N3499" s="39"/>
      <c r="O3499" s="39"/>
      <c r="P3499" s="39"/>
      <c r="Q3499" s="39"/>
      <c r="R3499" s="39"/>
      <c r="T3499" s="39"/>
      <c r="U3499" s="39"/>
    </row>
    <row r="3500" spans="1:21" ht="14.25" x14ac:dyDescent="0.2">
      <c r="A3500" s="38"/>
      <c r="B3500" s="38"/>
      <c r="C3500" s="38"/>
      <c r="D3500" s="38"/>
      <c r="F3500" s="39"/>
      <c r="G3500" s="39"/>
      <c r="H3500" s="39"/>
      <c r="I3500" s="39"/>
      <c r="J3500" s="39"/>
      <c r="K3500" s="39"/>
      <c r="L3500" s="39"/>
      <c r="M3500" s="39"/>
      <c r="N3500" s="39"/>
      <c r="O3500" s="39"/>
      <c r="P3500" s="39"/>
      <c r="Q3500" s="39"/>
      <c r="R3500" s="39"/>
      <c r="T3500" s="39"/>
      <c r="U3500" s="39"/>
    </row>
    <row r="3501" spans="1:21" ht="14.25" x14ac:dyDescent="0.2">
      <c r="A3501" s="38"/>
      <c r="B3501" s="38"/>
      <c r="C3501" s="38"/>
      <c r="D3501" s="38"/>
      <c r="F3501" s="39"/>
      <c r="G3501" s="39"/>
      <c r="H3501" s="39"/>
      <c r="I3501" s="39"/>
      <c r="J3501" s="39"/>
      <c r="K3501" s="39"/>
      <c r="L3501" s="39"/>
      <c r="M3501" s="39"/>
      <c r="N3501" s="39"/>
      <c r="O3501" s="39"/>
      <c r="P3501" s="39"/>
      <c r="Q3501" s="39"/>
      <c r="R3501" s="39"/>
      <c r="T3501" s="39"/>
      <c r="U3501" s="39"/>
    </row>
    <row r="3502" spans="1:21" ht="14.25" x14ac:dyDescent="0.2">
      <c r="A3502" s="38"/>
      <c r="B3502" s="38"/>
      <c r="C3502" s="38"/>
      <c r="D3502" s="38"/>
      <c r="F3502" s="39"/>
      <c r="G3502" s="39"/>
      <c r="H3502" s="39"/>
      <c r="I3502" s="39"/>
      <c r="J3502" s="39"/>
      <c r="K3502" s="39"/>
      <c r="L3502" s="39"/>
      <c r="M3502" s="39"/>
      <c r="N3502" s="39"/>
      <c r="O3502" s="39"/>
      <c r="P3502" s="39"/>
      <c r="Q3502" s="39"/>
      <c r="R3502" s="39"/>
      <c r="T3502" s="39"/>
      <c r="U3502" s="39"/>
    </row>
    <row r="3503" spans="1:21" ht="14.25" x14ac:dyDescent="0.2">
      <c r="A3503" s="38"/>
      <c r="B3503" s="38"/>
      <c r="C3503" s="38"/>
      <c r="D3503" s="38"/>
      <c r="F3503" s="39"/>
      <c r="G3503" s="39"/>
      <c r="H3503" s="39"/>
      <c r="I3503" s="39"/>
      <c r="J3503" s="39"/>
      <c r="K3503" s="39"/>
      <c r="L3503" s="39"/>
      <c r="M3503" s="39"/>
      <c r="N3503" s="39"/>
      <c r="O3503" s="39"/>
      <c r="P3503" s="39"/>
      <c r="Q3503" s="39"/>
      <c r="R3503" s="39"/>
      <c r="T3503" s="39"/>
      <c r="U3503" s="39"/>
    </row>
    <row r="3504" spans="1:21" ht="14.25" x14ac:dyDescent="0.2">
      <c r="A3504" s="38"/>
      <c r="B3504" s="38"/>
      <c r="C3504" s="38"/>
      <c r="D3504" s="38"/>
      <c r="F3504" s="39"/>
      <c r="G3504" s="39"/>
      <c r="H3504" s="39"/>
      <c r="I3504" s="39"/>
      <c r="J3504" s="39"/>
      <c r="K3504" s="39"/>
      <c r="L3504" s="39"/>
      <c r="M3504" s="39"/>
      <c r="N3504" s="39"/>
      <c r="O3504" s="39"/>
      <c r="P3504" s="39"/>
      <c r="Q3504" s="39"/>
      <c r="R3504" s="39"/>
      <c r="T3504" s="39"/>
      <c r="U3504" s="39"/>
    </row>
    <row r="3505" spans="1:21" ht="14.25" x14ac:dyDescent="0.2">
      <c r="A3505" s="38"/>
      <c r="B3505" s="38"/>
      <c r="C3505" s="38"/>
      <c r="D3505" s="38"/>
      <c r="F3505" s="39"/>
      <c r="G3505" s="39"/>
      <c r="H3505" s="39"/>
      <c r="I3505" s="39"/>
      <c r="J3505" s="39"/>
      <c r="K3505" s="39"/>
      <c r="L3505" s="39"/>
      <c r="M3505" s="39"/>
      <c r="N3505" s="39"/>
      <c r="O3505" s="39"/>
      <c r="P3505" s="39"/>
      <c r="Q3505" s="39"/>
      <c r="R3505" s="39"/>
      <c r="T3505" s="39"/>
      <c r="U3505" s="39"/>
    </row>
    <row r="3506" spans="1:21" ht="14.25" x14ac:dyDescent="0.2">
      <c r="A3506" s="38"/>
      <c r="B3506" s="38"/>
      <c r="C3506" s="38"/>
      <c r="D3506" s="38"/>
      <c r="F3506" s="39"/>
      <c r="G3506" s="39"/>
      <c r="H3506" s="39"/>
      <c r="I3506" s="39"/>
      <c r="J3506" s="39"/>
      <c r="K3506" s="39"/>
      <c r="L3506" s="39"/>
      <c r="M3506" s="39"/>
      <c r="N3506" s="39"/>
      <c r="O3506" s="39"/>
      <c r="P3506" s="39"/>
      <c r="Q3506" s="39"/>
      <c r="R3506" s="39"/>
      <c r="T3506" s="39"/>
      <c r="U3506" s="39"/>
    </row>
    <row r="3507" spans="1:21" ht="14.25" x14ac:dyDescent="0.2">
      <c r="A3507" s="38"/>
      <c r="B3507" s="38"/>
      <c r="C3507" s="38"/>
      <c r="D3507" s="38"/>
      <c r="F3507" s="39"/>
      <c r="G3507" s="39"/>
      <c r="H3507" s="39"/>
      <c r="I3507" s="39"/>
      <c r="J3507" s="39"/>
      <c r="K3507" s="39"/>
      <c r="L3507" s="39"/>
      <c r="M3507" s="39"/>
      <c r="N3507" s="39"/>
      <c r="O3507" s="39"/>
      <c r="P3507" s="39"/>
      <c r="Q3507" s="39"/>
      <c r="R3507" s="39"/>
      <c r="T3507" s="39"/>
      <c r="U3507" s="39"/>
    </row>
    <row r="3508" spans="1:21" ht="14.25" x14ac:dyDescent="0.2">
      <c r="A3508" s="38"/>
      <c r="B3508" s="38"/>
      <c r="C3508" s="38"/>
      <c r="D3508" s="38"/>
      <c r="F3508" s="39"/>
      <c r="G3508" s="39"/>
      <c r="H3508" s="39"/>
      <c r="I3508" s="39"/>
      <c r="J3508" s="39"/>
      <c r="K3508" s="39"/>
      <c r="L3508" s="39"/>
      <c r="M3508" s="39"/>
      <c r="N3508" s="39"/>
      <c r="O3508" s="39"/>
      <c r="P3508" s="39"/>
      <c r="Q3508" s="39"/>
      <c r="R3508" s="39"/>
      <c r="T3508" s="39"/>
      <c r="U3508" s="39"/>
    </row>
    <row r="3509" spans="1:21" ht="14.25" x14ac:dyDescent="0.2">
      <c r="A3509" s="38"/>
      <c r="B3509" s="38"/>
      <c r="C3509" s="38"/>
      <c r="D3509" s="38"/>
      <c r="F3509" s="39"/>
      <c r="G3509" s="39"/>
      <c r="H3509" s="39"/>
      <c r="I3509" s="39"/>
      <c r="J3509" s="39"/>
      <c r="K3509" s="39"/>
      <c r="L3509" s="39"/>
      <c r="M3509" s="39"/>
      <c r="N3509" s="39"/>
      <c r="O3509" s="39"/>
      <c r="P3509" s="39"/>
      <c r="Q3509" s="39"/>
      <c r="R3509" s="39"/>
      <c r="T3509" s="39"/>
      <c r="U3509" s="39"/>
    </row>
    <row r="3510" spans="1:21" ht="14.25" x14ac:dyDescent="0.2">
      <c r="A3510" s="38"/>
      <c r="B3510" s="38"/>
      <c r="C3510" s="38"/>
      <c r="D3510" s="38"/>
      <c r="F3510" s="39"/>
      <c r="G3510" s="39"/>
      <c r="H3510" s="39"/>
      <c r="I3510" s="39"/>
      <c r="J3510" s="39"/>
      <c r="K3510" s="39"/>
      <c r="L3510" s="39"/>
      <c r="M3510" s="39"/>
      <c r="N3510" s="39"/>
      <c r="O3510" s="39"/>
      <c r="P3510" s="39"/>
      <c r="Q3510" s="39"/>
      <c r="R3510" s="39"/>
      <c r="T3510" s="39"/>
      <c r="U3510" s="39"/>
    </row>
    <row r="3511" spans="1:21" ht="14.25" x14ac:dyDescent="0.2">
      <c r="A3511" s="38"/>
      <c r="B3511" s="38"/>
      <c r="C3511" s="38"/>
      <c r="D3511" s="38"/>
      <c r="F3511" s="39"/>
      <c r="G3511" s="39"/>
      <c r="H3511" s="39"/>
      <c r="I3511" s="39"/>
      <c r="J3511" s="39"/>
      <c r="K3511" s="39"/>
      <c r="L3511" s="39"/>
      <c r="M3511" s="39"/>
      <c r="N3511" s="39"/>
      <c r="O3511" s="39"/>
      <c r="P3511" s="39"/>
      <c r="Q3511" s="39"/>
      <c r="R3511" s="39"/>
      <c r="T3511" s="39"/>
      <c r="U3511" s="39"/>
    </row>
    <row r="3512" spans="1:21" ht="14.25" x14ac:dyDescent="0.2">
      <c r="A3512" s="38"/>
      <c r="B3512" s="38"/>
      <c r="C3512" s="38"/>
      <c r="D3512" s="38"/>
      <c r="F3512" s="39"/>
      <c r="G3512" s="39"/>
      <c r="H3512" s="39"/>
      <c r="I3512" s="39"/>
      <c r="J3512" s="39"/>
      <c r="K3512" s="39"/>
      <c r="L3512" s="39"/>
      <c r="M3512" s="39"/>
      <c r="N3512" s="39"/>
      <c r="O3512" s="39"/>
      <c r="P3512" s="39"/>
      <c r="Q3512" s="39"/>
      <c r="R3512" s="39"/>
      <c r="T3512" s="39"/>
      <c r="U3512" s="39"/>
    </row>
    <row r="3513" spans="1:21" ht="14.25" x14ac:dyDescent="0.2">
      <c r="A3513" s="38"/>
      <c r="B3513" s="38"/>
      <c r="C3513" s="38"/>
      <c r="D3513" s="38"/>
      <c r="F3513" s="39"/>
      <c r="G3513" s="39"/>
      <c r="H3513" s="39"/>
      <c r="I3513" s="39"/>
      <c r="J3513" s="39"/>
      <c r="K3513" s="39"/>
      <c r="L3513" s="39"/>
      <c r="M3513" s="39"/>
      <c r="N3513" s="39"/>
      <c r="O3513" s="39"/>
      <c r="P3513" s="39"/>
      <c r="Q3513" s="39"/>
      <c r="R3513" s="39"/>
      <c r="T3513" s="39"/>
      <c r="U3513" s="39"/>
    </row>
    <row r="3514" spans="1:21" ht="14.25" x14ac:dyDescent="0.2">
      <c r="A3514" s="38"/>
      <c r="B3514" s="38"/>
      <c r="C3514" s="38"/>
      <c r="D3514" s="38"/>
      <c r="F3514" s="39"/>
      <c r="G3514" s="39"/>
      <c r="H3514" s="39"/>
      <c r="I3514" s="39"/>
      <c r="J3514" s="39"/>
      <c r="K3514" s="39"/>
      <c r="L3514" s="39"/>
      <c r="M3514" s="39"/>
      <c r="N3514" s="39"/>
      <c r="O3514" s="39"/>
      <c r="P3514" s="39"/>
      <c r="Q3514" s="39"/>
      <c r="R3514" s="39"/>
      <c r="T3514" s="39"/>
      <c r="U3514" s="39"/>
    </row>
    <row r="3515" spans="1:21" ht="14.25" x14ac:dyDescent="0.2">
      <c r="A3515" s="38"/>
      <c r="B3515" s="38"/>
      <c r="C3515" s="38"/>
      <c r="D3515" s="38"/>
      <c r="F3515" s="39"/>
      <c r="G3515" s="39"/>
      <c r="H3515" s="39"/>
      <c r="I3515" s="39"/>
      <c r="J3515" s="39"/>
      <c r="K3515" s="39"/>
      <c r="L3515" s="39"/>
      <c r="M3515" s="39"/>
      <c r="N3515" s="39"/>
      <c r="O3515" s="39"/>
      <c r="P3515" s="39"/>
      <c r="Q3515" s="39"/>
      <c r="R3515" s="39"/>
      <c r="T3515" s="39"/>
      <c r="U3515" s="39"/>
    </row>
    <row r="3516" spans="1:21" ht="14.25" x14ac:dyDescent="0.2">
      <c r="A3516" s="38"/>
      <c r="B3516" s="38"/>
      <c r="C3516" s="38"/>
      <c r="D3516" s="38"/>
      <c r="F3516" s="39"/>
      <c r="G3516" s="39"/>
      <c r="H3516" s="39"/>
      <c r="I3516" s="39"/>
      <c r="J3516" s="39"/>
      <c r="K3516" s="39"/>
      <c r="L3516" s="39"/>
      <c r="M3516" s="39"/>
      <c r="N3516" s="39"/>
      <c r="O3516" s="39"/>
      <c r="P3516" s="39"/>
      <c r="Q3516" s="39"/>
      <c r="R3516" s="39"/>
      <c r="T3516" s="39"/>
      <c r="U3516" s="39"/>
    </row>
    <row r="3517" spans="1:21" ht="14.25" x14ac:dyDescent="0.2">
      <c r="A3517" s="38"/>
      <c r="B3517" s="38"/>
      <c r="C3517" s="38"/>
      <c r="D3517" s="38"/>
      <c r="F3517" s="39"/>
      <c r="G3517" s="39"/>
      <c r="H3517" s="39"/>
      <c r="I3517" s="39"/>
      <c r="J3517" s="39"/>
      <c r="K3517" s="39"/>
      <c r="L3517" s="39"/>
      <c r="M3517" s="39"/>
      <c r="N3517" s="39"/>
      <c r="O3517" s="39"/>
      <c r="P3517" s="39"/>
      <c r="Q3517" s="39"/>
      <c r="R3517" s="39"/>
      <c r="T3517" s="39"/>
      <c r="U3517" s="39"/>
    </row>
    <row r="3518" spans="1:21" ht="14.25" x14ac:dyDescent="0.2">
      <c r="A3518" s="38"/>
      <c r="B3518" s="38"/>
      <c r="C3518" s="38"/>
      <c r="D3518" s="38"/>
      <c r="F3518" s="39"/>
      <c r="G3518" s="39"/>
      <c r="H3518" s="39"/>
      <c r="I3518" s="39"/>
      <c r="J3518" s="39"/>
      <c r="K3518" s="39"/>
      <c r="L3518" s="39"/>
      <c r="M3518" s="39"/>
      <c r="N3518" s="39"/>
      <c r="O3518" s="39"/>
      <c r="P3518" s="39"/>
      <c r="Q3518" s="39"/>
      <c r="R3518" s="39"/>
      <c r="T3518" s="39"/>
      <c r="U3518" s="39"/>
    </row>
    <row r="3519" spans="1:21" ht="14.25" x14ac:dyDescent="0.2">
      <c r="A3519" s="38"/>
      <c r="B3519" s="38"/>
      <c r="C3519" s="38"/>
      <c r="D3519" s="38"/>
      <c r="F3519" s="39"/>
      <c r="G3519" s="39"/>
      <c r="H3519" s="39"/>
      <c r="I3519" s="39"/>
      <c r="J3519" s="39"/>
      <c r="K3519" s="39"/>
      <c r="L3519" s="39"/>
      <c r="M3519" s="39"/>
      <c r="N3519" s="39"/>
      <c r="O3519" s="39"/>
      <c r="P3519" s="39"/>
      <c r="Q3519" s="39"/>
      <c r="R3519" s="39"/>
      <c r="T3519" s="39"/>
      <c r="U3519" s="39"/>
    </row>
    <row r="3520" spans="1:21" ht="14.25" x14ac:dyDescent="0.2">
      <c r="A3520" s="38"/>
      <c r="B3520" s="38"/>
      <c r="C3520" s="38"/>
      <c r="D3520" s="38"/>
      <c r="F3520" s="39"/>
      <c r="G3520" s="39"/>
      <c r="H3520" s="39"/>
      <c r="I3520" s="39"/>
      <c r="J3520" s="39"/>
      <c r="K3520" s="39"/>
      <c r="L3520" s="39"/>
      <c r="M3520" s="39"/>
      <c r="N3520" s="39"/>
      <c r="O3520" s="39"/>
      <c r="P3520" s="39"/>
      <c r="Q3520" s="39"/>
      <c r="R3520" s="39"/>
      <c r="T3520" s="39"/>
      <c r="U3520" s="39"/>
    </row>
    <row r="3521" spans="1:21" ht="14.25" x14ac:dyDescent="0.2">
      <c r="A3521" s="38"/>
      <c r="B3521" s="38"/>
      <c r="C3521" s="38"/>
      <c r="D3521" s="38"/>
      <c r="F3521" s="39"/>
      <c r="G3521" s="39"/>
      <c r="H3521" s="39"/>
      <c r="I3521" s="39"/>
      <c r="J3521" s="39"/>
      <c r="K3521" s="39"/>
      <c r="L3521" s="39"/>
      <c r="M3521" s="39"/>
      <c r="N3521" s="39"/>
      <c r="O3521" s="39"/>
      <c r="P3521" s="39"/>
      <c r="Q3521" s="39"/>
      <c r="R3521" s="39"/>
      <c r="T3521" s="39"/>
      <c r="U3521" s="39"/>
    </row>
    <row r="3522" spans="1:21" ht="14.25" x14ac:dyDescent="0.2">
      <c r="A3522" s="38"/>
      <c r="B3522" s="38"/>
      <c r="C3522" s="38"/>
      <c r="D3522" s="38"/>
      <c r="F3522" s="39"/>
      <c r="G3522" s="39"/>
      <c r="H3522" s="39"/>
      <c r="I3522" s="39"/>
      <c r="J3522" s="39"/>
      <c r="K3522" s="39"/>
      <c r="L3522" s="39"/>
      <c r="M3522" s="39"/>
      <c r="N3522" s="39"/>
      <c r="O3522" s="39"/>
      <c r="P3522" s="39"/>
      <c r="Q3522" s="39"/>
      <c r="R3522" s="39"/>
      <c r="T3522" s="39"/>
      <c r="U3522" s="39"/>
    </row>
    <row r="3523" spans="1:21" ht="14.25" x14ac:dyDescent="0.2">
      <c r="A3523" s="38"/>
      <c r="B3523" s="38"/>
      <c r="C3523" s="38"/>
      <c r="D3523" s="38"/>
      <c r="F3523" s="39"/>
      <c r="G3523" s="39"/>
      <c r="H3523" s="39"/>
      <c r="I3523" s="39"/>
      <c r="J3523" s="39"/>
      <c r="K3523" s="39"/>
      <c r="L3523" s="39"/>
      <c r="M3523" s="39"/>
      <c r="N3523" s="39"/>
      <c r="O3523" s="39"/>
      <c r="P3523" s="39"/>
      <c r="Q3523" s="39"/>
      <c r="R3523" s="39"/>
      <c r="T3523" s="39"/>
      <c r="U3523" s="39"/>
    </row>
    <row r="3524" spans="1:21" ht="14.25" x14ac:dyDescent="0.2">
      <c r="A3524" s="38"/>
      <c r="B3524" s="38"/>
      <c r="C3524" s="38"/>
      <c r="D3524" s="38"/>
      <c r="F3524" s="39"/>
      <c r="G3524" s="39"/>
      <c r="H3524" s="39"/>
      <c r="I3524" s="39"/>
      <c r="J3524" s="39"/>
      <c r="K3524" s="39"/>
      <c r="L3524" s="39"/>
      <c r="M3524" s="39"/>
      <c r="N3524" s="39"/>
      <c r="O3524" s="39"/>
      <c r="P3524" s="39"/>
      <c r="Q3524" s="39"/>
      <c r="R3524" s="39"/>
      <c r="T3524" s="39"/>
      <c r="U3524" s="39"/>
    </row>
    <row r="3525" spans="1:21" ht="14.25" x14ac:dyDescent="0.2">
      <c r="A3525" s="38"/>
      <c r="B3525" s="38"/>
      <c r="C3525" s="38"/>
      <c r="D3525" s="38"/>
      <c r="F3525" s="39"/>
      <c r="G3525" s="39"/>
      <c r="H3525" s="39"/>
      <c r="I3525" s="39"/>
      <c r="J3525" s="39"/>
      <c r="K3525" s="39"/>
      <c r="L3525" s="39"/>
      <c r="M3525" s="39"/>
      <c r="N3525" s="39"/>
      <c r="O3525" s="39"/>
      <c r="P3525" s="39"/>
      <c r="Q3525" s="39"/>
      <c r="R3525" s="39"/>
      <c r="T3525" s="39"/>
      <c r="U3525" s="39"/>
    </row>
    <row r="3526" spans="1:21" ht="14.25" x14ac:dyDescent="0.2">
      <c r="A3526" s="38"/>
      <c r="B3526" s="38"/>
      <c r="C3526" s="38"/>
      <c r="D3526" s="38"/>
      <c r="F3526" s="39"/>
      <c r="G3526" s="39"/>
      <c r="H3526" s="39"/>
      <c r="I3526" s="39"/>
      <c r="J3526" s="39"/>
      <c r="K3526" s="39"/>
      <c r="L3526" s="39"/>
      <c r="M3526" s="39"/>
      <c r="N3526" s="39"/>
      <c r="O3526" s="39"/>
      <c r="P3526" s="39"/>
      <c r="Q3526" s="39"/>
      <c r="R3526" s="39"/>
      <c r="T3526" s="39"/>
      <c r="U3526" s="39"/>
    </row>
    <row r="3527" spans="1:21" ht="14.25" x14ac:dyDescent="0.2">
      <c r="A3527" s="38"/>
      <c r="B3527" s="38"/>
      <c r="C3527" s="38"/>
      <c r="D3527" s="38"/>
      <c r="F3527" s="39"/>
      <c r="G3527" s="39"/>
      <c r="H3527" s="39"/>
      <c r="I3527" s="39"/>
      <c r="J3527" s="39"/>
      <c r="K3527" s="39"/>
      <c r="L3527" s="39"/>
      <c r="M3527" s="39"/>
      <c r="N3527" s="39"/>
      <c r="O3527" s="39"/>
      <c r="P3527" s="39"/>
      <c r="Q3527" s="39"/>
      <c r="R3527" s="39"/>
      <c r="T3527" s="39"/>
      <c r="U3527" s="39"/>
    </row>
    <row r="3528" spans="1:21" ht="14.25" x14ac:dyDescent="0.2">
      <c r="A3528" s="38"/>
      <c r="B3528" s="38"/>
      <c r="C3528" s="38"/>
      <c r="D3528" s="38"/>
      <c r="F3528" s="39"/>
      <c r="G3528" s="39"/>
      <c r="H3528" s="39"/>
      <c r="I3528" s="39"/>
      <c r="J3528" s="39"/>
      <c r="K3528" s="39"/>
      <c r="L3528" s="39"/>
      <c r="M3528" s="39"/>
      <c r="N3528" s="39"/>
      <c r="O3528" s="39"/>
      <c r="P3528" s="39"/>
      <c r="Q3528" s="39"/>
      <c r="R3528" s="39"/>
      <c r="T3528" s="39"/>
      <c r="U3528" s="39"/>
    </row>
    <row r="3529" spans="1:21" ht="14.25" x14ac:dyDescent="0.2">
      <c r="A3529" s="38"/>
      <c r="B3529" s="38"/>
      <c r="C3529" s="38"/>
      <c r="D3529" s="38"/>
      <c r="F3529" s="39"/>
      <c r="G3529" s="39"/>
      <c r="H3529" s="39"/>
      <c r="I3529" s="39"/>
      <c r="J3529" s="39"/>
      <c r="K3529" s="39"/>
      <c r="L3529" s="39"/>
      <c r="M3529" s="39"/>
      <c r="N3529" s="39"/>
      <c r="O3529" s="39"/>
      <c r="P3529" s="39"/>
      <c r="Q3529" s="39"/>
      <c r="R3529" s="39"/>
      <c r="T3529" s="39"/>
      <c r="U3529" s="39"/>
    </row>
    <row r="3530" spans="1:21" ht="14.25" x14ac:dyDescent="0.2">
      <c r="A3530" s="38"/>
      <c r="B3530" s="38"/>
      <c r="C3530" s="38"/>
      <c r="D3530" s="38"/>
      <c r="F3530" s="39"/>
      <c r="G3530" s="39"/>
      <c r="H3530" s="39"/>
      <c r="I3530" s="39"/>
      <c r="J3530" s="39"/>
      <c r="K3530" s="39"/>
      <c r="L3530" s="39"/>
      <c r="M3530" s="39"/>
      <c r="N3530" s="39"/>
      <c r="O3530" s="39"/>
      <c r="P3530" s="39"/>
      <c r="Q3530" s="39"/>
      <c r="R3530" s="39"/>
      <c r="T3530" s="39"/>
      <c r="U3530" s="39"/>
    </row>
    <row r="3531" spans="1:21" ht="14.25" x14ac:dyDescent="0.2">
      <c r="A3531" s="38"/>
      <c r="B3531" s="38"/>
      <c r="C3531" s="38"/>
      <c r="D3531" s="38"/>
      <c r="F3531" s="39"/>
      <c r="G3531" s="39"/>
      <c r="H3531" s="39"/>
      <c r="I3531" s="39"/>
      <c r="J3531" s="39"/>
      <c r="K3531" s="39"/>
      <c r="L3531" s="39"/>
      <c r="M3531" s="39"/>
      <c r="N3531" s="39"/>
      <c r="O3531" s="39"/>
      <c r="P3531" s="39"/>
      <c r="Q3531" s="39"/>
      <c r="R3531" s="39"/>
      <c r="T3531" s="39"/>
      <c r="U3531" s="39"/>
    </row>
    <row r="3532" spans="1:21" ht="14.25" x14ac:dyDescent="0.2">
      <c r="A3532" s="38"/>
      <c r="B3532" s="38"/>
      <c r="C3532" s="38"/>
      <c r="D3532" s="38"/>
      <c r="F3532" s="39"/>
      <c r="G3532" s="39"/>
      <c r="H3532" s="39"/>
      <c r="I3532" s="39"/>
      <c r="J3532" s="39"/>
      <c r="K3532" s="39"/>
      <c r="L3532" s="39"/>
      <c r="M3532" s="39"/>
      <c r="N3532" s="39"/>
      <c r="O3532" s="39"/>
      <c r="P3532" s="39"/>
      <c r="Q3532" s="39"/>
      <c r="R3532" s="39"/>
      <c r="T3532" s="39"/>
      <c r="U3532" s="39"/>
    </row>
    <row r="3533" spans="1:21" ht="14.25" x14ac:dyDescent="0.2">
      <c r="A3533" s="38"/>
      <c r="B3533" s="38"/>
      <c r="C3533" s="38"/>
      <c r="D3533" s="38"/>
      <c r="F3533" s="39"/>
      <c r="G3533" s="39"/>
      <c r="H3533" s="39"/>
      <c r="I3533" s="39"/>
      <c r="J3533" s="39"/>
      <c r="K3533" s="39"/>
      <c r="L3533" s="39"/>
      <c r="M3533" s="39"/>
      <c r="N3533" s="39"/>
      <c r="O3533" s="39"/>
      <c r="P3533" s="39"/>
      <c r="Q3533" s="39"/>
      <c r="R3533" s="39"/>
      <c r="T3533" s="39"/>
      <c r="U3533" s="39"/>
    </row>
    <row r="3534" spans="1:21" ht="14.25" x14ac:dyDescent="0.2">
      <c r="A3534" s="38"/>
      <c r="B3534" s="38"/>
      <c r="C3534" s="38"/>
      <c r="D3534" s="38"/>
      <c r="F3534" s="39"/>
      <c r="G3534" s="39"/>
      <c r="H3534" s="39"/>
      <c r="I3534" s="39"/>
      <c r="J3534" s="39"/>
      <c r="K3534" s="39"/>
      <c r="L3534" s="39"/>
      <c r="M3534" s="39"/>
      <c r="N3534" s="39"/>
      <c r="O3534" s="39"/>
      <c r="P3534" s="39"/>
      <c r="Q3534" s="39"/>
      <c r="R3534" s="39"/>
      <c r="T3534" s="39"/>
      <c r="U3534" s="39"/>
    </row>
    <row r="3535" spans="1:21" ht="14.25" x14ac:dyDescent="0.2">
      <c r="A3535" s="38"/>
      <c r="B3535" s="38"/>
      <c r="C3535" s="38"/>
      <c r="D3535" s="38"/>
      <c r="F3535" s="39"/>
      <c r="G3535" s="39"/>
      <c r="H3535" s="39"/>
      <c r="I3535" s="39"/>
      <c r="J3535" s="39"/>
      <c r="K3535" s="39"/>
      <c r="L3535" s="39"/>
      <c r="M3535" s="39"/>
      <c r="N3535" s="39"/>
      <c r="O3535" s="39"/>
      <c r="P3535" s="39"/>
      <c r="Q3535" s="39"/>
      <c r="R3535" s="39"/>
      <c r="T3535" s="39"/>
      <c r="U3535" s="39"/>
    </row>
    <row r="3536" spans="1:21" ht="14.25" x14ac:dyDescent="0.2">
      <c r="A3536" s="38"/>
      <c r="B3536" s="38"/>
      <c r="C3536" s="38"/>
      <c r="D3536" s="38"/>
      <c r="F3536" s="39"/>
      <c r="G3536" s="39"/>
      <c r="H3536" s="39"/>
      <c r="I3536" s="39"/>
      <c r="J3536" s="39"/>
      <c r="K3536" s="39"/>
      <c r="L3536" s="39"/>
      <c r="M3536" s="39"/>
      <c r="N3536" s="39"/>
      <c r="O3536" s="39"/>
      <c r="P3536" s="39"/>
      <c r="Q3536" s="39"/>
      <c r="R3536" s="39"/>
      <c r="T3536" s="39"/>
      <c r="U3536" s="39"/>
    </row>
    <row r="3537" spans="1:21" ht="14.25" x14ac:dyDescent="0.2">
      <c r="A3537" s="38"/>
      <c r="B3537" s="38"/>
      <c r="C3537" s="38"/>
      <c r="D3537" s="38"/>
      <c r="F3537" s="39"/>
      <c r="G3537" s="39"/>
      <c r="H3537" s="39"/>
      <c r="I3537" s="39"/>
      <c r="J3537" s="39"/>
      <c r="K3537" s="39"/>
      <c r="L3537" s="39"/>
      <c r="M3537" s="39"/>
      <c r="N3537" s="39"/>
      <c r="O3537" s="39"/>
      <c r="P3537" s="39"/>
      <c r="Q3537" s="39"/>
      <c r="R3537" s="39"/>
      <c r="T3537" s="39"/>
      <c r="U3537" s="39"/>
    </row>
    <row r="3538" spans="1:21" ht="14.25" x14ac:dyDescent="0.2">
      <c r="A3538" s="38"/>
      <c r="B3538" s="38"/>
      <c r="C3538" s="38"/>
      <c r="D3538" s="38"/>
      <c r="F3538" s="39"/>
      <c r="G3538" s="39"/>
      <c r="H3538" s="39"/>
      <c r="I3538" s="39"/>
      <c r="J3538" s="39"/>
      <c r="K3538" s="39"/>
      <c r="L3538" s="39"/>
      <c r="M3538" s="39"/>
      <c r="N3538" s="39"/>
      <c r="O3538" s="39"/>
      <c r="P3538" s="39"/>
      <c r="Q3538" s="39"/>
      <c r="R3538" s="39"/>
      <c r="T3538" s="39"/>
      <c r="U3538" s="39"/>
    </row>
    <row r="3539" spans="1:21" ht="14.25" x14ac:dyDescent="0.2">
      <c r="A3539" s="38"/>
      <c r="B3539" s="38"/>
      <c r="C3539" s="38"/>
      <c r="D3539" s="38"/>
      <c r="F3539" s="39"/>
      <c r="G3539" s="39"/>
      <c r="H3539" s="39"/>
      <c r="I3539" s="39"/>
      <c r="J3539" s="39"/>
      <c r="K3539" s="39"/>
      <c r="L3539" s="39"/>
      <c r="M3539" s="39"/>
      <c r="N3539" s="39"/>
      <c r="O3539" s="39"/>
      <c r="P3539" s="39"/>
      <c r="Q3539" s="39"/>
      <c r="R3539" s="39"/>
      <c r="T3539" s="39"/>
      <c r="U3539" s="39"/>
    </row>
    <row r="3540" spans="1:21" ht="14.25" x14ac:dyDescent="0.2">
      <c r="A3540" s="38"/>
      <c r="B3540" s="38"/>
      <c r="C3540" s="38"/>
      <c r="D3540" s="38"/>
      <c r="F3540" s="39"/>
      <c r="G3540" s="39"/>
      <c r="H3540" s="39"/>
      <c r="I3540" s="39"/>
      <c r="J3540" s="39"/>
      <c r="K3540" s="39"/>
      <c r="L3540" s="39"/>
      <c r="M3540" s="39"/>
      <c r="N3540" s="39"/>
      <c r="O3540" s="39"/>
      <c r="P3540" s="39"/>
      <c r="Q3540" s="39"/>
      <c r="R3540" s="39"/>
      <c r="T3540" s="39"/>
      <c r="U3540" s="39"/>
    </row>
    <row r="3541" spans="1:21" ht="14.25" x14ac:dyDescent="0.2">
      <c r="A3541" s="38"/>
      <c r="B3541" s="38"/>
      <c r="C3541" s="38"/>
      <c r="D3541" s="38"/>
      <c r="F3541" s="39"/>
      <c r="G3541" s="39"/>
      <c r="H3541" s="39"/>
      <c r="I3541" s="39"/>
      <c r="J3541" s="39"/>
      <c r="K3541" s="39"/>
      <c r="L3541" s="39"/>
      <c r="M3541" s="39"/>
      <c r="N3541" s="39"/>
      <c r="O3541" s="39"/>
      <c r="P3541" s="39"/>
      <c r="Q3541" s="39"/>
      <c r="R3541" s="39"/>
      <c r="T3541" s="39"/>
      <c r="U3541" s="39"/>
    </row>
    <row r="3542" spans="1:21" ht="14.25" x14ac:dyDescent="0.2">
      <c r="A3542" s="38"/>
      <c r="B3542" s="38"/>
      <c r="C3542" s="38"/>
      <c r="D3542" s="38"/>
      <c r="F3542" s="39"/>
      <c r="G3542" s="39"/>
      <c r="H3542" s="39"/>
      <c r="I3542" s="39"/>
      <c r="J3542" s="39"/>
      <c r="K3542" s="39"/>
      <c r="L3542" s="39"/>
      <c r="M3542" s="39"/>
      <c r="N3542" s="39"/>
      <c r="O3542" s="39"/>
      <c r="P3542" s="39"/>
      <c r="Q3542" s="39"/>
      <c r="R3542" s="39"/>
      <c r="T3542" s="39"/>
      <c r="U3542" s="39"/>
    </row>
    <row r="3543" spans="1:21" ht="14.25" x14ac:dyDescent="0.2">
      <c r="A3543" s="38"/>
      <c r="B3543" s="38"/>
      <c r="C3543" s="38"/>
      <c r="D3543" s="38"/>
      <c r="F3543" s="39"/>
      <c r="G3543" s="39"/>
      <c r="H3543" s="39"/>
      <c r="I3543" s="39"/>
      <c r="J3543" s="39"/>
      <c r="K3543" s="39"/>
      <c r="L3543" s="39"/>
      <c r="M3543" s="39"/>
      <c r="N3543" s="39"/>
      <c r="O3543" s="39"/>
      <c r="P3543" s="39"/>
      <c r="Q3543" s="39"/>
      <c r="R3543" s="39"/>
      <c r="T3543" s="39"/>
      <c r="U3543" s="39"/>
    </row>
    <row r="3544" spans="1:21" ht="14.25" x14ac:dyDescent="0.2">
      <c r="A3544" s="38"/>
      <c r="B3544" s="38"/>
      <c r="C3544" s="38"/>
      <c r="D3544" s="38"/>
      <c r="F3544" s="39"/>
      <c r="G3544" s="39"/>
      <c r="H3544" s="39"/>
      <c r="I3544" s="39"/>
      <c r="J3544" s="39"/>
      <c r="K3544" s="39"/>
      <c r="L3544" s="39"/>
      <c r="M3544" s="39"/>
      <c r="N3544" s="39"/>
      <c r="O3544" s="39"/>
      <c r="P3544" s="39"/>
      <c r="Q3544" s="39"/>
      <c r="R3544" s="39"/>
      <c r="T3544" s="39"/>
      <c r="U3544" s="39"/>
    </row>
    <row r="3545" spans="1:21" ht="14.25" x14ac:dyDescent="0.2">
      <c r="A3545" s="38"/>
      <c r="B3545" s="38"/>
      <c r="C3545" s="38"/>
      <c r="D3545" s="38"/>
      <c r="F3545" s="39"/>
      <c r="G3545" s="39"/>
      <c r="H3545" s="39"/>
      <c r="I3545" s="39"/>
      <c r="J3545" s="39"/>
      <c r="K3545" s="39"/>
      <c r="L3545" s="39"/>
      <c r="M3545" s="39"/>
      <c r="N3545" s="39"/>
      <c r="O3545" s="39"/>
      <c r="P3545" s="39"/>
      <c r="Q3545" s="39"/>
      <c r="R3545" s="39"/>
      <c r="T3545" s="39"/>
      <c r="U3545" s="39"/>
    </row>
    <row r="3546" spans="1:21" ht="14.25" x14ac:dyDescent="0.2">
      <c r="A3546" s="38"/>
      <c r="B3546" s="38"/>
      <c r="C3546" s="38"/>
      <c r="D3546" s="38"/>
      <c r="F3546" s="39"/>
      <c r="G3546" s="39"/>
      <c r="H3546" s="39"/>
      <c r="I3546" s="39"/>
      <c r="J3546" s="39"/>
      <c r="K3546" s="39"/>
      <c r="L3546" s="39"/>
      <c r="M3546" s="39"/>
      <c r="N3546" s="39"/>
      <c r="O3546" s="39"/>
      <c r="P3546" s="39"/>
      <c r="Q3546" s="39"/>
      <c r="R3546" s="39"/>
      <c r="T3546" s="39"/>
      <c r="U3546" s="39"/>
    </row>
    <row r="3547" spans="1:21" ht="14.25" x14ac:dyDescent="0.2">
      <c r="A3547" s="38"/>
      <c r="B3547" s="38"/>
      <c r="C3547" s="38"/>
      <c r="D3547" s="38"/>
      <c r="F3547" s="39"/>
      <c r="G3547" s="39"/>
      <c r="H3547" s="39"/>
      <c r="I3547" s="39"/>
      <c r="J3547" s="39"/>
      <c r="K3547" s="39"/>
      <c r="L3547" s="39"/>
      <c r="M3547" s="39"/>
      <c r="N3547" s="39"/>
      <c r="O3547" s="39"/>
      <c r="P3547" s="39"/>
      <c r="Q3547" s="39"/>
      <c r="R3547" s="39"/>
      <c r="T3547" s="39"/>
      <c r="U3547" s="39"/>
    </row>
    <row r="3548" spans="1:21" ht="14.25" x14ac:dyDescent="0.2">
      <c r="A3548" s="38"/>
      <c r="B3548" s="38"/>
      <c r="C3548" s="38"/>
      <c r="D3548" s="38"/>
      <c r="F3548" s="39"/>
      <c r="G3548" s="39"/>
      <c r="H3548" s="39"/>
      <c r="I3548" s="39"/>
      <c r="J3548" s="39"/>
      <c r="K3548" s="39"/>
      <c r="L3548" s="39"/>
      <c r="M3548" s="39"/>
      <c r="N3548" s="39"/>
      <c r="O3548" s="39"/>
      <c r="P3548" s="39"/>
      <c r="Q3548" s="39"/>
      <c r="R3548" s="39"/>
      <c r="T3548" s="39"/>
      <c r="U3548" s="39"/>
    </row>
    <row r="3549" spans="1:21" ht="14.25" x14ac:dyDescent="0.2">
      <c r="A3549" s="38"/>
      <c r="B3549" s="38"/>
      <c r="C3549" s="38"/>
      <c r="D3549" s="38"/>
      <c r="F3549" s="39"/>
      <c r="G3549" s="39"/>
      <c r="H3549" s="39"/>
      <c r="I3549" s="39"/>
      <c r="J3549" s="39"/>
      <c r="K3549" s="39"/>
      <c r="L3549" s="39"/>
      <c r="M3549" s="39"/>
      <c r="N3549" s="39"/>
      <c r="O3549" s="39"/>
      <c r="P3549" s="39"/>
      <c r="Q3549" s="39"/>
      <c r="R3549" s="39"/>
      <c r="T3549" s="39"/>
      <c r="U3549" s="39"/>
    </row>
    <row r="3550" spans="1:21" ht="14.25" x14ac:dyDescent="0.2">
      <c r="A3550" s="38"/>
      <c r="B3550" s="38"/>
      <c r="C3550" s="38"/>
      <c r="D3550" s="38"/>
      <c r="F3550" s="39"/>
      <c r="G3550" s="39"/>
      <c r="H3550" s="39"/>
      <c r="I3550" s="39"/>
      <c r="J3550" s="39"/>
      <c r="K3550" s="39"/>
      <c r="L3550" s="39"/>
      <c r="M3550" s="39"/>
      <c r="N3550" s="39"/>
      <c r="O3550" s="39"/>
      <c r="P3550" s="39"/>
      <c r="Q3550" s="39"/>
      <c r="R3550" s="39"/>
      <c r="T3550" s="39"/>
      <c r="U3550" s="39"/>
    </row>
    <row r="3551" spans="1:21" ht="14.25" x14ac:dyDescent="0.2">
      <c r="A3551" s="38"/>
      <c r="B3551" s="38"/>
      <c r="C3551" s="38"/>
      <c r="D3551" s="38"/>
      <c r="F3551" s="39"/>
      <c r="G3551" s="39"/>
      <c r="H3551" s="39"/>
      <c r="I3551" s="39"/>
      <c r="J3551" s="39"/>
      <c r="K3551" s="39"/>
      <c r="L3551" s="39"/>
      <c r="M3551" s="39"/>
      <c r="N3551" s="39"/>
      <c r="O3551" s="39"/>
      <c r="P3551" s="39"/>
      <c r="Q3551" s="39"/>
      <c r="R3551" s="39"/>
      <c r="T3551" s="39"/>
      <c r="U3551" s="39"/>
    </row>
    <row r="3552" spans="1:21" ht="14.25" x14ac:dyDescent="0.2">
      <c r="A3552" s="38"/>
      <c r="B3552" s="38"/>
      <c r="C3552" s="38"/>
      <c r="D3552" s="38"/>
      <c r="F3552" s="39"/>
      <c r="G3552" s="39"/>
      <c r="H3552" s="39"/>
      <c r="I3552" s="39"/>
      <c r="J3552" s="39"/>
      <c r="K3552" s="39"/>
      <c r="L3552" s="39"/>
      <c r="M3552" s="39"/>
      <c r="N3552" s="39"/>
      <c r="O3552" s="39"/>
      <c r="P3552" s="39"/>
      <c r="Q3552" s="39"/>
      <c r="R3552" s="39"/>
      <c r="T3552" s="39"/>
      <c r="U3552" s="39"/>
    </row>
    <row r="3553" spans="1:21" ht="14.25" x14ac:dyDescent="0.2">
      <c r="A3553" s="38"/>
      <c r="B3553" s="38"/>
      <c r="C3553" s="38"/>
      <c r="D3553" s="38"/>
      <c r="F3553" s="39"/>
      <c r="G3553" s="39"/>
      <c r="H3553" s="39"/>
      <c r="I3553" s="39"/>
      <c r="J3553" s="39"/>
      <c r="K3553" s="39"/>
      <c r="L3553" s="39"/>
      <c r="M3553" s="39"/>
      <c r="N3553" s="39"/>
      <c r="O3553" s="39"/>
      <c r="P3553" s="39"/>
      <c r="Q3553" s="39"/>
      <c r="R3553" s="39"/>
      <c r="T3553" s="39"/>
      <c r="U3553" s="39"/>
    </row>
    <row r="3554" spans="1:21" ht="14.25" x14ac:dyDescent="0.2">
      <c r="A3554" s="38"/>
      <c r="B3554" s="38"/>
      <c r="C3554" s="38"/>
      <c r="D3554" s="38"/>
      <c r="F3554" s="39"/>
      <c r="G3554" s="39"/>
      <c r="H3554" s="39"/>
      <c r="I3554" s="39"/>
      <c r="J3554" s="39"/>
      <c r="K3554" s="39"/>
      <c r="L3554" s="39"/>
      <c r="M3554" s="39"/>
      <c r="N3554" s="39"/>
      <c r="O3554" s="39"/>
      <c r="P3554" s="39"/>
      <c r="Q3554" s="39"/>
      <c r="R3554" s="39"/>
      <c r="T3554" s="39"/>
      <c r="U3554" s="39"/>
    </row>
    <row r="3555" spans="1:21" ht="14.25" x14ac:dyDescent="0.2">
      <c r="A3555" s="38"/>
      <c r="B3555" s="38"/>
      <c r="C3555" s="38"/>
      <c r="D3555" s="38"/>
      <c r="F3555" s="39"/>
      <c r="G3555" s="39"/>
      <c r="H3555" s="39"/>
      <c r="I3555" s="39"/>
      <c r="J3555" s="39"/>
      <c r="K3555" s="39"/>
      <c r="L3555" s="39"/>
      <c r="M3555" s="39"/>
      <c r="N3555" s="39"/>
      <c r="O3555" s="39"/>
      <c r="P3555" s="39"/>
      <c r="Q3555" s="39"/>
      <c r="R3555" s="39"/>
      <c r="T3555" s="39"/>
      <c r="U3555" s="39"/>
    </row>
    <row r="3556" spans="1:21" ht="14.25" x14ac:dyDescent="0.2">
      <c r="A3556" s="38"/>
      <c r="B3556" s="38"/>
      <c r="C3556" s="38"/>
      <c r="D3556" s="38"/>
      <c r="F3556" s="39"/>
      <c r="G3556" s="39"/>
      <c r="H3556" s="39"/>
      <c r="I3556" s="39"/>
      <c r="J3556" s="39"/>
      <c r="K3556" s="39"/>
      <c r="L3556" s="39"/>
      <c r="M3556" s="39"/>
      <c r="N3556" s="39"/>
      <c r="O3556" s="39"/>
      <c r="P3556" s="39"/>
      <c r="Q3556" s="39"/>
      <c r="R3556" s="39"/>
      <c r="T3556" s="39"/>
      <c r="U3556" s="39"/>
    </row>
    <row r="3557" spans="1:21" ht="14.25" x14ac:dyDescent="0.2">
      <c r="A3557" s="38"/>
      <c r="B3557" s="38"/>
      <c r="C3557" s="38"/>
      <c r="D3557" s="38"/>
      <c r="F3557" s="39"/>
      <c r="G3557" s="39"/>
      <c r="H3557" s="39"/>
      <c r="I3557" s="39"/>
      <c r="J3557" s="39"/>
      <c r="K3557" s="39"/>
      <c r="L3557" s="39"/>
      <c r="M3557" s="39"/>
      <c r="N3557" s="39"/>
      <c r="O3557" s="39"/>
      <c r="P3557" s="39"/>
      <c r="Q3557" s="39"/>
      <c r="R3557" s="39"/>
      <c r="T3557" s="39"/>
      <c r="U3557" s="39"/>
    </row>
    <row r="3558" spans="1:21" ht="14.25" x14ac:dyDescent="0.2">
      <c r="A3558" s="38"/>
      <c r="B3558" s="38"/>
      <c r="C3558" s="38"/>
      <c r="D3558" s="38"/>
      <c r="F3558" s="39"/>
      <c r="G3558" s="39"/>
      <c r="H3558" s="39"/>
      <c r="I3558" s="39"/>
      <c r="J3558" s="39"/>
      <c r="K3558" s="39"/>
      <c r="L3558" s="39"/>
      <c r="M3558" s="39"/>
      <c r="N3558" s="39"/>
      <c r="O3558" s="39"/>
      <c r="P3558" s="39"/>
      <c r="Q3558" s="39"/>
      <c r="R3558" s="39"/>
      <c r="T3558" s="39"/>
      <c r="U3558" s="39"/>
    </row>
    <row r="3559" spans="1:21" ht="14.25" x14ac:dyDescent="0.2">
      <c r="A3559" s="38"/>
      <c r="B3559" s="38"/>
      <c r="C3559" s="38"/>
      <c r="D3559" s="38"/>
      <c r="F3559" s="39"/>
      <c r="G3559" s="39"/>
      <c r="H3559" s="39"/>
      <c r="I3559" s="39"/>
      <c r="J3559" s="39"/>
      <c r="K3559" s="39"/>
      <c r="L3559" s="39"/>
      <c r="M3559" s="39"/>
      <c r="N3559" s="39"/>
      <c r="O3559" s="39"/>
      <c r="P3559" s="39"/>
      <c r="Q3559" s="39"/>
      <c r="R3559" s="39"/>
      <c r="T3559" s="39"/>
      <c r="U3559" s="39"/>
    </row>
    <row r="3560" spans="1:21" ht="14.25" x14ac:dyDescent="0.2">
      <c r="A3560" s="38"/>
      <c r="B3560" s="38"/>
      <c r="C3560" s="38"/>
      <c r="D3560" s="38"/>
      <c r="F3560" s="39"/>
      <c r="G3560" s="39"/>
      <c r="H3560" s="39"/>
      <c r="I3560" s="39"/>
      <c r="J3560" s="39"/>
      <c r="K3560" s="39"/>
      <c r="L3560" s="39"/>
      <c r="M3560" s="39"/>
      <c r="N3560" s="39"/>
      <c r="O3560" s="39"/>
      <c r="P3560" s="39"/>
      <c r="Q3560" s="39"/>
      <c r="R3560" s="39"/>
      <c r="T3560" s="39"/>
      <c r="U3560" s="39"/>
    </row>
    <row r="3561" spans="1:21" ht="14.25" x14ac:dyDescent="0.2">
      <c r="A3561" s="38"/>
      <c r="B3561" s="38"/>
      <c r="C3561" s="38"/>
      <c r="D3561" s="38"/>
      <c r="F3561" s="39"/>
      <c r="G3561" s="39"/>
      <c r="H3561" s="39"/>
      <c r="I3561" s="39"/>
      <c r="J3561" s="39"/>
      <c r="K3561" s="39"/>
      <c r="L3561" s="39"/>
      <c r="M3561" s="39"/>
      <c r="N3561" s="39"/>
      <c r="O3561" s="39"/>
      <c r="P3561" s="39"/>
      <c r="Q3561" s="39"/>
      <c r="R3561" s="39"/>
      <c r="T3561" s="39"/>
      <c r="U3561" s="39"/>
    </row>
    <row r="3562" spans="1:21" ht="14.25" x14ac:dyDescent="0.2">
      <c r="A3562" s="38"/>
      <c r="B3562" s="38"/>
      <c r="C3562" s="38"/>
      <c r="D3562" s="38"/>
      <c r="F3562" s="39"/>
      <c r="G3562" s="39"/>
      <c r="H3562" s="39"/>
      <c r="I3562" s="39"/>
      <c r="J3562" s="39"/>
      <c r="K3562" s="39"/>
      <c r="L3562" s="39"/>
      <c r="M3562" s="39"/>
      <c r="N3562" s="39"/>
      <c r="O3562" s="39"/>
      <c r="P3562" s="39"/>
      <c r="Q3562" s="39"/>
      <c r="R3562" s="39"/>
      <c r="T3562" s="39"/>
      <c r="U3562" s="39"/>
    </row>
    <row r="3563" spans="1:21" ht="14.25" x14ac:dyDescent="0.2">
      <c r="A3563" s="38"/>
      <c r="B3563" s="38"/>
      <c r="C3563" s="38"/>
      <c r="D3563" s="38"/>
      <c r="F3563" s="39"/>
      <c r="G3563" s="39"/>
      <c r="H3563" s="39"/>
      <c r="I3563" s="39"/>
      <c r="J3563" s="39"/>
      <c r="K3563" s="39"/>
      <c r="L3563" s="39"/>
      <c r="M3563" s="39"/>
      <c r="N3563" s="39"/>
      <c r="O3563" s="39"/>
      <c r="P3563" s="39"/>
      <c r="Q3563" s="39"/>
      <c r="R3563" s="39"/>
      <c r="T3563" s="39"/>
      <c r="U3563" s="39"/>
    </row>
    <row r="3564" spans="1:21" ht="14.25" x14ac:dyDescent="0.2">
      <c r="A3564" s="38"/>
      <c r="B3564" s="38"/>
      <c r="C3564" s="38"/>
      <c r="D3564" s="38"/>
      <c r="F3564" s="39"/>
      <c r="G3564" s="39"/>
      <c r="H3564" s="39"/>
      <c r="I3564" s="39"/>
      <c r="J3564" s="39"/>
      <c r="K3564" s="39"/>
      <c r="L3564" s="39"/>
      <c r="M3564" s="39"/>
      <c r="N3564" s="39"/>
      <c r="O3564" s="39"/>
      <c r="P3564" s="39"/>
      <c r="Q3564" s="39"/>
      <c r="R3564" s="39"/>
      <c r="T3564" s="39"/>
      <c r="U3564" s="39"/>
    </row>
    <row r="3565" spans="1:21" ht="14.25" x14ac:dyDescent="0.2">
      <c r="A3565" s="38"/>
      <c r="B3565" s="38"/>
      <c r="C3565" s="38"/>
      <c r="D3565" s="38"/>
      <c r="F3565" s="39"/>
      <c r="G3565" s="39"/>
      <c r="H3565" s="39"/>
      <c r="I3565" s="39"/>
      <c r="J3565" s="39"/>
      <c r="K3565" s="39"/>
      <c r="L3565" s="39"/>
      <c r="M3565" s="39"/>
      <c r="N3565" s="39"/>
      <c r="O3565" s="39"/>
      <c r="P3565" s="39"/>
      <c r="Q3565" s="39"/>
      <c r="R3565" s="39"/>
      <c r="T3565" s="39"/>
      <c r="U3565" s="39"/>
    </row>
    <row r="3566" spans="1:21" ht="14.25" x14ac:dyDescent="0.2">
      <c r="A3566" s="38"/>
      <c r="B3566" s="38"/>
      <c r="C3566" s="38"/>
      <c r="D3566" s="38"/>
      <c r="F3566" s="39"/>
      <c r="G3566" s="39"/>
      <c r="H3566" s="39"/>
      <c r="I3566" s="39"/>
      <c r="J3566" s="39"/>
      <c r="K3566" s="39"/>
      <c r="L3566" s="39"/>
      <c r="M3566" s="39"/>
      <c r="N3566" s="39"/>
      <c r="O3566" s="39"/>
      <c r="P3566" s="39"/>
      <c r="Q3566" s="39"/>
      <c r="R3566" s="39"/>
      <c r="T3566" s="39"/>
      <c r="U3566" s="39"/>
    </row>
    <row r="3567" spans="1:21" ht="14.25" x14ac:dyDescent="0.2">
      <c r="A3567" s="38"/>
      <c r="B3567" s="38"/>
      <c r="C3567" s="38"/>
      <c r="D3567" s="38"/>
      <c r="F3567" s="39"/>
      <c r="G3567" s="39"/>
      <c r="H3567" s="39"/>
      <c r="I3567" s="39"/>
      <c r="J3567" s="39"/>
      <c r="K3567" s="39"/>
      <c r="L3567" s="39"/>
      <c r="M3567" s="39"/>
      <c r="N3567" s="39"/>
      <c r="O3567" s="39"/>
      <c r="P3567" s="39"/>
      <c r="Q3567" s="39"/>
      <c r="R3567" s="39"/>
      <c r="T3567" s="39"/>
      <c r="U3567" s="39"/>
    </row>
    <row r="3568" spans="1:21" ht="14.25" x14ac:dyDescent="0.2">
      <c r="A3568" s="38"/>
      <c r="B3568" s="38"/>
      <c r="C3568" s="38"/>
      <c r="D3568" s="38"/>
      <c r="F3568" s="39"/>
      <c r="G3568" s="39"/>
      <c r="H3568" s="39"/>
      <c r="I3568" s="39"/>
      <c r="J3568" s="39"/>
      <c r="K3568" s="39"/>
      <c r="L3568" s="39"/>
      <c r="M3568" s="39"/>
      <c r="N3568" s="39"/>
      <c r="O3568" s="39"/>
      <c r="P3568" s="39"/>
      <c r="Q3568" s="39"/>
      <c r="R3568" s="39"/>
      <c r="T3568" s="39"/>
      <c r="U3568" s="39"/>
    </row>
    <row r="3569" spans="1:21" ht="14.25" x14ac:dyDescent="0.2">
      <c r="A3569" s="38"/>
      <c r="B3569" s="38"/>
      <c r="C3569" s="38"/>
      <c r="D3569" s="38"/>
      <c r="F3569" s="39"/>
      <c r="G3569" s="39"/>
      <c r="H3569" s="39"/>
      <c r="I3569" s="39"/>
      <c r="J3569" s="39"/>
      <c r="K3569" s="39"/>
      <c r="L3569" s="39"/>
      <c r="M3569" s="39"/>
      <c r="N3569" s="39"/>
      <c r="O3569" s="39"/>
      <c r="P3569" s="39"/>
      <c r="Q3569" s="39"/>
      <c r="R3569" s="39"/>
      <c r="T3569" s="39"/>
      <c r="U3569" s="39"/>
    </row>
    <row r="3570" spans="1:21" ht="14.25" x14ac:dyDescent="0.2">
      <c r="A3570" s="38"/>
      <c r="B3570" s="38"/>
      <c r="C3570" s="38"/>
      <c r="D3570" s="38"/>
      <c r="F3570" s="39"/>
      <c r="G3570" s="39"/>
      <c r="H3570" s="39"/>
      <c r="I3570" s="39"/>
      <c r="J3570" s="39"/>
      <c r="K3570" s="39"/>
      <c r="L3570" s="39"/>
      <c r="M3570" s="39"/>
      <c r="N3570" s="39"/>
      <c r="O3570" s="39"/>
      <c r="P3570" s="39"/>
      <c r="Q3570" s="39"/>
      <c r="R3570" s="39"/>
      <c r="T3570" s="39"/>
      <c r="U3570" s="39"/>
    </row>
    <row r="3571" spans="1:21" ht="14.25" x14ac:dyDescent="0.2">
      <c r="A3571" s="38"/>
      <c r="B3571" s="38"/>
      <c r="C3571" s="38"/>
      <c r="D3571" s="38"/>
      <c r="F3571" s="39"/>
      <c r="G3571" s="39"/>
      <c r="H3571" s="39"/>
      <c r="I3571" s="39"/>
      <c r="J3571" s="39"/>
      <c r="K3571" s="39"/>
      <c r="L3571" s="39"/>
      <c r="M3571" s="39"/>
      <c r="N3571" s="39"/>
      <c r="O3571" s="39"/>
      <c r="P3571" s="39"/>
      <c r="Q3571" s="39"/>
      <c r="R3571" s="39"/>
      <c r="T3571" s="39"/>
      <c r="U3571" s="39"/>
    </row>
    <row r="3572" spans="1:21" ht="14.25" x14ac:dyDescent="0.2">
      <c r="A3572" s="38"/>
      <c r="B3572" s="38"/>
      <c r="C3572" s="38"/>
      <c r="D3572" s="38"/>
      <c r="F3572" s="39"/>
      <c r="G3572" s="39"/>
      <c r="H3572" s="39"/>
      <c r="I3572" s="39"/>
      <c r="J3572" s="39"/>
      <c r="K3572" s="39"/>
      <c r="L3572" s="39"/>
      <c r="M3572" s="39"/>
      <c r="N3572" s="39"/>
      <c r="O3572" s="39"/>
      <c r="P3572" s="39"/>
      <c r="Q3572" s="39"/>
      <c r="R3572" s="39"/>
      <c r="T3572" s="39"/>
      <c r="U3572" s="39"/>
    </row>
    <row r="3573" spans="1:21" ht="14.25" x14ac:dyDescent="0.2">
      <c r="A3573" s="38"/>
      <c r="B3573" s="38"/>
      <c r="C3573" s="38"/>
      <c r="D3573" s="38"/>
      <c r="F3573" s="39"/>
      <c r="G3573" s="39"/>
      <c r="H3573" s="39"/>
      <c r="I3573" s="39"/>
      <c r="J3573" s="39"/>
      <c r="K3573" s="39"/>
      <c r="L3573" s="39"/>
      <c r="M3573" s="39"/>
      <c r="N3573" s="39"/>
      <c r="O3573" s="39"/>
      <c r="P3573" s="39"/>
      <c r="Q3573" s="39"/>
      <c r="R3573" s="39"/>
      <c r="T3573" s="39"/>
      <c r="U3573" s="39"/>
    </row>
    <row r="3574" spans="1:21" ht="14.25" x14ac:dyDescent="0.2">
      <c r="A3574" s="38"/>
      <c r="B3574" s="38"/>
      <c r="C3574" s="38"/>
      <c r="D3574" s="38"/>
      <c r="F3574" s="39"/>
      <c r="G3574" s="39"/>
      <c r="H3574" s="39"/>
      <c r="I3574" s="39"/>
      <c r="J3574" s="39"/>
      <c r="K3574" s="39"/>
      <c r="L3574" s="39"/>
      <c r="M3574" s="39"/>
      <c r="N3574" s="39"/>
      <c r="O3574" s="39"/>
      <c r="P3574" s="39"/>
      <c r="Q3574" s="39"/>
      <c r="R3574" s="39"/>
      <c r="T3574" s="39"/>
      <c r="U3574" s="39"/>
    </row>
    <row r="3575" spans="1:21" ht="14.25" x14ac:dyDescent="0.2">
      <c r="A3575" s="38"/>
      <c r="B3575" s="38"/>
      <c r="C3575" s="38"/>
      <c r="D3575" s="38"/>
      <c r="F3575" s="39"/>
      <c r="G3575" s="39"/>
      <c r="H3575" s="39"/>
      <c r="I3575" s="39"/>
      <c r="J3575" s="39"/>
      <c r="K3575" s="39"/>
      <c r="L3575" s="39"/>
      <c r="M3575" s="39"/>
      <c r="N3575" s="39"/>
      <c r="O3575" s="39"/>
      <c r="P3575" s="39"/>
      <c r="Q3575" s="39"/>
      <c r="R3575" s="39"/>
      <c r="T3575" s="39"/>
      <c r="U3575" s="39"/>
    </row>
    <row r="3576" spans="1:21" ht="14.25" x14ac:dyDescent="0.2">
      <c r="A3576" s="38"/>
      <c r="B3576" s="38"/>
      <c r="C3576" s="38"/>
      <c r="D3576" s="38"/>
      <c r="F3576" s="39"/>
      <c r="G3576" s="39"/>
      <c r="H3576" s="39"/>
      <c r="I3576" s="39"/>
      <c r="J3576" s="39"/>
      <c r="K3576" s="39"/>
      <c r="L3576" s="39"/>
      <c r="M3576" s="39"/>
      <c r="N3576" s="39"/>
      <c r="O3576" s="39"/>
      <c r="P3576" s="39"/>
      <c r="Q3576" s="39"/>
      <c r="R3576" s="39"/>
      <c r="T3576" s="39"/>
      <c r="U3576" s="39"/>
    </row>
    <row r="3577" spans="1:21" ht="14.25" x14ac:dyDescent="0.2">
      <c r="A3577" s="38"/>
      <c r="B3577" s="38"/>
      <c r="C3577" s="38"/>
      <c r="D3577" s="38"/>
      <c r="F3577" s="39"/>
      <c r="G3577" s="39"/>
      <c r="H3577" s="39"/>
      <c r="I3577" s="39"/>
      <c r="J3577" s="39"/>
      <c r="K3577" s="39"/>
      <c r="L3577" s="39"/>
      <c r="M3577" s="39"/>
      <c r="N3577" s="39"/>
      <c r="O3577" s="39"/>
      <c r="P3577" s="39"/>
      <c r="Q3577" s="39"/>
      <c r="R3577" s="39"/>
      <c r="T3577" s="39"/>
      <c r="U3577" s="39"/>
    </row>
    <row r="3578" spans="1:21" ht="14.25" x14ac:dyDescent="0.2">
      <c r="A3578" s="38"/>
      <c r="B3578" s="38"/>
      <c r="C3578" s="38"/>
      <c r="D3578" s="38"/>
      <c r="F3578" s="39"/>
      <c r="G3578" s="39"/>
      <c r="H3578" s="39"/>
      <c r="I3578" s="39"/>
      <c r="J3578" s="39"/>
      <c r="K3578" s="39"/>
      <c r="L3578" s="39"/>
      <c r="M3578" s="39"/>
      <c r="N3578" s="39"/>
      <c r="O3578" s="39"/>
      <c r="P3578" s="39"/>
      <c r="Q3578" s="39"/>
      <c r="R3578" s="39"/>
      <c r="T3578" s="39"/>
      <c r="U3578" s="39"/>
    </row>
    <row r="3579" spans="1:21" ht="14.25" x14ac:dyDescent="0.2">
      <c r="A3579" s="38"/>
      <c r="B3579" s="38"/>
      <c r="C3579" s="38"/>
      <c r="D3579" s="38"/>
      <c r="F3579" s="39"/>
      <c r="G3579" s="39"/>
      <c r="H3579" s="39"/>
      <c r="I3579" s="39"/>
      <c r="J3579" s="39"/>
      <c r="K3579" s="39"/>
      <c r="L3579" s="39"/>
      <c r="M3579" s="39"/>
      <c r="N3579" s="39"/>
      <c r="O3579" s="39"/>
      <c r="P3579" s="39"/>
      <c r="Q3579" s="39"/>
      <c r="R3579" s="39"/>
      <c r="T3579" s="39"/>
      <c r="U3579" s="39"/>
    </row>
    <row r="3580" spans="1:21" ht="14.25" x14ac:dyDescent="0.2">
      <c r="A3580" s="38"/>
      <c r="B3580" s="38"/>
      <c r="C3580" s="38"/>
      <c r="D3580" s="38"/>
      <c r="F3580" s="39"/>
      <c r="G3580" s="39"/>
      <c r="H3580" s="39"/>
      <c r="I3580" s="39"/>
      <c r="J3580" s="39"/>
      <c r="K3580" s="39"/>
      <c r="L3580" s="39"/>
      <c r="M3580" s="39"/>
      <c r="N3580" s="39"/>
      <c r="O3580" s="39"/>
      <c r="P3580" s="39"/>
      <c r="Q3580" s="39"/>
      <c r="R3580" s="39"/>
      <c r="T3580" s="39"/>
      <c r="U3580" s="39"/>
    </row>
    <row r="3581" spans="1:21" ht="14.25" x14ac:dyDescent="0.2">
      <c r="A3581" s="38"/>
      <c r="B3581" s="38"/>
      <c r="C3581" s="38"/>
      <c r="D3581" s="38"/>
      <c r="F3581" s="39"/>
      <c r="G3581" s="39"/>
      <c r="H3581" s="39"/>
      <c r="I3581" s="39"/>
      <c r="J3581" s="39"/>
      <c r="K3581" s="39"/>
      <c r="L3581" s="39"/>
      <c r="M3581" s="39"/>
      <c r="N3581" s="39"/>
      <c r="O3581" s="39"/>
      <c r="P3581" s="39"/>
      <c r="Q3581" s="39"/>
      <c r="R3581" s="39"/>
      <c r="T3581" s="39"/>
      <c r="U3581" s="39"/>
    </row>
    <row r="3582" spans="1:21" ht="14.25" x14ac:dyDescent="0.2">
      <c r="A3582" s="38"/>
      <c r="B3582" s="38"/>
      <c r="C3582" s="38"/>
      <c r="D3582" s="38"/>
      <c r="F3582" s="39"/>
      <c r="G3582" s="39"/>
      <c r="H3582" s="39"/>
      <c r="I3582" s="39"/>
      <c r="J3582" s="39"/>
      <c r="K3582" s="39"/>
      <c r="L3582" s="39"/>
      <c r="M3582" s="39"/>
      <c r="N3582" s="39"/>
      <c r="O3582" s="39"/>
      <c r="P3582" s="39"/>
      <c r="Q3582" s="39"/>
      <c r="R3582" s="39"/>
      <c r="T3582" s="39"/>
      <c r="U3582" s="39"/>
    </row>
    <row r="3583" spans="1:21" ht="14.25" x14ac:dyDescent="0.2">
      <c r="A3583" s="38"/>
      <c r="B3583" s="38"/>
      <c r="C3583" s="38"/>
      <c r="D3583" s="38"/>
      <c r="F3583" s="39"/>
      <c r="G3583" s="39"/>
      <c r="H3583" s="39"/>
      <c r="I3583" s="39"/>
      <c r="J3583" s="39"/>
      <c r="K3583" s="39"/>
      <c r="L3583" s="39"/>
      <c r="M3583" s="39"/>
      <c r="N3583" s="39"/>
      <c r="O3583" s="39"/>
      <c r="P3583" s="39"/>
      <c r="Q3583" s="39"/>
      <c r="R3583" s="39"/>
      <c r="T3583" s="39"/>
      <c r="U3583" s="39"/>
    </row>
    <row r="3584" spans="1:21" ht="14.25" x14ac:dyDescent="0.2">
      <c r="A3584" s="38"/>
      <c r="B3584" s="38"/>
      <c r="C3584" s="38"/>
      <c r="D3584" s="38"/>
      <c r="F3584" s="39"/>
      <c r="G3584" s="39"/>
      <c r="H3584" s="39"/>
      <c r="I3584" s="39"/>
      <c r="J3584" s="39"/>
      <c r="K3584" s="39"/>
      <c r="L3584" s="39"/>
      <c r="M3584" s="39"/>
      <c r="N3584" s="39"/>
      <c r="O3584" s="39"/>
      <c r="P3584" s="39"/>
      <c r="Q3584" s="39"/>
      <c r="R3584" s="39"/>
      <c r="T3584" s="39"/>
      <c r="U3584" s="39"/>
    </row>
    <row r="3585" spans="1:21" ht="14.25" x14ac:dyDescent="0.2">
      <c r="A3585" s="38"/>
      <c r="B3585" s="38"/>
      <c r="C3585" s="38"/>
      <c r="D3585" s="38"/>
      <c r="F3585" s="39"/>
      <c r="G3585" s="39"/>
      <c r="H3585" s="39"/>
      <c r="I3585" s="39"/>
      <c r="J3585" s="39"/>
      <c r="K3585" s="39"/>
      <c r="L3585" s="39"/>
      <c r="M3585" s="39"/>
      <c r="N3585" s="39"/>
      <c r="O3585" s="39"/>
      <c r="P3585" s="39"/>
      <c r="Q3585" s="39"/>
      <c r="R3585" s="39"/>
      <c r="T3585" s="39"/>
      <c r="U3585" s="39"/>
    </row>
    <row r="3586" spans="1:21" ht="14.25" x14ac:dyDescent="0.2">
      <c r="A3586" s="38"/>
      <c r="B3586" s="38"/>
      <c r="C3586" s="38"/>
      <c r="D3586" s="38"/>
      <c r="F3586" s="39"/>
      <c r="G3586" s="39"/>
      <c r="H3586" s="39"/>
      <c r="I3586" s="39"/>
      <c r="J3586" s="39"/>
      <c r="K3586" s="39"/>
      <c r="L3586" s="39"/>
      <c r="M3586" s="39"/>
      <c r="N3586" s="39"/>
      <c r="O3586" s="39"/>
      <c r="P3586" s="39"/>
      <c r="Q3586" s="39"/>
      <c r="R3586" s="39"/>
      <c r="T3586" s="39"/>
      <c r="U3586" s="39"/>
    </row>
    <row r="3587" spans="1:21" ht="14.25" x14ac:dyDescent="0.2">
      <c r="A3587" s="38"/>
      <c r="B3587" s="38"/>
      <c r="C3587" s="38"/>
      <c r="D3587" s="38"/>
      <c r="F3587" s="39"/>
      <c r="G3587" s="39"/>
      <c r="H3587" s="39"/>
      <c r="I3587" s="39"/>
      <c r="J3587" s="39"/>
      <c r="K3587" s="39"/>
      <c r="L3587" s="39"/>
      <c r="M3587" s="39"/>
      <c r="N3587" s="39"/>
      <c r="O3587" s="39"/>
      <c r="P3587" s="39"/>
      <c r="Q3587" s="39"/>
      <c r="R3587" s="39"/>
      <c r="T3587" s="39"/>
      <c r="U3587" s="39"/>
    </row>
    <row r="3588" spans="1:21" ht="14.25" x14ac:dyDescent="0.2">
      <c r="A3588" s="38"/>
      <c r="B3588" s="38"/>
      <c r="C3588" s="38"/>
      <c r="D3588" s="38"/>
      <c r="F3588" s="39"/>
      <c r="G3588" s="39"/>
      <c r="H3588" s="39"/>
      <c r="I3588" s="39"/>
      <c r="J3588" s="39"/>
      <c r="K3588" s="39"/>
      <c r="L3588" s="39"/>
      <c r="M3588" s="39"/>
      <c r="N3588" s="39"/>
      <c r="O3588" s="39"/>
      <c r="P3588" s="39"/>
      <c r="Q3588" s="39"/>
      <c r="R3588" s="39"/>
      <c r="T3588" s="39"/>
      <c r="U3588" s="39"/>
    </row>
    <row r="3589" spans="1:21" ht="14.25" x14ac:dyDescent="0.2">
      <c r="A3589" s="38"/>
      <c r="B3589" s="38"/>
      <c r="C3589" s="38"/>
      <c r="D3589" s="38"/>
      <c r="F3589" s="39"/>
      <c r="G3589" s="39"/>
      <c r="H3589" s="39"/>
      <c r="I3589" s="39"/>
      <c r="J3589" s="39"/>
      <c r="K3589" s="39"/>
      <c r="L3589" s="39"/>
      <c r="M3589" s="39"/>
      <c r="N3589" s="39"/>
      <c r="O3589" s="39"/>
      <c r="P3589" s="39"/>
      <c r="Q3589" s="39"/>
      <c r="R3589" s="39"/>
      <c r="T3589" s="39"/>
      <c r="U3589" s="39"/>
    </row>
    <row r="3590" spans="1:21" ht="14.25" x14ac:dyDescent="0.2">
      <c r="A3590" s="38"/>
      <c r="B3590" s="38"/>
      <c r="C3590" s="38"/>
      <c r="D3590" s="38"/>
      <c r="F3590" s="39"/>
      <c r="G3590" s="39"/>
      <c r="H3590" s="39"/>
      <c r="I3590" s="39"/>
      <c r="J3590" s="39"/>
      <c r="K3590" s="39"/>
      <c r="L3590" s="39"/>
      <c r="M3590" s="39"/>
      <c r="N3590" s="39"/>
      <c r="O3590" s="39"/>
      <c r="P3590" s="39"/>
      <c r="Q3590" s="39"/>
      <c r="R3590" s="39"/>
      <c r="T3590" s="39"/>
      <c r="U3590" s="39"/>
    </row>
    <row r="3591" spans="1:21" ht="14.25" x14ac:dyDescent="0.2">
      <c r="A3591" s="38"/>
      <c r="B3591" s="38"/>
      <c r="C3591" s="38"/>
      <c r="D3591" s="38"/>
      <c r="F3591" s="39"/>
      <c r="G3591" s="39"/>
      <c r="H3591" s="39"/>
      <c r="I3591" s="39"/>
      <c r="J3591" s="39"/>
      <c r="K3591" s="39"/>
      <c r="L3591" s="39"/>
      <c r="M3591" s="39"/>
      <c r="N3591" s="39"/>
      <c r="O3591" s="39"/>
      <c r="P3591" s="39"/>
      <c r="Q3591" s="39"/>
      <c r="R3591" s="39"/>
      <c r="T3591" s="39"/>
      <c r="U3591" s="39"/>
    </row>
    <row r="3592" spans="1:21" ht="14.25" x14ac:dyDescent="0.2">
      <c r="A3592" s="38"/>
      <c r="B3592" s="38"/>
      <c r="C3592" s="38"/>
      <c r="D3592" s="38"/>
      <c r="F3592" s="39"/>
      <c r="G3592" s="39"/>
      <c r="H3592" s="39"/>
      <c r="I3592" s="39"/>
      <c r="J3592" s="39"/>
      <c r="K3592" s="39"/>
      <c r="L3592" s="39"/>
      <c r="M3592" s="39"/>
      <c r="N3592" s="39"/>
      <c r="O3592" s="39"/>
      <c r="P3592" s="39"/>
      <c r="Q3592" s="39"/>
      <c r="R3592" s="39"/>
      <c r="T3592" s="39"/>
      <c r="U3592" s="39"/>
    </row>
    <row r="3593" spans="1:21" ht="14.25" x14ac:dyDescent="0.2">
      <c r="A3593" s="38"/>
      <c r="B3593" s="38"/>
      <c r="C3593" s="38"/>
      <c r="D3593" s="38"/>
      <c r="F3593" s="39"/>
      <c r="G3593" s="39"/>
      <c r="H3593" s="39"/>
      <c r="I3593" s="39"/>
      <c r="J3593" s="39"/>
      <c r="K3593" s="39"/>
      <c r="L3593" s="39"/>
      <c r="M3593" s="39"/>
      <c r="N3593" s="39"/>
      <c r="O3593" s="39"/>
      <c r="P3593" s="39"/>
      <c r="Q3593" s="39"/>
      <c r="R3593" s="39"/>
      <c r="T3593" s="39"/>
      <c r="U3593" s="39"/>
    </row>
    <row r="3594" spans="1:21" ht="14.25" x14ac:dyDescent="0.2">
      <c r="A3594" s="38"/>
      <c r="B3594" s="38"/>
      <c r="C3594" s="38"/>
      <c r="D3594" s="38"/>
      <c r="F3594" s="39"/>
      <c r="G3594" s="39"/>
      <c r="H3594" s="39"/>
      <c r="I3594" s="39"/>
      <c r="J3594" s="39"/>
      <c r="K3594" s="39"/>
      <c r="L3594" s="39"/>
      <c r="M3594" s="39"/>
      <c r="N3594" s="39"/>
      <c r="O3594" s="39"/>
      <c r="P3594" s="39"/>
      <c r="Q3594" s="39"/>
      <c r="R3594" s="39"/>
      <c r="T3594" s="39"/>
      <c r="U3594" s="39"/>
    </row>
    <row r="3595" spans="1:21" ht="14.25" x14ac:dyDescent="0.2">
      <c r="A3595" s="38"/>
      <c r="B3595" s="38"/>
      <c r="C3595" s="38"/>
      <c r="D3595" s="38"/>
      <c r="F3595" s="39"/>
      <c r="G3595" s="39"/>
      <c r="H3595" s="39"/>
      <c r="I3595" s="39"/>
      <c r="J3595" s="39"/>
      <c r="K3595" s="39"/>
      <c r="L3595" s="39"/>
      <c r="M3595" s="39"/>
      <c r="N3595" s="39"/>
      <c r="O3595" s="39"/>
      <c r="P3595" s="39"/>
      <c r="Q3595" s="39"/>
      <c r="R3595" s="39"/>
      <c r="T3595" s="39"/>
      <c r="U3595" s="39"/>
    </row>
    <row r="3596" spans="1:21" ht="14.25" x14ac:dyDescent="0.2">
      <c r="A3596" s="38"/>
      <c r="B3596" s="38"/>
      <c r="C3596" s="38"/>
      <c r="D3596" s="38"/>
      <c r="F3596" s="39"/>
      <c r="G3596" s="39"/>
      <c r="H3596" s="39"/>
      <c r="I3596" s="39"/>
      <c r="J3596" s="39"/>
      <c r="K3596" s="39"/>
      <c r="L3596" s="39"/>
      <c r="M3596" s="39"/>
      <c r="N3596" s="39"/>
      <c r="O3596" s="39"/>
      <c r="P3596" s="39"/>
      <c r="Q3596" s="39"/>
      <c r="R3596" s="39"/>
      <c r="T3596" s="39"/>
      <c r="U3596" s="39"/>
    </row>
    <row r="3597" spans="1:21" ht="14.25" x14ac:dyDescent="0.2">
      <c r="A3597" s="38"/>
      <c r="B3597" s="38"/>
      <c r="C3597" s="38"/>
      <c r="D3597" s="38"/>
      <c r="F3597" s="39"/>
      <c r="G3597" s="39"/>
      <c r="H3597" s="39"/>
      <c r="I3597" s="39"/>
      <c r="J3597" s="39"/>
      <c r="K3597" s="39"/>
      <c r="L3597" s="39"/>
      <c r="M3597" s="39"/>
      <c r="N3597" s="39"/>
      <c r="O3597" s="39"/>
      <c r="P3597" s="39"/>
      <c r="Q3597" s="39"/>
      <c r="R3597" s="39"/>
      <c r="T3597" s="39"/>
      <c r="U3597" s="39"/>
    </row>
    <row r="3598" spans="1:21" ht="14.25" x14ac:dyDescent="0.2">
      <c r="A3598" s="38"/>
      <c r="B3598" s="38"/>
      <c r="C3598" s="38"/>
      <c r="D3598" s="38"/>
      <c r="F3598" s="39"/>
      <c r="G3598" s="39"/>
      <c r="H3598" s="39"/>
      <c r="I3598" s="39"/>
      <c r="J3598" s="39"/>
      <c r="K3598" s="39"/>
      <c r="L3598" s="39"/>
      <c r="M3598" s="39"/>
      <c r="N3598" s="39"/>
      <c r="O3598" s="39"/>
      <c r="P3598" s="39"/>
      <c r="Q3598" s="39"/>
      <c r="R3598" s="39"/>
      <c r="T3598" s="39"/>
      <c r="U3598" s="39"/>
    </row>
    <row r="3599" spans="1:21" ht="14.25" x14ac:dyDescent="0.2">
      <c r="A3599" s="38"/>
      <c r="B3599" s="38"/>
      <c r="C3599" s="38"/>
      <c r="D3599" s="38"/>
      <c r="F3599" s="39"/>
      <c r="G3599" s="39"/>
      <c r="H3599" s="39"/>
      <c r="I3599" s="39"/>
      <c r="J3599" s="39"/>
      <c r="K3599" s="39"/>
      <c r="L3599" s="39"/>
      <c r="M3599" s="39"/>
      <c r="N3599" s="39"/>
      <c r="O3599" s="39"/>
      <c r="P3599" s="39"/>
      <c r="Q3599" s="39"/>
      <c r="R3599" s="39"/>
      <c r="T3599" s="39"/>
      <c r="U3599" s="39"/>
    </row>
    <row r="3600" spans="1:21" ht="14.25" x14ac:dyDescent="0.2">
      <c r="A3600" s="38"/>
      <c r="B3600" s="38"/>
      <c r="C3600" s="38"/>
      <c r="D3600" s="38"/>
      <c r="F3600" s="39"/>
      <c r="G3600" s="39"/>
      <c r="H3600" s="39"/>
      <c r="I3600" s="39"/>
      <c r="J3600" s="39"/>
      <c r="K3600" s="39"/>
      <c r="L3600" s="39"/>
      <c r="M3600" s="39"/>
      <c r="N3600" s="39"/>
      <c r="O3600" s="39"/>
      <c r="P3600" s="39"/>
      <c r="Q3600" s="39"/>
      <c r="R3600" s="39"/>
      <c r="T3600" s="39"/>
      <c r="U3600" s="39"/>
    </row>
    <row r="3601" spans="1:21" ht="14.25" x14ac:dyDescent="0.2">
      <c r="A3601" s="38"/>
      <c r="B3601" s="38"/>
      <c r="C3601" s="38"/>
      <c r="D3601" s="38"/>
      <c r="F3601" s="39"/>
      <c r="G3601" s="39"/>
      <c r="H3601" s="39"/>
      <c r="I3601" s="39"/>
      <c r="J3601" s="39"/>
      <c r="K3601" s="39"/>
      <c r="L3601" s="39"/>
      <c r="M3601" s="39"/>
      <c r="N3601" s="39"/>
      <c r="O3601" s="39"/>
      <c r="P3601" s="39"/>
      <c r="Q3601" s="39"/>
      <c r="R3601" s="39"/>
      <c r="T3601" s="39"/>
      <c r="U3601" s="39"/>
    </row>
    <row r="3602" spans="1:21" ht="14.25" x14ac:dyDescent="0.2">
      <c r="A3602" s="38"/>
      <c r="B3602" s="38"/>
      <c r="C3602" s="38"/>
      <c r="D3602" s="38"/>
      <c r="F3602" s="39"/>
      <c r="G3602" s="39"/>
      <c r="H3602" s="39"/>
      <c r="I3602" s="39"/>
      <c r="J3602" s="39"/>
      <c r="K3602" s="39"/>
      <c r="L3602" s="39"/>
      <c r="M3602" s="39"/>
      <c r="N3602" s="39"/>
      <c r="O3602" s="39"/>
      <c r="P3602" s="39"/>
      <c r="Q3602" s="39"/>
      <c r="R3602" s="39"/>
      <c r="T3602" s="39"/>
      <c r="U3602" s="39"/>
    </row>
    <row r="3603" spans="1:21" ht="14.25" x14ac:dyDescent="0.2">
      <c r="A3603" s="38"/>
      <c r="B3603" s="38"/>
      <c r="C3603" s="38"/>
      <c r="D3603" s="38"/>
      <c r="F3603" s="39"/>
      <c r="G3603" s="39"/>
      <c r="H3603" s="39"/>
      <c r="I3603" s="39"/>
      <c r="J3603" s="39"/>
      <c r="K3603" s="39"/>
      <c r="L3603" s="39"/>
      <c r="M3603" s="39"/>
      <c r="N3603" s="39"/>
      <c r="O3603" s="39"/>
      <c r="P3603" s="39"/>
      <c r="Q3603" s="39"/>
      <c r="R3603" s="39"/>
      <c r="T3603" s="39"/>
      <c r="U3603" s="39"/>
    </row>
    <row r="3604" spans="1:21" ht="14.25" x14ac:dyDescent="0.2">
      <c r="A3604" s="38"/>
      <c r="B3604" s="38"/>
      <c r="C3604" s="38"/>
      <c r="D3604" s="38"/>
      <c r="F3604" s="39"/>
      <c r="G3604" s="39"/>
      <c r="H3604" s="39"/>
      <c r="I3604" s="39"/>
      <c r="J3604" s="39"/>
      <c r="K3604" s="39"/>
      <c r="L3604" s="39"/>
      <c r="M3604" s="39"/>
      <c r="N3604" s="39"/>
      <c r="O3604" s="39"/>
      <c r="P3604" s="39"/>
      <c r="Q3604" s="39"/>
      <c r="R3604" s="39"/>
      <c r="T3604" s="39"/>
      <c r="U3604" s="39"/>
    </row>
    <row r="3605" spans="1:21" ht="14.25" x14ac:dyDescent="0.2">
      <c r="A3605" s="38"/>
      <c r="B3605" s="38"/>
      <c r="C3605" s="38"/>
      <c r="D3605" s="38"/>
      <c r="F3605" s="39"/>
      <c r="G3605" s="39"/>
      <c r="H3605" s="39"/>
      <c r="I3605" s="39"/>
      <c r="J3605" s="39"/>
      <c r="K3605" s="39"/>
      <c r="L3605" s="39"/>
      <c r="M3605" s="39"/>
      <c r="N3605" s="39"/>
      <c r="O3605" s="39"/>
      <c r="P3605" s="39"/>
      <c r="Q3605" s="39"/>
      <c r="R3605" s="39"/>
      <c r="T3605" s="39"/>
      <c r="U3605" s="39"/>
    </row>
    <row r="3606" spans="1:21" ht="14.25" x14ac:dyDescent="0.2">
      <c r="A3606" s="38"/>
      <c r="B3606" s="38"/>
      <c r="C3606" s="38"/>
      <c r="D3606" s="38"/>
      <c r="F3606" s="39"/>
      <c r="G3606" s="39"/>
      <c r="H3606" s="39"/>
      <c r="I3606" s="39"/>
      <c r="J3606" s="39"/>
      <c r="K3606" s="39"/>
      <c r="L3606" s="39"/>
      <c r="M3606" s="39"/>
      <c r="N3606" s="39"/>
      <c r="O3606" s="39"/>
      <c r="P3606" s="39"/>
      <c r="Q3606" s="39"/>
      <c r="R3606" s="39"/>
      <c r="T3606" s="39"/>
      <c r="U3606" s="39"/>
    </row>
    <row r="3607" spans="1:21" ht="14.25" x14ac:dyDescent="0.2">
      <c r="A3607" s="38"/>
      <c r="B3607" s="38"/>
      <c r="C3607" s="38"/>
      <c r="D3607" s="38"/>
      <c r="F3607" s="39"/>
      <c r="G3607" s="39"/>
      <c r="H3607" s="39"/>
      <c r="I3607" s="39"/>
      <c r="J3607" s="39"/>
      <c r="K3607" s="39"/>
      <c r="L3607" s="39"/>
      <c r="M3607" s="39"/>
      <c r="N3607" s="39"/>
      <c r="O3607" s="39"/>
      <c r="P3607" s="39"/>
      <c r="Q3607" s="39"/>
      <c r="R3607" s="39"/>
      <c r="T3607" s="39"/>
      <c r="U3607" s="39"/>
    </row>
    <row r="3608" spans="1:21" ht="14.25" x14ac:dyDescent="0.2">
      <c r="A3608" s="38"/>
      <c r="B3608" s="38"/>
      <c r="C3608" s="38"/>
      <c r="D3608" s="38"/>
      <c r="F3608" s="39"/>
      <c r="G3608" s="39"/>
      <c r="H3608" s="39"/>
      <c r="I3608" s="39"/>
      <c r="J3608" s="39"/>
      <c r="K3608" s="39"/>
      <c r="L3608" s="39"/>
      <c r="M3608" s="39"/>
      <c r="N3608" s="39"/>
      <c r="O3608" s="39"/>
      <c r="P3608" s="39"/>
      <c r="Q3608" s="39"/>
      <c r="R3608" s="39"/>
      <c r="T3608" s="39"/>
      <c r="U3608" s="39"/>
    </row>
    <row r="3609" spans="1:21" ht="14.25" x14ac:dyDescent="0.2">
      <c r="A3609" s="38"/>
      <c r="B3609" s="38"/>
      <c r="C3609" s="38"/>
      <c r="D3609" s="38"/>
      <c r="F3609" s="39"/>
      <c r="G3609" s="39"/>
      <c r="H3609" s="39"/>
      <c r="I3609" s="39"/>
      <c r="J3609" s="39"/>
      <c r="K3609" s="39"/>
      <c r="L3609" s="39"/>
      <c r="M3609" s="39"/>
      <c r="N3609" s="39"/>
      <c r="O3609" s="39"/>
      <c r="P3609" s="39"/>
      <c r="Q3609" s="39"/>
      <c r="R3609" s="39"/>
      <c r="T3609" s="39"/>
      <c r="U3609" s="39"/>
    </row>
    <row r="3610" spans="1:21" ht="14.25" x14ac:dyDescent="0.2">
      <c r="A3610" s="38"/>
      <c r="B3610" s="38"/>
      <c r="C3610" s="38"/>
      <c r="D3610" s="38"/>
      <c r="F3610" s="39"/>
      <c r="G3610" s="39"/>
      <c r="H3610" s="39"/>
      <c r="I3610" s="39"/>
      <c r="J3610" s="39"/>
      <c r="K3610" s="39"/>
      <c r="L3610" s="39"/>
      <c r="M3610" s="39"/>
      <c r="N3610" s="39"/>
      <c r="O3610" s="39"/>
      <c r="P3610" s="39"/>
      <c r="Q3610" s="39"/>
      <c r="R3610" s="39"/>
      <c r="T3610" s="39"/>
      <c r="U3610" s="39"/>
    </row>
    <row r="3611" spans="1:21" ht="14.25" x14ac:dyDescent="0.2">
      <c r="A3611" s="38"/>
      <c r="B3611" s="38"/>
      <c r="C3611" s="38"/>
      <c r="D3611" s="38"/>
      <c r="F3611" s="39"/>
      <c r="G3611" s="39"/>
      <c r="H3611" s="39"/>
      <c r="I3611" s="39"/>
      <c r="J3611" s="39"/>
      <c r="K3611" s="39"/>
      <c r="L3611" s="39"/>
      <c r="M3611" s="39"/>
      <c r="N3611" s="39"/>
      <c r="O3611" s="39"/>
      <c r="P3611" s="39"/>
      <c r="Q3611" s="39"/>
      <c r="R3611" s="39"/>
      <c r="T3611" s="39"/>
      <c r="U3611" s="39"/>
    </row>
    <row r="3612" spans="1:21" ht="14.25" x14ac:dyDescent="0.2">
      <c r="A3612" s="38"/>
      <c r="B3612" s="38"/>
      <c r="C3612" s="38"/>
      <c r="D3612" s="38"/>
      <c r="F3612" s="39"/>
      <c r="G3612" s="39"/>
      <c r="H3612" s="39"/>
      <c r="I3612" s="39"/>
      <c r="J3612" s="39"/>
      <c r="K3612" s="39"/>
      <c r="L3612" s="39"/>
      <c r="M3612" s="39"/>
      <c r="N3612" s="39"/>
      <c r="O3612" s="39"/>
      <c r="P3612" s="39"/>
      <c r="Q3612" s="39"/>
      <c r="R3612" s="39"/>
      <c r="T3612" s="39"/>
      <c r="U3612" s="39"/>
    </row>
    <row r="3613" spans="1:21" ht="14.25" x14ac:dyDescent="0.2">
      <c r="A3613" s="38"/>
      <c r="B3613" s="38"/>
      <c r="C3613" s="38"/>
      <c r="D3613" s="38"/>
      <c r="F3613" s="39"/>
      <c r="G3613" s="39"/>
      <c r="H3613" s="39"/>
      <c r="I3613" s="39"/>
      <c r="J3613" s="39"/>
      <c r="K3613" s="39"/>
      <c r="L3613" s="39"/>
      <c r="M3613" s="39"/>
      <c r="N3613" s="39"/>
      <c r="O3613" s="39"/>
      <c r="P3613" s="39"/>
      <c r="Q3613" s="39"/>
      <c r="R3613" s="39"/>
      <c r="T3613" s="39"/>
      <c r="U3613" s="39"/>
    </row>
    <row r="3614" spans="1:21" ht="14.25" x14ac:dyDescent="0.2">
      <c r="A3614" s="38"/>
      <c r="B3614" s="38"/>
      <c r="C3614" s="38"/>
      <c r="D3614" s="38"/>
      <c r="F3614" s="39"/>
      <c r="G3614" s="39"/>
      <c r="H3614" s="39"/>
      <c r="I3614" s="39"/>
      <c r="J3614" s="39"/>
      <c r="K3614" s="39"/>
      <c r="L3614" s="39"/>
      <c r="M3614" s="39"/>
      <c r="N3614" s="39"/>
      <c r="O3614" s="39"/>
      <c r="P3614" s="39"/>
      <c r="Q3614" s="39"/>
      <c r="R3614" s="39"/>
      <c r="T3614" s="39"/>
      <c r="U3614" s="39"/>
    </row>
    <row r="3615" spans="1:21" ht="14.25" x14ac:dyDescent="0.2">
      <c r="A3615" s="38"/>
      <c r="B3615" s="38"/>
      <c r="C3615" s="38"/>
      <c r="D3615" s="38"/>
      <c r="F3615" s="39"/>
      <c r="G3615" s="39"/>
      <c r="H3615" s="39"/>
      <c r="I3615" s="39"/>
      <c r="J3615" s="39"/>
      <c r="K3615" s="39"/>
      <c r="L3615" s="39"/>
      <c r="M3615" s="39"/>
      <c r="N3615" s="39"/>
      <c r="O3615" s="39"/>
      <c r="P3615" s="39"/>
      <c r="Q3615" s="39"/>
      <c r="R3615" s="39"/>
      <c r="T3615" s="39"/>
      <c r="U3615" s="39"/>
    </row>
    <row r="3616" spans="1:21" ht="14.25" x14ac:dyDescent="0.2">
      <c r="A3616" s="38"/>
      <c r="B3616" s="38"/>
      <c r="C3616" s="38"/>
      <c r="D3616" s="38"/>
      <c r="F3616" s="39"/>
      <c r="G3616" s="39"/>
      <c r="H3616" s="39"/>
      <c r="I3616" s="39"/>
      <c r="J3616" s="39"/>
      <c r="K3616" s="39"/>
      <c r="L3616" s="39"/>
      <c r="M3616" s="39"/>
      <c r="N3616" s="39"/>
      <c r="O3616" s="39"/>
      <c r="P3616" s="39"/>
      <c r="Q3616" s="39"/>
      <c r="R3616" s="39"/>
      <c r="T3616" s="39"/>
      <c r="U3616" s="39"/>
    </row>
    <row r="3617" spans="1:21" ht="14.25" x14ac:dyDescent="0.2">
      <c r="A3617" s="38"/>
      <c r="B3617" s="38"/>
      <c r="C3617" s="38"/>
      <c r="D3617" s="38"/>
      <c r="F3617" s="39"/>
      <c r="G3617" s="39"/>
      <c r="H3617" s="39"/>
      <c r="I3617" s="39"/>
      <c r="J3617" s="39"/>
      <c r="K3617" s="39"/>
      <c r="L3617" s="39"/>
      <c r="M3617" s="39"/>
      <c r="N3617" s="39"/>
      <c r="O3617" s="39"/>
      <c r="P3617" s="39"/>
      <c r="Q3617" s="39"/>
      <c r="R3617" s="39"/>
      <c r="T3617" s="39"/>
      <c r="U3617" s="39"/>
    </row>
    <row r="3618" spans="1:21" ht="14.25" x14ac:dyDescent="0.2">
      <c r="A3618" s="38"/>
      <c r="B3618" s="38"/>
      <c r="C3618" s="38"/>
      <c r="D3618" s="38"/>
      <c r="F3618" s="39"/>
      <c r="G3618" s="39"/>
      <c r="H3618" s="39"/>
      <c r="I3618" s="39"/>
      <c r="J3618" s="39"/>
      <c r="K3618" s="39"/>
      <c r="L3618" s="39"/>
      <c r="M3618" s="39"/>
      <c r="N3618" s="39"/>
      <c r="O3618" s="39"/>
      <c r="P3618" s="39"/>
      <c r="Q3618" s="39"/>
      <c r="R3618" s="39"/>
      <c r="T3618" s="39"/>
      <c r="U3618" s="39"/>
    </row>
    <row r="3619" spans="1:21" ht="14.25" x14ac:dyDescent="0.2">
      <c r="A3619" s="38"/>
      <c r="B3619" s="38"/>
      <c r="C3619" s="38"/>
      <c r="D3619" s="38"/>
      <c r="F3619" s="39"/>
      <c r="G3619" s="39"/>
      <c r="H3619" s="39"/>
      <c r="I3619" s="39"/>
      <c r="J3619" s="39"/>
      <c r="K3619" s="39"/>
      <c r="L3619" s="39"/>
      <c r="M3619" s="39"/>
      <c r="N3619" s="39"/>
      <c r="O3619" s="39"/>
      <c r="P3619" s="39"/>
      <c r="Q3619" s="39"/>
      <c r="R3619" s="39"/>
      <c r="T3619" s="39"/>
      <c r="U3619" s="39"/>
    </row>
    <row r="3620" spans="1:21" ht="14.25" x14ac:dyDescent="0.2">
      <c r="A3620" s="38"/>
      <c r="B3620" s="38"/>
      <c r="C3620" s="38"/>
      <c r="D3620" s="38"/>
      <c r="F3620" s="39"/>
      <c r="G3620" s="39"/>
      <c r="H3620" s="39"/>
      <c r="I3620" s="39"/>
      <c r="J3620" s="39"/>
      <c r="K3620" s="39"/>
      <c r="L3620" s="39"/>
      <c r="M3620" s="39"/>
      <c r="N3620" s="39"/>
      <c r="O3620" s="39"/>
      <c r="P3620" s="39"/>
      <c r="Q3620" s="39"/>
      <c r="R3620" s="39"/>
      <c r="T3620" s="39"/>
      <c r="U3620" s="39"/>
    </row>
    <row r="3621" spans="1:21" ht="14.25" x14ac:dyDescent="0.2">
      <c r="A3621" s="38"/>
      <c r="B3621" s="38"/>
      <c r="C3621" s="38"/>
      <c r="D3621" s="38"/>
      <c r="F3621" s="39"/>
      <c r="G3621" s="39"/>
      <c r="H3621" s="39"/>
      <c r="I3621" s="39"/>
      <c r="J3621" s="39"/>
      <c r="K3621" s="39"/>
      <c r="L3621" s="39"/>
      <c r="M3621" s="39"/>
      <c r="N3621" s="39"/>
      <c r="O3621" s="39"/>
      <c r="P3621" s="39"/>
      <c r="Q3621" s="39"/>
      <c r="R3621" s="39"/>
      <c r="T3621" s="39"/>
      <c r="U3621" s="39"/>
    </row>
    <row r="3622" spans="1:21" ht="14.25" x14ac:dyDescent="0.2">
      <c r="A3622" s="38"/>
      <c r="B3622" s="38"/>
      <c r="C3622" s="38"/>
      <c r="D3622" s="38"/>
      <c r="F3622" s="39"/>
      <c r="G3622" s="39"/>
      <c r="H3622" s="39"/>
      <c r="I3622" s="39"/>
      <c r="J3622" s="39"/>
      <c r="K3622" s="39"/>
      <c r="L3622" s="39"/>
      <c r="M3622" s="39"/>
      <c r="N3622" s="39"/>
      <c r="O3622" s="39"/>
      <c r="P3622" s="39"/>
      <c r="Q3622" s="39"/>
      <c r="R3622" s="39"/>
      <c r="T3622" s="39"/>
      <c r="U3622" s="39"/>
    </row>
    <row r="3623" spans="1:21" ht="14.25" x14ac:dyDescent="0.2">
      <c r="A3623" s="38"/>
      <c r="B3623" s="38"/>
      <c r="C3623" s="38"/>
      <c r="D3623" s="38"/>
      <c r="F3623" s="39"/>
      <c r="G3623" s="39"/>
      <c r="H3623" s="39"/>
      <c r="I3623" s="39"/>
      <c r="J3623" s="39"/>
      <c r="K3623" s="39"/>
      <c r="L3623" s="39"/>
      <c r="M3623" s="39"/>
      <c r="N3623" s="39"/>
      <c r="O3623" s="39"/>
      <c r="P3623" s="39"/>
      <c r="Q3623" s="39"/>
      <c r="R3623" s="39"/>
      <c r="T3623" s="39"/>
      <c r="U3623" s="39"/>
    </row>
    <row r="3624" spans="1:21" ht="14.25" x14ac:dyDescent="0.2">
      <c r="A3624" s="38"/>
      <c r="B3624" s="38"/>
      <c r="C3624" s="38"/>
      <c r="D3624" s="38"/>
      <c r="F3624" s="39"/>
      <c r="G3624" s="39"/>
      <c r="H3624" s="39"/>
      <c r="I3624" s="39"/>
      <c r="J3624" s="39"/>
      <c r="K3624" s="39"/>
      <c r="L3624" s="39"/>
      <c r="M3624" s="39"/>
      <c r="N3624" s="39"/>
      <c r="O3624" s="39"/>
      <c r="P3624" s="39"/>
      <c r="Q3624" s="39"/>
      <c r="R3624" s="39"/>
      <c r="T3624" s="39"/>
      <c r="U3624" s="39"/>
    </row>
    <row r="3625" spans="1:21" ht="14.25" x14ac:dyDescent="0.2">
      <c r="A3625" s="38"/>
      <c r="B3625" s="38"/>
      <c r="C3625" s="38"/>
      <c r="D3625" s="38"/>
      <c r="F3625" s="39"/>
      <c r="G3625" s="39"/>
      <c r="H3625" s="39"/>
      <c r="I3625" s="39"/>
      <c r="J3625" s="39"/>
      <c r="K3625" s="39"/>
      <c r="L3625" s="39"/>
      <c r="M3625" s="39"/>
      <c r="N3625" s="39"/>
      <c r="O3625" s="39"/>
      <c r="P3625" s="39"/>
      <c r="Q3625" s="39"/>
      <c r="R3625" s="39"/>
      <c r="T3625" s="39"/>
      <c r="U3625" s="39"/>
    </row>
    <row r="3626" spans="1:21" ht="14.25" x14ac:dyDescent="0.2">
      <c r="A3626" s="38"/>
      <c r="B3626" s="38"/>
      <c r="C3626" s="38"/>
      <c r="D3626" s="38"/>
      <c r="F3626" s="39"/>
      <c r="G3626" s="39"/>
      <c r="H3626" s="39"/>
      <c r="I3626" s="39"/>
      <c r="J3626" s="39"/>
      <c r="K3626" s="39"/>
      <c r="L3626" s="39"/>
      <c r="M3626" s="39"/>
      <c r="N3626" s="39"/>
      <c r="O3626" s="39"/>
      <c r="P3626" s="39"/>
      <c r="Q3626" s="39"/>
      <c r="R3626" s="39"/>
      <c r="T3626" s="39"/>
      <c r="U3626" s="39"/>
    </row>
    <row r="3627" spans="1:21" ht="14.25" x14ac:dyDescent="0.2">
      <c r="A3627" s="38"/>
      <c r="B3627" s="38"/>
      <c r="C3627" s="38"/>
      <c r="D3627" s="38"/>
      <c r="F3627" s="39"/>
      <c r="G3627" s="39"/>
      <c r="H3627" s="39"/>
      <c r="I3627" s="39"/>
      <c r="J3627" s="39"/>
      <c r="K3627" s="39"/>
      <c r="L3627" s="39"/>
      <c r="M3627" s="39"/>
      <c r="N3627" s="39"/>
      <c r="O3627" s="39"/>
      <c r="P3627" s="39"/>
      <c r="Q3627" s="39"/>
      <c r="R3627" s="39"/>
      <c r="T3627" s="39"/>
      <c r="U3627" s="39"/>
    </row>
    <row r="3628" spans="1:21" ht="14.25" x14ac:dyDescent="0.2">
      <c r="A3628" s="38"/>
      <c r="B3628" s="38"/>
      <c r="C3628" s="38"/>
      <c r="D3628" s="38"/>
      <c r="F3628" s="39"/>
      <c r="G3628" s="39"/>
      <c r="H3628" s="39"/>
      <c r="I3628" s="39"/>
      <c r="J3628" s="39"/>
      <c r="K3628" s="39"/>
      <c r="L3628" s="39"/>
      <c r="M3628" s="39"/>
      <c r="N3628" s="39"/>
      <c r="O3628" s="39"/>
      <c r="P3628" s="39"/>
      <c r="Q3628" s="39"/>
      <c r="R3628" s="39"/>
      <c r="T3628" s="39"/>
      <c r="U3628" s="39"/>
    </row>
    <row r="3629" spans="1:21" ht="14.25" x14ac:dyDescent="0.2">
      <c r="A3629" s="38"/>
      <c r="B3629" s="38"/>
      <c r="C3629" s="38"/>
      <c r="D3629" s="38"/>
      <c r="F3629" s="39"/>
      <c r="G3629" s="39"/>
      <c r="H3629" s="39"/>
      <c r="I3629" s="39"/>
      <c r="J3629" s="39"/>
      <c r="K3629" s="39"/>
      <c r="L3629" s="39"/>
      <c r="M3629" s="39"/>
      <c r="N3629" s="39"/>
      <c r="O3629" s="39"/>
      <c r="P3629" s="39"/>
      <c r="Q3629" s="39"/>
      <c r="R3629" s="39"/>
      <c r="T3629" s="39"/>
      <c r="U3629" s="39"/>
    </row>
    <row r="3630" spans="1:21" ht="14.25" x14ac:dyDescent="0.2">
      <c r="A3630" s="38"/>
      <c r="B3630" s="38"/>
      <c r="C3630" s="38"/>
      <c r="D3630" s="38"/>
      <c r="F3630" s="39"/>
      <c r="G3630" s="39"/>
      <c r="H3630" s="39"/>
      <c r="I3630" s="39"/>
      <c r="J3630" s="39"/>
      <c r="K3630" s="39"/>
      <c r="L3630" s="39"/>
      <c r="M3630" s="39"/>
      <c r="N3630" s="39"/>
      <c r="O3630" s="39"/>
      <c r="P3630" s="39"/>
      <c r="Q3630" s="39"/>
      <c r="R3630" s="39"/>
      <c r="T3630" s="39"/>
      <c r="U3630" s="39"/>
    </row>
    <row r="3631" spans="1:21" ht="14.25" x14ac:dyDescent="0.2">
      <c r="A3631" s="38"/>
      <c r="B3631" s="38"/>
      <c r="C3631" s="38"/>
      <c r="D3631" s="38"/>
      <c r="F3631" s="39"/>
      <c r="G3631" s="39"/>
      <c r="H3631" s="39"/>
      <c r="I3631" s="39"/>
      <c r="J3631" s="39"/>
      <c r="K3631" s="39"/>
      <c r="L3631" s="39"/>
      <c r="M3631" s="39"/>
      <c r="N3631" s="39"/>
      <c r="O3631" s="39"/>
      <c r="P3631" s="39"/>
      <c r="Q3631" s="39"/>
      <c r="R3631" s="39"/>
      <c r="T3631" s="39"/>
      <c r="U3631" s="39"/>
    </row>
    <row r="3632" spans="1:21" ht="14.25" x14ac:dyDescent="0.2">
      <c r="A3632" s="38"/>
      <c r="B3632" s="38"/>
      <c r="C3632" s="38"/>
      <c r="D3632" s="38"/>
      <c r="F3632" s="39"/>
      <c r="G3632" s="39"/>
      <c r="H3632" s="39"/>
      <c r="I3632" s="39"/>
      <c r="J3632" s="39"/>
      <c r="K3632" s="39"/>
      <c r="L3632" s="39"/>
      <c r="M3632" s="39"/>
      <c r="N3632" s="39"/>
      <c r="O3632" s="39"/>
      <c r="P3632" s="39"/>
      <c r="Q3632" s="39"/>
      <c r="R3632" s="39"/>
      <c r="T3632" s="39"/>
      <c r="U3632" s="39"/>
    </row>
    <row r="3633" spans="1:21" ht="14.25" x14ac:dyDescent="0.2">
      <c r="A3633" s="38"/>
      <c r="B3633" s="38"/>
      <c r="C3633" s="38"/>
      <c r="D3633" s="38"/>
      <c r="F3633" s="39"/>
      <c r="G3633" s="39"/>
      <c r="H3633" s="39"/>
      <c r="I3633" s="39"/>
      <c r="J3633" s="39"/>
      <c r="K3633" s="39"/>
      <c r="L3633" s="39"/>
      <c r="M3633" s="39"/>
      <c r="N3633" s="39"/>
      <c r="O3633" s="39"/>
      <c r="P3633" s="39"/>
      <c r="Q3633" s="39"/>
      <c r="R3633" s="39"/>
      <c r="T3633" s="39"/>
      <c r="U3633" s="39"/>
    </row>
    <row r="3634" spans="1:21" ht="14.25" x14ac:dyDescent="0.2">
      <c r="A3634" s="38"/>
      <c r="B3634" s="38"/>
      <c r="C3634" s="38"/>
      <c r="D3634" s="38"/>
      <c r="F3634" s="39"/>
      <c r="G3634" s="39"/>
      <c r="H3634" s="39"/>
      <c r="I3634" s="39"/>
      <c r="J3634" s="39"/>
      <c r="K3634" s="39"/>
      <c r="L3634" s="39"/>
      <c r="M3634" s="39"/>
      <c r="N3634" s="39"/>
      <c r="O3634" s="39"/>
      <c r="P3634" s="39"/>
      <c r="Q3634" s="39"/>
      <c r="R3634" s="39"/>
      <c r="T3634" s="39"/>
      <c r="U3634" s="39"/>
    </row>
    <row r="3635" spans="1:21" ht="14.25" x14ac:dyDescent="0.2">
      <c r="A3635" s="38"/>
      <c r="B3635" s="38"/>
      <c r="C3635" s="38"/>
      <c r="D3635" s="38"/>
      <c r="F3635" s="39"/>
      <c r="G3635" s="39"/>
      <c r="H3635" s="39"/>
      <c r="I3635" s="39"/>
      <c r="J3635" s="39"/>
      <c r="K3635" s="39"/>
      <c r="L3635" s="39"/>
      <c r="M3635" s="39"/>
      <c r="N3635" s="39"/>
      <c r="O3635" s="39"/>
      <c r="P3635" s="39"/>
      <c r="Q3635" s="39"/>
      <c r="R3635" s="39"/>
      <c r="T3635" s="39"/>
      <c r="U3635" s="39"/>
    </row>
    <row r="3636" spans="1:21" ht="14.25" x14ac:dyDescent="0.2">
      <c r="A3636" s="38"/>
      <c r="B3636" s="38"/>
      <c r="C3636" s="38"/>
      <c r="D3636" s="38"/>
      <c r="F3636" s="39"/>
      <c r="G3636" s="39"/>
      <c r="H3636" s="39"/>
      <c r="I3636" s="39"/>
      <c r="J3636" s="39"/>
      <c r="K3636" s="39"/>
      <c r="L3636" s="39"/>
      <c r="M3636" s="39"/>
      <c r="N3636" s="39"/>
      <c r="O3636" s="39"/>
      <c r="P3636" s="39"/>
      <c r="Q3636" s="39"/>
      <c r="R3636" s="39"/>
      <c r="T3636" s="39"/>
      <c r="U3636" s="39"/>
    </row>
    <row r="3637" spans="1:21" ht="14.25" x14ac:dyDescent="0.2">
      <c r="A3637" s="38"/>
      <c r="B3637" s="38"/>
      <c r="C3637" s="38"/>
      <c r="D3637" s="38"/>
      <c r="F3637" s="39"/>
      <c r="G3637" s="39"/>
      <c r="H3637" s="39"/>
      <c r="I3637" s="39"/>
      <c r="J3637" s="39"/>
      <c r="K3637" s="39"/>
      <c r="L3637" s="39"/>
      <c r="M3637" s="39"/>
      <c r="N3637" s="39"/>
      <c r="O3637" s="39"/>
      <c r="P3637" s="39"/>
      <c r="Q3637" s="39"/>
      <c r="R3637" s="39"/>
      <c r="T3637" s="39"/>
      <c r="U3637" s="39"/>
    </row>
    <row r="3638" spans="1:21" ht="14.25" x14ac:dyDescent="0.2">
      <c r="A3638" s="38"/>
      <c r="B3638" s="38"/>
      <c r="C3638" s="38"/>
      <c r="D3638" s="38"/>
      <c r="F3638" s="39"/>
      <c r="G3638" s="39"/>
      <c r="H3638" s="39"/>
      <c r="I3638" s="39"/>
      <c r="J3638" s="39"/>
      <c r="K3638" s="39"/>
      <c r="L3638" s="39"/>
      <c r="M3638" s="39"/>
      <c r="N3638" s="39"/>
      <c r="O3638" s="39"/>
      <c r="P3638" s="39"/>
      <c r="Q3638" s="39"/>
      <c r="R3638" s="39"/>
      <c r="T3638" s="39"/>
      <c r="U3638" s="39"/>
    </row>
    <row r="3639" spans="1:21" ht="14.25" x14ac:dyDescent="0.2">
      <c r="A3639" s="38"/>
      <c r="B3639" s="38"/>
      <c r="C3639" s="38"/>
      <c r="D3639" s="38"/>
      <c r="F3639" s="39"/>
      <c r="G3639" s="39"/>
      <c r="H3639" s="39"/>
      <c r="I3639" s="39"/>
      <c r="J3639" s="39"/>
      <c r="K3639" s="39"/>
      <c r="L3639" s="39"/>
      <c r="M3639" s="39"/>
      <c r="N3639" s="39"/>
      <c r="O3639" s="39"/>
      <c r="P3639" s="39"/>
      <c r="Q3639" s="39"/>
      <c r="R3639" s="39"/>
      <c r="T3639" s="39"/>
      <c r="U3639" s="39"/>
    </row>
    <row r="3640" spans="1:21" ht="14.25" x14ac:dyDescent="0.2">
      <c r="A3640" s="38"/>
      <c r="B3640" s="38"/>
      <c r="C3640" s="38"/>
      <c r="D3640" s="38"/>
      <c r="F3640" s="39"/>
      <c r="G3640" s="39"/>
      <c r="H3640" s="39"/>
      <c r="I3640" s="39"/>
      <c r="J3640" s="39"/>
      <c r="K3640" s="39"/>
      <c r="L3640" s="39"/>
      <c r="M3640" s="39"/>
      <c r="N3640" s="39"/>
      <c r="O3640" s="39"/>
      <c r="P3640" s="39"/>
      <c r="Q3640" s="39"/>
      <c r="R3640" s="39"/>
      <c r="T3640" s="39"/>
      <c r="U3640" s="39"/>
    </row>
    <row r="3641" spans="1:21" ht="14.25" x14ac:dyDescent="0.2">
      <c r="A3641" s="38"/>
      <c r="B3641" s="38"/>
      <c r="C3641" s="38"/>
      <c r="D3641" s="38"/>
      <c r="F3641" s="39"/>
      <c r="G3641" s="39"/>
      <c r="H3641" s="39"/>
      <c r="I3641" s="39"/>
      <c r="J3641" s="39"/>
      <c r="K3641" s="39"/>
      <c r="L3641" s="39"/>
      <c r="M3641" s="39"/>
      <c r="N3641" s="39"/>
      <c r="O3641" s="39"/>
      <c r="P3641" s="39"/>
      <c r="Q3641" s="39"/>
      <c r="R3641" s="39"/>
      <c r="T3641" s="39"/>
      <c r="U3641" s="39"/>
    </row>
    <row r="3642" spans="1:21" ht="14.25" x14ac:dyDescent="0.2">
      <c r="A3642" s="38"/>
      <c r="B3642" s="38"/>
      <c r="C3642" s="38"/>
      <c r="D3642" s="38"/>
      <c r="F3642" s="39"/>
      <c r="G3642" s="39"/>
      <c r="H3642" s="39"/>
      <c r="I3642" s="39"/>
      <c r="J3642" s="39"/>
      <c r="K3642" s="39"/>
      <c r="L3642" s="39"/>
      <c r="M3642" s="39"/>
      <c r="N3642" s="39"/>
      <c r="O3642" s="39"/>
      <c r="P3642" s="39"/>
      <c r="Q3642" s="39"/>
      <c r="R3642" s="39"/>
      <c r="T3642" s="39"/>
      <c r="U3642" s="39"/>
    </row>
    <row r="3643" spans="1:21" ht="14.25" x14ac:dyDescent="0.2">
      <c r="A3643" s="38"/>
      <c r="B3643" s="38"/>
      <c r="C3643" s="38"/>
      <c r="D3643" s="38"/>
      <c r="F3643" s="39"/>
      <c r="G3643" s="39"/>
      <c r="H3643" s="39"/>
      <c r="I3643" s="39"/>
      <c r="J3643" s="39"/>
      <c r="K3643" s="39"/>
      <c r="L3643" s="39"/>
      <c r="M3643" s="39"/>
      <c r="N3643" s="39"/>
      <c r="O3643" s="39"/>
      <c r="P3643" s="39"/>
      <c r="Q3643" s="39"/>
      <c r="R3643" s="39"/>
      <c r="T3643" s="39"/>
      <c r="U3643" s="39"/>
    </row>
    <row r="3644" spans="1:21" ht="14.25" x14ac:dyDescent="0.2">
      <c r="A3644" s="38"/>
      <c r="B3644" s="38"/>
      <c r="C3644" s="38"/>
      <c r="D3644" s="38"/>
      <c r="F3644" s="39"/>
      <c r="G3644" s="39"/>
      <c r="H3644" s="39"/>
      <c r="I3644" s="39"/>
      <c r="J3644" s="39"/>
      <c r="K3644" s="39"/>
      <c r="L3644" s="39"/>
      <c r="M3644" s="39"/>
      <c r="N3644" s="39"/>
      <c r="O3644" s="39"/>
      <c r="P3644" s="39"/>
      <c r="Q3644" s="39"/>
      <c r="R3644" s="39"/>
      <c r="T3644" s="39"/>
      <c r="U3644" s="39"/>
    </row>
    <row r="3645" spans="1:21" ht="14.25" x14ac:dyDescent="0.2">
      <c r="A3645" s="38"/>
      <c r="B3645" s="38"/>
      <c r="C3645" s="38"/>
      <c r="D3645" s="38"/>
      <c r="F3645" s="39"/>
      <c r="G3645" s="39"/>
      <c r="H3645" s="39"/>
      <c r="I3645" s="39"/>
      <c r="J3645" s="39"/>
      <c r="K3645" s="39"/>
      <c r="L3645" s="39"/>
      <c r="M3645" s="39"/>
      <c r="N3645" s="39"/>
      <c r="O3645" s="39"/>
      <c r="P3645" s="39"/>
      <c r="Q3645" s="39"/>
      <c r="R3645" s="39"/>
      <c r="T3645" s="39"/>
      <c r="U3645" s="39"/>
    </row>
    <row r="3646" spans="1:21" ht="14.25" x14ac:dyDescent="0.2">
      <c r="A3646" s="38"/>
      <c r="B3646" s="38"/>
      <c r="C3646" s="38"/>
      <c r="D3646" s="38"/>
      <c r="F3646" s="39"/>
      <c r="G3646" s="39"/>
      <c r="H3646" s="39"/>
      <c r="I3646" s="39"/>
      <c r="J3646" s="39"/>
      <c r="K3646" s="39"/>
      <c r="L3646" s="39"/>
      <c r="M3646" s="39"/>
      <c r="N3646" s="39"/>
      <c r="O3646" s="39"/>
      <c r="P3646" s="39"/>
      <c r="Q3646" s="39"/>
      <c r="R3646" s="39"/>
      <c r="T3646" s="39"/>
      <c r="U3646" s="39"/>
    </row>
    <row r="3647" spans="1:21" ht="14.25" x14ac:dyDescent="0.2">
      <c r="A3647" s="38"/>
      <c r="B3647" s="38"/>
      <c r="C3647" s="38"/>
      <c r="D3647" s="38"/>
      <c r="F3647" s="39"/>
      <c r="G3647" s="39"/>
      <c r="H3647" s="39"/>
      <c r="I3647" s="39"/>
      <c r="J3647" s="39"/>
      <c r="K3647" s="39"/>
      <c r="L3647" s="39"/>
      <c r="M3647" s="39"/>
      <c r="N3647" s="39"/>
      <c r="O3647" s="39"/>
      <c r="P3647" s="39"/>
      <c r="Q3647" s="39"/>
      <c r="R3647" s="39"/>
      <c r="T3647" s="39"/>
      <c r="U3647" s="39"/>
    </row>
    <row r="3648" spans="1:21" ht="14.25" x14ac:dyDescent="0.2">
      <c r="A3648" s="38"/>
      <c r="B3648" s="38"/>
      <c r="C3648" s="38"/>
      <c r="D3648" s="38"/>
      <c r="F3648" s="39"/>
      <c r="G3648" s="39"/>
      <c r="H3648" s="39"/>
      <c r="I3648" s="39"/>
      <c r="J3648" s="39"/>
      <c r="K3648" s="39"/>
      <c r="L3648" s="39"/>
      <c r="M3648" s="39"/>
      <c r="N3648" s="39"/>
      <c r="O3648" s="39"/>
      <c r="P3648" s="39"/>
      <c r="Q3648" s="39"/>
      <c r="R3648" s="39"/>
      <c r="T3648" s="39"/>
      <c r="U3648" s="39"/>
    </row>
    <row r="3649" spans="1:21" ht="14.25" x14ac:dyDescent="0.2">
      <c r="A3649" s="38"/>
      <c r="B3649" s="38"/>
      <c r="C3649" s="38"/>
      <c r="D3649" s="38"/>
      <c r="F3649" s="39"/>
      <c r="G3649" s="39"/>
      <c r="H3649" s="39"/>
      <c r="I3649" s="39"/>
      <c r="J3649" s="39"/>
      <c r="K3649" s="39"/>
      <c r="L3649" s="39"/>
      <c r="M3649" s="39"/>
      <c r="N3649" s="39"/>
      <c r="O3649" s="39"/>
      <c r="P3649" s="39"/>
      <c r="Q3649" s="39"/>
      <c r="R3649" s="39"/>
      <c r="T3649" s="39"/>
      <c r="U3649" s="39"/>
    </row>
    <row r="3650" spans="1:21" ht="14.25" x14ac:dyDescent="0.2">
      <c r="A3650" s="38"/>
      <c r="B3650" s="38"/>
      <c r="C3650" s="38"/>
      <c r="D3650" s="38"/>
      <c r="F3650" s="39"/>
      <c r="G3650" s="39"/>
      <c r="H3650" s="39"/>
      <c r="I3650" s="39"/>
      <c r="J3650" s="39"/>
      <c r="K3650" s="39"/>
      <c r="L3650" s="39"/>
      <c r="M3650" s="39"/>
      <c r="N3650" s="39"/>
      <c r="O3650" s="39"/>
      <c r="P3650" s="39"/>
      <c r="Q3650" s="39"/>
      <c r="R3650" s="39"/>
      <c r="T3650" s="39"/>
      <c r="U3650" s="39"/>
    </row>
    <row r="3651" spans="1:21" ht="14.25" x14ac:dyDescent="0.2">
      <c r="A3651" s="38"/>
      <c r="B3651" s="38"/>
      <c r="C3651" s="38"/>
      <c r="D3651" s="38"/>
      <c r="F3651" s="39"/>
      <c r="G3651" s="39"/>
      <c r="H3651" s="39"/>
      <c r="I3651" s="39"/>
      <c r="J3651" s="39"/>
      <c r="K3651" s="39"/>
      <c r="L3651" s="39"/>
      <c r="M3651" s="39"/>
      <c r="N3651" s="39"/>
      <c r="O3651" s="39"/>
      <c r="P3651" s="39"/>
      <c r="Q3651" s="39"/>
      <c r="R3651" s="39"/>
      <c r="T3651" s="39"/>
      <c r="U3651" s="39"/>
    </row>
    <row r="3652" spans="1:21" ht="14.25" x14ac:dyDescent="0.2">
      <c r="A3652" s="38"/>
      <c r="B3652" s="38"/>
      <c r="C3652" s="38"/>
      <c r="D3652" s="38"/>
      <c r="F3652" s="39"/>
      <c r="G3652" s="39"/>
      <c r="H3652" s="39"/>
      <c r="I3652" s="39"/>
      <c r="J3652" s="39"/>
      <c r="K3652" s="39"/>
      <c r="L3652" s="39"/>
      <c r="M3652" s="39"/>
      <c r="N3652" s="39"/>
      <c r="O3652" s="39"/>
      <c r="P3652" s="39"/>
      <c r="Q3652" s="39"/>
      <c r="R3652" s="39"/>
      <c r="T3652" s="39"/>
      <c r="U3652" s="39"/>
    </row>
    <row r="3653" spans="1:21" ht="14.25" x14ac:dyDescent="0.2">
      <c r="A3653" s="38"/>
      <c r="B3653" s="38"/>
      <c r="C3653" s="38"/>
      <c r="D3653" s="38"/>
      <c r="F3653" s="39"/>
      <c r="G3653" s="39"/>
      <c r="H3653" s="39"/>
      <c r="I3653" s="39"/>
      <c r="J3653" s="39"/>
      <c r="K3653" s="39"/>
      <c r="L3653" s="39"/>
      <c r="M3653" s="39"/>
      <c r="N3653" s="39"/>
      <c r="O3653" s="39"/>
      <c r="P3653" s="39"/>
      <c r="Q3653" s="39"/>
      <c r="R3653" s="39"/>
      <c r="T3653" s="39"/>
      <c r="U3653" s="39"/>
    </row>
    <row r="3654" spans="1:21" ht="14.25" x14ac:dyDescent="0.2">
      <c r="A3654" s="38"/>
      <c r="B3654" s="38"/>
      <c r="C3654" s="38"/>
      <c r="D3654" s="38"/>
      <c r="F3654" s="39"/>
      <c r="G3654" s="39"/>
      <c r="H3654" s="39"/>
      <c r="I3654" s="39"/>
      <c r="J3654" s="39"/>
      <c r="K3654" s="39"/>
      <c r="L3654" s="39"/>
      <c r="M3654" s="39"/>
      <c r="N3654" s="39"/>
      <c r="O3654" s="39"/>
      <c r="P3654" s="39"/>
      <c r="Q3654" s="39"/>
      <c r="R3654" s="39"/>
      <c r="T3654" s="39"/>
      <c r="U3654" s="39"/>
    </row>
    <row r="3655" spans="1:21" ht="14.25" x14ac:dyDescent="0.2">
      <c r="A3655" s="38"/>
      <c r="B3655" s="38"/>
      <c r="C3655" s="38"/>
      <c r="D3655" s="38"/>
      <c r="F3655" s="39"/>
      <c r="G3655" s="39"/>
      <c r="H3655" s="39"/>
      <c r="I3655" s="39"/>
      <c r="J3655" s="39"/>
      <c r="K3655" s="39"/>
      <c r="L3655" s="39"/>
      <c r="M3655" s="39"/>
      <c r="N3655" s="39"/>
      <c r="O3655" s="39"/>
      <c r="P3655" s="39"/>
      <c r="Q3655" s="39"/>
      <c r="R3655" s="39"/>
      <c r="T3655" s="39"/>
      <c r="U3655" s="39"/>
    </row>
    <row r="3656" spans="1:21" ht="14.25" x14ac:dyDescent="0.2">
      <c r="A3656" s="38"/>
      <c r="B3656" s="38"/>
      <c r="C3656" s="38"/>
      <c r="D3656" s="38"/>
      <c r="F3656" s="39"/>
      <c r="G3656" s="39"/>
      <c r="H3656" s="39"/>
      <c r="I3656" s="39"/>
      <c r="J3656" s="39"/>
      <c r="K3656" s="39"/>
      <c r="L3656" s="39"/>
      <c r="M3656" s="39"/>
      <c r="N3656" s="39"/>
      <c r="O3656" s="39"/>
      <c r="P3656" s="39"/>
      <c r="Q3656" s="39"/>
      <c r="R3656" s="39"/>
      <c r="T3656" s="39"/>
      <c r="U3656" s="39"/>
    </row>
    <row r="3657" spans="1:21" ht="14.25" x14ac:dyDescent="0.2">
      <c r="A3657" s="38"/>
      <c r="B3657" s="38"/>
      <c r="C3657" s="38"/>
      <c r="D3657" s="38"/>
      <c r="F3657" s="39"/>
      <c r="G3657" s="39"/>
      <c r="H3657" s="39"/>
      <c r="I3657" s="39"/>
      <c r="J3657" s="39"/>
      <c r="K3657" s="39"/>
      <c r="L3657" s="39"/>
      <c r="M3657" s="39"/>
      <c r="N3657" s="39"/>
      <c r="O3657" s="39"/>
      <c r="P3657" s="39"/>
      <c r="Q3657" s="39"/>
      <c r="R3657" s="39"/>
      <c r="T3657" s="39"/>
      <c r="U3657" s="39"/>
    </row>
    <row r="3658" spans="1:21" ht="14.25" x14ac:dyDescent="0.2">
      <c r="A3658" s="38"/>
      <c r="B3658" s="38"/>
      <c r="C3658" s="38"/>
      <c r="D3658" s="38"/>
      <c r="F3658" s="39"/>
      <c r="G3658" s="39"/>
      <c r="H3658" s="39"/>
      <c r="I3658" s="39"/>
      <c r="J3658" s="39"/>
      <c r="K3658" s="39"/>
      <c r="L3658" s="39"/>
      <c r="M3658" s="39"/>
      <c r="N3658" s="39"/>
      <c r="O3658" s="39"/>
      <c r="P3658" s="39"/>
      <c r="Q3658" s="39"/>
      <c r="R3658" s="39"/>
      <c r="T3658" s="39"/>
      <c r="U3658" s="39"/>
    </row>
    <row r="3659" spans="1:21" ht="14.25" x14ac:dyDescent="0.2">
      <c r="A3659" s="38"/>
      <c r="B3659" s="38"/>
      <c r="C3659" s="38"/>
      <c r="D3659" s="38"/>
      <c r="F3659" s="39"/>
      <c r="G3659" s="39"/>
      <c r="H3659" s="39"/>
      <c r="I3659" s="39"/>
      <c r="J3659" s="39"/>
      <c r="K3659" s="39"/>
      <c r="L3659" s="39"/>
      <c r="M3659" s="39"/>
      <c r="N3659" s="39"/>
      <c r="O3659" s="39"/>
      <c r="P3659" s="39"/>
      <c r="Q3659" s="39"/>
      <c r="R3659" s="39"/>
      <c r="T3659" s="39"/>
      <c r="U3659" s="39"/>
    </row>
    <row r="3660" spans="1:21" ht="14.25" x14ac:dyDescent="0.2">
      <c r="A3660" s="38"/>
      <c r="B3660" s="38"/>
      <c r="C3660" s="38"/>
      <c r="D3660" s="38"/>
      <c r="F3660" s="39"/>
      <c r="G3660" s="39"/>
      <c r="H3660" s="39"/>
      <c r="I3660" s="39"/>
      <c r="J3660" s="39"/>
      <c r="K3660" s="39"/>
      <c r="L3660" s="39"/>
      <c r="M3660" s="39"/>
      <c r="N3660" s="39"/>
      <c r="O3660" s="39"/>
      <c r="P3660" s="39"/>
      <c r="Q3660" s="39"/>
      <c r="R3660" s="39"/>
      <c r="T3660" s="39"/>
      <c r="U3660" s="39"/>
    </row>
    <row r="3661" spans="1:21" ht="14.25" x14ac:dyDescent="0.2">
      <c r="A3661" s="38"/>
      <c r="B3661" s="38"/>
      <c r="C3661" s="38"/>
      <c r="D3661" s="38"/>
      <c r="F3661" s="39"/>
      <c r="G3661" s="39"/>
      <c r="H3661" s="39"/>
      <c r="I3661" s="39"/>
      <c r="J3661" s="39"/>
      <c r="K3661" s="39"/>
      <c r="L3661" s="39"/>
      <c r="M3661" s="39"/>
      <c r="N3661" s="39"/>
      <c r="O3661" s="39"/>
      <c r="P3661" s="39"/>
      <c r="Q3661" s="39"/>
      <c r="R3661" s="39"/>
      <c r="T3661" s="39"/>
      <c r="U3661" s="39"/>
    </row>
    <row r="3662" spans="1:21" ht="14.25" x14ac:dyDescent="0.2">
      <c r="A3662" s="38"/>
      <c r="B3662" s="38"/>
      <c r="C3662" s="38"/>
      <c r="D3662" s="38"/>
      <c r="F3662" s="39"/>
      <c r="G3662" s="39"/>
      <c r="H3662" s="39"/>
      <c r="I3662" s="39"/>
      <c r="J3662" s="39"/>
      <c r="K3662" s="39"/>
      <c r="L3662" s="39"/>
      <c r="M3662" s="39"/>
      <c r="N3662" s="39"/>
      <c r="O3662" s="39"/>
      <c r="P3662" s="39"/>
      <c r="Q3662" s="39"/>
      <c r="R3662" s="39"/>
      <c r="T3662" s="39"/>
      <c r="U3662" s="39"/>
    </row>
    <row r="3663" spans="1:21" ht="14.25" x14ac:dyDescent="0.2">
      <c r="A3663" s="38"/>
      <c r="B3663" s="38"/>
      <c r="C3663" s="38"/>
      <c r="D3663" s="38"/>
      <c r="F3663" s="39"/>
      <c r="G3663" s="39"/>
      <c r="H3663" s="39"/>
      <c r="I3663" s="39"/>
      <c r="J3663" s="39"/>
      <c r="K3663" s="39"/>
      <c r="L3663" s="39"/>
      <c r="M3663" s="39"/>
      <c r="N3663" s="39"/>
      <c r="O3663" s="39"/>
      <c r="P3663" s="39"/>
      <c r="Q3663" s="39"/>
      <c r="R3663" s="39"/>
      <c r="T3663" s="39"/>
      <c r="U3663" s="39"/>
    </row>
    <row r="3664" spans="1:21" ht="14.25" x14ac:dyDescent="0.2">
      <c r="A3664" s="38"/>
      <c r="B3664" s="38"/>
      <c r="C3664" s="38"/>
      <c r="D3664" s="38"/>
      <c r="F3664" s="39"/>
      <c r="G3664" s="39"/>
      <c r="H3664" s="39"/>
      <c r="I3664" s="39"/>
      <c r="J3664" s="39"/>
      <c r="K3664" s="39"/>
      <c r="L3664" s="39"/>
      <c r="M3664" s="39"/>
      <c r="N3664" s="39"/>
      <c r="O3664" s="39"/>
      <c r="P3664" s="39"/>
      <c r="Q3664" s="39"/>
      <c r="R3664" s="39"/>
      <c r="T3664" s="39"/>
      <c r="U3664" s="39"/>
    </row>
    <row r="3665" spans="1:21" ht="14.25" x14ac:dyDescent="0.2">
      <c r="A3665" s="38"/>
      <c r="B3665" s="38"/>
      <c r="C3665" s="38"/>
      <c r="D3665" s="38"/>
      <c r="F3665" s="39"/>
      <c r="G3665" s="39"/>
      <c r="H3665" s="39"/>
      <c r="I3665" s="39"/>
      <c r="J3665" s="39"/>
      <c r="K3665" s="39"/>
      <c r="L3665" s="39"/>
      <c r="M3665" s="39"/>
      <c r="N3665" s="39"/>
      <c r="O3665" s="39"/>
      <c r="P3665" s="39"/>
      <c r="Q3665" s="39"/>
      <c r="R3665" s="39"/>
      <c r="T3665" s="39"/>
      <c r="U3665" s="39"/>
    </row>
    <row r="3666" spans="1:21" ht="14.25" x14ac:dyDescent="0.2">
      <c r="A3666" s="38"/>
      <c r="B3666" s="38"/>
      <c r="C3666" s="38"/>
      <c r="D3666" s="38"/>
      <c r="F3666" s="39"/>
      <c r="G3666" s="39"/>
      <c r="H3666" s="39"/>
      <c r="I3666" s="39"/>
      <c r="J3666" s="39"/>
      <c r="K3666" s="39"/>
      <c r="L3666" s="39"/>
      <c r="M3666" s="39"/>
      <c r="N3666" s="39"/>
      <c r="O3666" s="39"/>
      <c r="P3666" s="39"/>
      <c r="Q3666" s="39"/>
      <c r="R3666" s="39"/>
      <c r="T3666" s="39"/>
      <c r="U3666" s="39"/>
    </row>
    <row r="3667" spans="1:21" ht="14.25" x14ac:dyDescent="0.2">
      <c r="A3667" s="38"/>
      <c r="B3667" s="38"/>
      <c r="C3667" s="38"/>
      <c r="D3667" s="38"/>
      <c r="F3667" s="39"/>
      <c r="G3667" s="39"/>
      <c r="H3667" s="39"/>
      <c r="I3667" s="39"/>
      <c r="J3667" s="39"/>
      <c r="K3667" s="39"/>
      <c r="L3667" s="39"/>
      <c r="M3667" s="39"/>
      <c r="N3667" s="39"/>
      <c r="O3667" s="39"/>
      <c r="P3667" s="39"/>
      <c r="Q3667" s="39"/>
      <c r="R3667" s="39"/>
      <c r="T3667" s="39"/>
      <c r="U3667" s="39"/>
    </row>
    <row r="3668" spans="1:21" ht="14.25" x14ac:dyDescent="0.2">
      <c r="A3668" s="38"/>
      <c r="B3668" s="38"/>
      <c r="C3668" s="38"/>
      <c r="D3668" s="38"/>
      <c r="F3668" s="39"/>
      <c r="G3668" s="39"/>
      <c r="H3668" s="39"/>
      <c r="I3668" s="39"/>
      <c r="J3668" s="39"/>
      <c r="K3668" s="39"/>
      <c r="L3668" s="39"/>
      <c r="M3668" s="39"/>
      <c r="N3668" s="39"/>
      <c r="O3668" s="39"/>
      <c r="P3668" s="39"/>
      <c r="Q3668" s="39"/>
      <c r="R3668" s="39"/>
      <c r="T3668" s="39"/>
      <c r="U3668" s="39"/>
    </row>
    <row r="3669" spans="1:21" ht="14.25" x14ac:dyDescent="0.2">
      <c r="A3669" s="38"/>
      <c r="B3669" s="38"/>
      <c r="C3669" s="38"/>
      <c r="D3669" s="38"/>
      <c r="F3669" s="39"/>
      <c r="G3669" s="39"/>
      <c r="H3669" s="39"/>
      <c r="I3669" s="39"/>
      <c r="J3669" s="39"/>
      <c r="K3669" s="39"/>
      <c r="L3669" s="39"/>
      <c r="M3669" s="39"/>
      <c r="N3669" s="39"/>
      <c r="O3669" s="39"/>
      <c r="P3669" s="39"/>
      <c r="Q3669" s="39"/>
      <c r="R3669" s="39"/>
      <c r="T3669" s="39"/>
      <c r="U3669" s="39"/>
    </row>
    <row r="3670" spans="1:21" ht="14.25" x14ac:dyDescent="0.2">
      <c r="A3670" s="38"/>
      <c r="B3670" s="38"/>
      <c r="C3670" s="38"/>
      <c r="D3670" s="38"/>
      <c r="F3670" s="39"/>
      <c r="G3670" s="39"/>
      <c r="H3670" s="39"/>
      <c r="I3670" s="39"/>
      <c r="J3670" s="39"/>
      <c r="K3670" s="39"/>
      <c r="L3670" s="39"/>
      <c r="M3670" s="39"/>
      <c r="N3670" s="39"/>
      <c r="O3670" s="39"/>
      <c r="P3670" s="39"/>
      <c r="Q3670" s="39"/>
      <c r="R3670" s="39"/>
      <c r="T3670" s="39"/>
      <c r="U3670" s="39"/>
    </row>
    <row r="3671" spans="1:21" ht="14.25" x14ac:dyDescent="0.2">
      <c r="A3671" s="38"/>
      <c r="B3671" s="38"/>
      <c r="C3671" s="38"/>
      <c r="D3671" s="38"/>
      <c r="F3671" s="39"/>
      <c r="G3671" s="39"/>
      <c r="H3671" s="39"/>
      <c r="I3671" s="39"/>
      <c r="J3671" s="39"/>
      <c r="K3671" s="39"/>
      <c r="L3671" s="39"/>
      <c r="M3671" s="39"/>
      <c r="N3671" s="39"/>
      <c r="O3671" s="39"/>
      <c r="P3671" s="39"/>
      <c r="Q3671" s="39"/>
      <c r="R3671" s="39"/>
      <c r="T3671" s="39"/>
      <c r="U3671" s="39"/>
    </row>
    <row r="3672" spans="1:21" ht="14.25" x14ac:dyDescent="0.2">
      <c r="A3672" s="38"/>
      <c r="B3672" s="38"/>
      <c r="C3672" s="38"/>
      <c r="D3672" s="38"/>
      <c r="F3672" s="39"/>
      <c r="G3672" s="39"/>
      <c r="H3672" s="39"/>
      <c r="I3672" s="39"/>
      <c r="J3672" s="39"/>
      <c r="K3672" s="39"/>
      <c r="L3672" s="39"/>
      <c r="M3672" s="39"/>
      <c r="N3672" s="39"/>
      <c r="O3672" s="39"/>
      <c r="P3672" s="39"/>
      <c r="Q3672" s="39"/>
      <c r="R3672" s="39"/>
      <c r="T3672" s="39"/>
      <c r="U3672" s="39"/>
    </row>
    <row r="3673" spans="1:21" ht="14.25" x14ac:dyDescent="0.2">
      <c r="A3673" s="38"/>
      <c r="B3673" s="38"/>
      <c r="C3673" s="38"/>
      <c r="D3673" s="38"/>
      <c r="F3673" s="39"/>
      <c r="G3673" s="39"/>
      <c r="H3673" s="39"/>
      <c r="I3673" s="39"/>
      <c r="J3673" s="39"/>
      <c r="K3673" s="39"/>
      <c r="L3673" s="39"/>
      <c r="M3673" s="39"/>
      <c r="N3673" s="39"/>
      <c r="O3673" s="39"/>
      <c r="P3673" s="39"/>
      <c r="Q3673" s="39"/>
      <c r="R3673" s="39"/>
      <c r="T3673" s="39"/>
      <c r="U3673" s="39"/>
    </row>
    <row r="3674" spans="1:21" ht="14.25" x14ac:dyDescent="0.2">
      <c r="A3674" s="38"/>
      <c r="B3674" s="38"/>
      <c r="C3674" s="38"/>
      <c r="D3674" s="38"/>
      <c r="F3674" s="39"/>
      <c r="G3674" s="39"/>
      <c r="H3674" s="39"/>
      <c r="I3674" s="39"/>
      <c r="J3674" s="39"/>
      <c r="K3674" s="39"/>
      <c r="L3674" s="39"/>
      <c r="M3674" s="39"/>
      <c r="N3674" s="39"/>
      <c r="O3674" s="39"/>
      <c r="P3674" s="39"/>
      <c r="Q3674" s="39"/>
      <c r="R3674" s="39"/>
      <c r="T3674" s="39"/>
      <c r="U3674" s="39"/>
    </row>
    <row r="3675" spans="1:21" ht="14.25" x14ac:dyDescent="0.2">
      <c r="A3675" s="38"/>
      <c r="B3675" s="38"/>
      <c r="C3675" s="38"/>
      <c r="D3675" s="38"/>
      <c r="F3675" s="39"/>
      <c r="G3675" s="39"/>
      <c r="H3675" s="39"/>
      <c r="I3675" s="39"/>
      <c r="J3675" s="39"/>
      <c r="K3675" s="39"/>
      <c r="L3675" s="39"/>
      <c r="M3675" s="39"/>
      <c r="N3675" s="39"/>
      <c r="O3675" s="39"/>
      <c r="P3675" s="39"/>
      <c r="Q3675" s="39"/>
      <c r="R3675" s="39"/>
      <c r="T3675" s="39"/>
      <c r="U3675" s="39"/>
    </row>
    <row r="3676" spans="1:21" ht="14.25" x14ac:dyDescent="0.2">
      <c r="A3676" s="38"/>
      <c r="B3676" s="38"/>
      <c r="C3676" s="38"/>
      <c r="D3676" s="38"/>
      <c r="F3676" s="39"/>
      <c r="G3676" s="39"/>
      <c r="H3676" s="39"/>
      <c r="I3676" s="39"/>
      <c r="J3676" s="39"/>
      <c r="K3676" s="39"/>
      <c r="L3676" s="39"/>
      <c r="M3676" s="39"/>
      <c r="N3676" s="39"/>
      <c r="O3676" s="39"/>
      <c r="P3676" s="39"/>
      <c r="Q3676" s="39"/>
      <c r="R3676" s="39"/>
      <c r="T3676" s="39"/>
      <c r="U3676" s="39"/>
    </row>
    <row r="3677" spans="1:21" ht="14.25" x14ac:dyDescent="0.2">
      <c r="A3677" s="38"/>
      <c r="B3677" s="38"/>
      <c r="C3677" s="38"/>
      <c r="D3677" s="38"/>
      <c r="F3677" s="39"/>
      <c r="G3677" s="39"/>
      <c r="H3677" s="39"/>
      <c r="I3677" s="39"/>
      <c r="J3677" s="39"/>
      <c r="K3677" s="39"/>
      <c r="L3677" s="39"/>
      <c r="M3677" s="39"/>
      <c r="N3677" s="39"/>
      <c r="O3677" s="39"/>
      <c r="P3677" s="39"/>
      <c r="Q3677" s="39"/>
      <c r="R3677" s="39"/>
      <c r="T3677" s="39"/>
      <c r="U3677" s="39"/>
    </row>
    <row r="3678" spans="1:21" ht="14.25" x14ac:dyDescent="0.2">
      <c r="A3678" s="38"/>
      <c r="B3678" s="38"/>
      <c r="C3678" s="38"/>
      <c r="D3678" s="38"/>
      <c r="F3678" s="39"/>
      <c r="G3678" s="39"/>
      <c r="H3678" s="39"/>
      <c r="I3678" s="39"/>
      <c r="J3678" s="39"/>
      <c r="K3678" s="39"/>
      <c r="L3678" s="39"/>
      <c r="M3678" s="39"/>
      <c r="N3678" s="39"/>
      <c r="O3678" s="39"/>
      <c r="P3678" s="39"/>
      <c r="Q3678" s="39"/>
      <c r="R3678" s="39"/>
      <c r="T3678" s="39"/>
      <c r="U3678" s="39"/>
    </row>
    <row r="3679" spans="1:21" ht="14.25" x14ac:dyDescent="0.2">
      <c r="A3679" s="38"/>
      <c r="B3679" s="38"/>
      <c r="C3679" s="38"/>
      <c r="D3679" s="38"/>
      <c r="F3679" s="39"/>
      <c r="G3679" s="39"/>
      <c r="H3679" s="39"/>
      <c r="I3679" s="39"/>
      <c r="J3679" s="39"/>
      <c r="K3679" s="39"/>
      <c r="L3679" s="39"/>
      <c r="M3679" s="39"/>
      <c r="N3679" s="39"/>
      <c r="O3679" s="39"/>
      <c r="P3679" s="39"/>
      <c r="Q3679" s="39"/>
      <c r="R3679" s="39"/>
      <c r="T3679" s="39"/>
      <c r="U3679" s="39"/>
    </row>
    <row r="3680" spans="1:21" ht="14.25" x14ac:dyDescent="0.2">
      <c r="A3680" s="38"/>
      <c r="B3680" s="38"/>
      <c r="C3680" s="38"/>
      <c r="D3680" s="38"/>
      <c r="F3680" s="39"/>
      <c r="G3680" s="39"/>
      <c r="H3680" s="39"/>
      <c r="I3680" s="39"/>
      <c r="J3680" s="39"/>
      <c r="K3680" s="39"/>
      <c r="L3680" s="39"/>
      <c r="M3680" s="39"/>
      <c r="N3680" s="39"/>
      <c r="O3680" s="39"/>
      <c r="P3680" s="39"/>
      <c r="Q3680" s="39"/>
      <c r="R3680" s="39"/>
      <c r="T3680" s="39"/>
      <c r="U3680" s="39"/>
    </row>
    <row r="3681" spans="1:21" ht="14.25" x14ac:dyDescent="0.2">
      <c r="A3681" s="38"/>
      <c r="B3681" s="38"/>
      <c r="C3681" s="38"/>
      <c r="D3681" s="38"/>
      <c r="F3681" s="39"/>
      <c r="G3681" s="39"/>
      <c r="H3681" s="39"/>
      <c r="I3681" s="39"/>
      <c r="J3681" s="39"/>
      <c r="K3681" s="39"/>
      <c r="L3681" s="39"/>
      <c r="M3681" s="39"/>
      <c r="N3681" s="39"/>
      <c r="O3681" s="39"/>
      <c r="P3681" s="39"/>
      <c r="Q3681" s="39"/>
      <c r="R3681" s="39"/>
      <c r="T3681" s="39"/>
      <c r="U3681" s="39"/>
    </row>
    <row r="3682" spans="1:21" ht="14.25" x14ac:dyDescent="0.2">
      <c r="A3682" s="38"/>
      <c r="B3682" s="38"/>
      <c r="C3682" s="38"/>
      <c r="D3682" s="38"/>
      <c r="F3682" s="39"/>
      <c r="G3682" s="39"/>
      <c r="H3682" s="39"/>
      <c r="I3682" s="39"/>
      <c r="J3682" s="39"/>
      <c r="K3682" s="39"/>
      <c r="L3682" s="39"/>
      <c r="M3682" s="39"/>
      <c r="N3682" s="39"/>
      <c r="O3682" s="39"/>
      <c r="P3682" s="39"/>
      <c r="Q3682" s="39"/>
      <c r="R3682" s="39"/>
      <c r="T3682" s="39"/>
      <c r="U3682" s="39"/>
    </row>
    <row r="3683" spans="1:21" ht="14.25" x14ac:dyDescent="0.2">
      <c r="A3683" s="38"/>
      <c r="B3683" s="38"/>
      <c r="C3683" s="38"/>
      <c r="D3683" s="38"/>
      <c r="F3683" s="39"/>
      <c r="G3683" s="39"/>
      <c r="H3683" s="39"/>
      <c r="I3683" s="39"/>
      <c r="J3683" s="39"/>
      <c r="K3683" s="39"/>
      <c r="L3683" s="39"/>
      <c r="M3683" s="39"/>
      <c r="N3683" s="39"/>
      <c r="O3683" s="39"/>
      <c r="P3683" s="39"/>
      <c r="Q3683" s="39"/>
      <c r="R3683" s="39"/>
      <c r="T3683" s="39"/>
      <c r="U3683" s="39"/>
    </row>
    <row r="3684" spans="1:21" ht="14.25" x14ac:dyDescent="0.2">
      <c r="A3684" s="38"/>
      <c r="B3684" s="38"/>
      <c r="C3684" s="38"/>
      <c r="D3684" s="38"/>
      <c r="F3684" s="39"/>
      <c r="G3684" s="39"/>
      <c r="H3684" s="39"/>
      <c r="I3684" s="39"/>
      <c r="J3684" s="39"/>
      <c r="K3684" s="39"/>
      <c r="L3684" s="39"/>
      <c r="M3684" s="39"/>
      <c r="N3684" s="39"/>
      <c r="O3684" s="39"/>
      <c r="P3684" s="39"/>
      <c r="Q3684" s="39"/>
      <c r="R3684" s="39"/>
      <c r="T3684" s="39"/>
      <c r="U3684" s="39"/>
    </row>
    <row r="3685" spans="1:21" ht="14.25" x14ac:dyDescent="0.2">
      <c r="A3685" s="38"/>
      <c r="B3685" s="38"/>
      <c r="C3685" s="38"/>
      <c r="D3685" s="38"/>
      <c r="F3685" s="39"/>
      <c r="G3685" s="39"/>
      <c r="H3685" s="39"/>
      <c r="I3685" s="39"/>
      <c r="J3685" s="39"/>
      <c r="K3685" s="39"/>
      <c r="L3685" s="39"/>
      <c r="M3685" s="39"/>
      <c r="N3685" s="39"/>
      <c r="O3685" s="39"/>
      <c r="P3685" s="39"/>
      <c r="Q3685" s="39"/>
      <c r="R3685" s="39"/>
      <c r="T3685" s="39"/>
      <c r="U3685" s="39"/>
    </row>
    <row r="3686" spans="1:21" ht="14.25" x14ac:dyDescent="0.2">
      <c r="A3686" s="38"/>
      <c r="B3686" s="38"/>
      <c r="C3686" s="38"/>
      <c r="D3686" s="38"/>
      <c r="F3686" s="39"/>
      <c r="G3686" s="39"/>
      <c r="H3686" s="39"/>
      <c r="I3686" s="39"/>
      <c r="J3686" s="39"/>
      <c r="K3686" s="39"/>
      <c r="L3686" s="39"/>
      <c r="M3686" s="39"/>
      <c r="N3686" s="39"/>
      <c r="O3686" s="39"/>
      <c r="P3686" s="39"/>
      <c r="Q3686" s="39"/>
      <c r="R3686" s="39"/>
      <c r="T3686" s="39"/>
      <c r="U3686" s="39"/>
    </row>
    <row r="3687" spans="1:21" ht="14.25" x14ac:dyDescent="0.2">
      <c r="A3687" s="38"/>
      <c r="B3687" s="38"/>
      <c r="C3687" s="38"/>
      <c r="D3687" s="38"/>
      <c r="F3687" s="39"/>
      <c r="G3687" s="39"/>
      <c r="H3687" s="39"/>
      <c r="I3687" s="39"/>
      <c r="J3687" s="39"/>
      <c r="K3687" s="39"/>
      <c r="L3687" s="39"/>
      <c r="M3687" s="39"/>
      <c r="N3687" s="39"/>
      <c r="O3687" s="39"/>
      <c r="P3687" s="39"/>
      <c r="Q3687" s="39"/>
      <c r="R3687" s="39"/>
      <c r="T3687" s="39"/>
      <c r="U3687" s="39"/>
    </row>
    <row r="3688" spans="1:21" ht="14.25" x14ac:dyDescent="0.2">
      <c r="A3688" s="38"/>
      <c r="B3688" s="38"/>
      <c r="C3688" s="38"/>
      <c r="D3688" s="38"/>
      <c r="F3688" s="39"/>
      <c r="G3688" s="39"/>
      <c r="H3688" s="39"/>
      <c r="I3688" s="39"/>
      <c r="J3688" s="39"/>
      <c r="K3688" s="39"/>
      <c r="L3688" s="39"/>
      <c r="M3688" s="39"/>
      <c r="N3688" s="39"/>
      <c r="O3688" s="39"/>
      <c r="P3688" s="39"/>
      <c r="Q3688" s="39"/>
      <c r="R3688" s="39"/>
      <c r="T3688" s="39"/>
      <c r="U3688" s="39"/>
    </row>
    <row r="3689" spans="1:21" ht="14.25" x14ac:dyDescent="0.2">
      <c r="A3689" s="38"/>
      <c r="B3689" s="38"/>
      <c r="C3689" s="38"/>
      <c r="D3689" s="38"/>
      <c r="F3689" s="39"/>
      <c r="G3689" s="39"/>
      <c r="H3689" s="39"/>
      <c r="I3689" s="39"/>
      <c r="J3689" s="39"/>
      <c r="K3689" s="39"/>
      <c r="L3689" s="39"/>
      <c r="M3689" s="39"/>
      <c r="N3689" s="39"/>
      <c r="O3689" s="39"/>
      <c r="P3689" s="39"/>
      <c r="Q3689" s="39"/>
      <c r="R3689" s="39"/>
      <c r="T3689" s="39"/>
      <c r="U3689" s="39"/>
    </row>
    <row r="3690" spans="1:21" ht="14.25" x14ac:dyDescent="0.2">
      <c r="A3690" s="38"/>
      <c r="B3690" s="38"/>
      <c r="C3690" s="38"/>
      <c r="D3690" s="38"/>
      <c r="F3690" s="39"/>
      <c r="G3690" s="39"/>
      <c r="H3690" s="39"/>
      <c r="I3690" s="39"/>
      <c r="J3690" s="39"/>
      <c r="K3690" s="39"/>
      <c r="L3690" s="39"/>
      <c r="M3690" s="39"/>
      <c r="N3690" s="39"/>
      <c r="O3690" s="39"/>
      <c r="P3690" s="39"/>
      <c r="Q3690" s="39"/>
      <c r="R3690" s="39"/>
      <c r="T3690" s="39"/>
      <c r="U3690" s="39"/>
    </row>
    <row r="3691" spans="1:21" ht="14.25" x14ac:dyDescent="0.2">
      <c r="A3691" s="38"/>
      <c r="B3691" s="38"/>
      <c r="C3691" s="38"/>
      <c r="D3691" s="38"/>
      <c r="F3691" s="39"/>
      <c r="G3691" s="39"/>
      <c r="H3691" s="39"/>
      <c r="I3691" s="39"/>
      <c r="J3691" s="39"/>
      <c r="K3691" s="39"/>
      <c r="L3691" s="39"/>
      <c r="M3691" s="39"/>
      <c r="N3691" s="39"/>
      <c r="O3691" s="39"/>
      <c r="P3691" s="39"/>
      <c r="Q3691" s="39"/>
      <c r="R3691" s="39"/>
      <c r="T3691" s="39"/>
      <c r="U3691" s="39"/>
    </row>
    <row r="3692" spans="1:21" ht="14.25" x14ac:dyDescent="0.2">
      <c r="A3692" s="38"/>
      <c r="B3692" s="38"/>
      <c r="C3692" s="38"/>
      <c r="D3692" s="38"/>
      <c r="F3692" s="39"/>
      <c r="G3692" s="39"/>
      <c r="H3692" s="39"/>
      <c r="I3692" s="39"/>
      <c r="J3692" s="39"/>
      <c r="K3692" s="39"/>
      <c r="L3692" s="39"/>
      <c r="M3692" s="39"/>
      <c r="N3692" s="39"/>
      <c r="O3692" s="39"/>
      <c r="P3692" s="39"/>
      <c r="Q3692" s="39"/>
      <c r="R3692" s="39"/>
      <c r="T3692" s="39"/>
      <c r="U3692" s="39"/>
    </row>
    <row r="3693" spans="1:21" ht="14.25" x14ac:dyDescent="0.2">
      <c r="A3693" s="38"/>
      <c r="B3693" s="38"/>
      <c r="C3693" s="38"/>
      <c r="D3693" s="38"/>
      <c r="F3693" s="39"/>
      <c r="G3693" s="39"/>
      <c r="H3693" s="39"/>
      <c r="I3693" s="39"/>
      <c r="J3693" s="39"/>
      <c r="K3693" s="39"/>
      <c r="L3693" s="39"/>
      <c r="M3693" s="39"/>
      <c r="N3693" s="39"/>
      <c r="O3693" s="39"/>
      <c r="P3693" s="39"/>
      <c r="Q3693" s="39"/>
      <c r="R3693" s="39"/>
      <c r="T3693" s="39"/>
      <c r="U3693" s="39"/>
    </row>
    <row r="3694" spans="1:21" ht="14.25" x14ac:dyDescent="0.2">
      <c r="A3694" s="38"/>
      <c r="B3694" s="38"/>
      <c r="C3694" s="38"/>
      <c r="D3694" s="38"/>
      <c r="F3694" s="39"/>
      <c r="G3694" s="39"/>
      <c r="H3694" s="39"/>
      <c r="I3694" s="39"/>
      <c r="J3694" s="39"/>
      <c r="K3694" s="39"/>
      <c r="L3694" s="39"/>
      <c r="M3694" s="39"/>
      <c r="N3694" s="39"/>
      <c r="O3694" s="39"/>
      <c r="P3694" s="39"/>
      <c r="Q3694" s="39"/>
      <c r="R3694" s="39"/>
      <c r="T3694" s="39"/>
      <c r="U3694" s="39"/>
    </row>
    <row r="3695" spans="1:21" ht="14.25" x14ac:dyDescent="0.2">
      <c r="A3695" s="38"/>
      <c r="B3695" s="38"/>
      <c r="C3695" s="38"/>
      <c r="D3695" s="38"/>
      <c r="F3695" s="39"/>
      <c r="G3695" s="39"/>
      <c r="H3695" s="39"/>
      <c r="I3695" s="39"/>
      <c r="J3695" s="39"/>
      <c r="K3695" s="39"/>
      <c r="L3695" s="39"/>
      <c r="M3695" s="39"/>
      <c r="N3695" s="39"/>
      <c r="O3695" s="39"/>
      <c r="P3695" s="39"/>
      <c r="Q3695" s="39"/>
      <c r="R3695" s="39"/>
      <c r="T3695" s="39"/>
      <c r="U3695" s="39"/>
    </row>
    <row r="3696" spans="1:21" ht="14.25" x14ac:dyDescent="0.2">
      <c r="A3696" s="38"/>
      <c r="B3696" s="38"/>
      <c r="C3696" s="38"/>
      <c r="D3696" s="38"/>
      <c r="F3696" s="39"/>
      <c r="G3696" s="39"/>
      <c r="H3696" s="39"/>
      <c r="I3696" s="39"/>
      <c r="J3696" s="39"/>
      <c r="K3696" s="39"/>
      <c r="L3696" s="39"/>
      <c r="M3696" s="39"/>
      <c r="N3696" s="39"/>
      <c r="O3696" s="39"/>
      <c r="P3696" s="39"/>
      <c r="Q3696" s="39"/>
      <c r="R3696" s="39"/>
      <c r="T3696" s="39"/>
      <c r="U3696" s="39"/>
    </row>
    <row r="3697" spans="1:21" ht="14.25" x14ac:dyDescent="0.2">
      <c r="A3697" s="38"/>
      <c r="B3697" s="38"/>
      <c r="C3697" s="38"/>
      <c r="D3697" s="38"/>
      <c r="F3697" s="39"/>
      <c r="G3697" s="39"/>
      <c r="H3697" s="39"/>
      <c r="I3697" s="39"/>
      <c r="J3697" s="39"/>
      <c r="K3697" s="39"/>
      <c r="L3697" s="39"/>
      <c r="M3697" s="39"/>
      <c r="N3697" s="39"/>
      <c r="O3697" s="39"/>
      <c r="P3697" s="39"/>
      <c r="Q3697" s="39"/>
      <c r="R3697" s="39"/>
      <c r="T3697" s="39"/>
      <c r="U3697" s="39"/>
    </row>
    <row r="3698" spans="1:21" ht="14.25" x14ac:dyDescent="0.2">
      <c r="A3698" s="38"/>
      <c r="B3698" s="38"/>
      <c r="C3698" s="38"/>
      <c r="D3698" s="38"/>
      <c r="F3698" s="39"/>
      <c r="G3698" s="39"/>
      <c r="H3698" s="39"/>
      <c r="I3698" s="39"/>
      <c r="J3698" s="39"/>
      <c r="K3698" s="39"/>
      <c r="L3698" s="39"/>
      <c r="M3698" s="39"/>
      <c r="N3698" s="39"/>
      <c r="O3698" s="39"/>
      <c r="P3698" s="39"/>
      <c r="Q3698" s="39"/>
      <c r="R3698" s="39"/>
      <c r="T3698" s="39"/>
      <c r="U3698" s="39"/>
    </row>
    <row r="3699" spans="1:21" ht="14.25" x14ac:dyDescent="0.2">
      <c r="A3699" s="38"/>
      <c r="B3699" s="38"/>
      <c r="C3699" s="38"/>
      <c r="D3699" s="38"/>
      <c r="F3699" s="39"/>
      <c r="G3699" s="39"/>
      <c r="H3699" s="39"/>
      <c r="I3699" s="39"/>
      <c r="J3699" s="39"/>
      <c r="K3699" s="39"/>
      <c r="L3699" s="39"/>
      <c r="M3699" s="39"/>
      <c r="N3699" s="39"/>
      <c r="O3699" s="39"/>
      <c r="P3699" s="39"/>
      <c r="Q3699" s="39"/>
      <c r="R3699" s="39"/>
      <c r="T3699" s="39"/>
      <c r="U3699" s="39"/>
    </row>
    <row r="3700" spans="1:21" ht="14.25" x14ac:dyDescent="0.2">
      <c r="A3700" s="38"/>
      <c r="B3700" s="38"/>
      <c r="C3700" s="38"/>
      <c r="D3700" s="38"/>
      <c r="F3700" s="39"/>
      <c r="G3700" s="39"/>
      <c r="H3700" s="39"/>
      <c r="I3700" s="39"/>
      <c r="J3700" s="39"/>
      <c r="K3700" s="39"/>
      <c r="L3700" s="39"/>
      <c r="M3700" s="39"/>
      <c r="N3700" s="39"/>
      <c r="O3700" s="39"/>
      <c r="P3700" s="39"/>
      <c r="Q3700" s="39"/>
      <c r="R3700" s="39"/>
      <c r="T3700" s="39"/>
      <c r="U3700" s="39"/>
    </row>
    <row r="3701" spans="1:21" ht="14.25" x14ac:dyDescent="0.2">
      <c r="A3701" s="38"/>
      <c r="B3701" s="38"/>
      <c r="C3701" s="38"/>
      <c r="D3701" s="38"/>
      <c r="F3701" s="39"/>
      <c r="G3701" s="39"/>
      <c r="H3701" s="39"/>
      <c r="I3701" s="39"/>
      <c r="J3701" s="39"/>
      <c r="K3701" s="39"/>
      <c r="L3701" s="39"/>
      <c r="M3701" s="39"/>
      <c r="N3701" s="39"/>
      <c r="O3701" s="39"/>
      <c r="P3701" s="39"/>
      <c r="Q3701" s="39"/>
      <c r="R3701" s="39"/>
      <c r="T3701" s="39"/>
      <c r="U3701" s="39"/>
    </row>
    <row r="3702" spans="1:21" ht="14.25" x14ac:dyDescent="0.2">
      <c r="A3702" s="38"/>
      <c r="B3702" s="38"/>
      <c r="C3702" s="38"/>
      <c r="D3702" s="38"/>
      <c r="F3702" s="39"/>
      <c r="G3702" s="39"/>
      <c r="H3702" s="39"/>
      <c r="I3702" s="39"/>
      <c r="J3702" s="39"/>
      <c r="K3702" s="39"/>
      <c r="L3702" s="39"/>
      <c r="M3702" s="39"/>
      <c r="N3702" s="39"/>
      <c r="O3702" s="39"/>
      <c r="P3702" s="39"/>
      <c r="Q3702" s="39"/>
      <c r="R3702" s="39"/>
      <c r="T3702" s="39"/>
      <c r="U3702" s="39"/>
    </row>
    <row r="3703" spans="1:21" ht="14.25" x14ac:dyDescent="0.2">
      <c r="A3703" s="38"/>
      <c r="B3703" s="38"/>
      <c r="C3703" s="38"/>
      <c r="D3703" s="38"/>
      <c r="F3703" s="39"/>
      <c r="G3703" s="39"/>
      <c r="H3703" s="39"/>
      <c r="I3703" s="39"/>
      <c r="J3703" s="39"/>
      <c r="K3703" s="39"/>
      <c r="L3703" s="39"/>
      <c r="M3703" s="39"/>
      <c r="N3703" s="39"/>
      <c r="O3703" s="39"/>
      <c r="P3703" s="39"/>
      <c r="Q3703" s="39"/>
      <c r="R3703" s="39"/>
      <c r="T3703" s="39"/>
      <c r="U3703" s="39"/>
    </row>
    <row r="3704" spans="1:21" ht="14.25" x14ac:dyDescent="0.2">
      <c r="A3704" s="38"/>
      <c r="B3704" s="38"/>
      <c r="C3704" s="38"/>
      <c r="D3704" s="38"/>
      <c r="F3704" s="39"/>
      <c r="G3704" s="39"/>
      <c r="H3704" s="39"/>
      <c r="I3704" s="39"/>
      <c r="J3704" s="39"/>
      <c r="K3704" s="39"/>
      <c r="L3704" s="39"/>
      <c r="M3704" s="39"/>
      <c r="N3704" s="39"/>
      <c r="O3704" s="39"/>
      <c r="P3704" s="39"/>
      <c r="Q3704" s="39"/>
      <c r="R3704" s="39"/>
      <c r="T3704" s="39"/>
      <c r="U3704" s="39"/>
    </row>
    <row r="3705" spans="1:21" ht="14.25" x14ac:dyDescent="0.2">
      <c r="A3705" s="38"/>
      <c r="B3705" s="38"/>
      <c r="C3705" s="38"/>
      <c r="D3705" s="38"/>
      <c r="F3705" s="39"/>
      <c r="G3705" s="39"/>
      <c r="H3705" s="39"/>
      <c r="I3705" s="39"/>
      <c r="J3705" s="39"/>
      <c r="K3705" s="39"/>
      <c r="L3705" s="39"/>
      <c r="M3705" s="39"/>
      <c r="N3705" s="39"/>
      <c r="O3705" s="39"/>
      <c r="P3705" s="39"/>
      <c r="Q3705" s="39"/>
      <c r="R3705" s="39"/>
      <c r="T3705" s="39"/>
      <c r="U3705" s="39"/>
    </row>
    <row r="3706" spans="1:21" ht="14.25" x14ac:dyDescent="0.2">
      <c r="A3706" s="38"/>
      <c r="B3706" s="38"/>
      <c r="C3706" s="38"/>
      <c r="D3706" s="38"/>
      <c r="F3706" s="39"/>
      <c r="G3706" s="39"/>
      <c r="H3706" s="39"/>
      <c r="I3706" s="39"/>
      <c r="J3706" s="39"/>
      <c r="K3706" s="39"/>
      <c r="L3706" s="39"/>
      <c r="M3706" s="39"/>
      <c r="N3706" s="39"/>
      <c r="O3706" s="39"/>
      <c r="P3706" s="39"/>
      <c r="Q3706" s="39"/>
      <c r="R3706" s="39"/>
      <c r="T3706" s="39"/>
      <c r="U3706" s="39"/>
    </row>
    <row r="3707" spans="1:21" ht="14.25" x14ac:dyDescent="0.2">
      <c r="A3707" s="38"/>
      <c r="B3707" s="38"/>
      <c r="C3707" s="38"/>
      <c r="D3707" s="38"/>
      <c r="F3707" s="39"/>
      <c r="G3707" s="39"/>
      <c r="H3707" s="39"/>
      <c r="I3707" s="39"/>
      <c r="J3707" s="39"/>
      <c r="K3707" s="39"/>
      <c r="L3707" s="39"/>
      <c r="M3707" s="39"/>
      <c r="N3707" s="39"/>
      <c r="O3707" s="39"/>
      <c r="P3707" s="39"/>
      <c r="Q3707" s="39"/>
      <c r="R3707" s="39"/>
      <c r="T3707" s="39"/>
      <c r="U3707" s="39"/>
    </row>
    <row r="3708" spans="1:21" ht="14.25" x14ac:dyDescent="0.2">
      <c r="A3708" s="38"/>
      <c r="B3708" s="38"/>
      <c r="C3708" s="38"/>
      <c r="D3708" s="38"/>
      <c r="F3708" s="39"/>
      <c r="G3708" s="39"/>
      <c r="H3708" s="39"/>
      <c r="I3708" s="39"/>
      <c r="J3708" s="39"/>
      <c r="K3708" s="39"/>
      <c r="L3708" s="39"/>
      <c r="M3708" s="39"/>
      <c r="N3708" s="39"/>
      <c r="O3708" s="39"/>
      <c r="P3708" s="39"/>
      <c r="Q3708" s="39"/>
      <c r="R3708" s="39"/>
      <c r="T3708" s="39"/>
      <c r="U3708" s="39"/>
    </row>
    <row r="3709" spans="1:21" ht="14.25" x14ac:dyDescent="0.2">
      <c r="A3709" s="38"/>
      <c r="B3709" s="38"/>
      <c r="C3709" s="38"/>
      <c r="D3709" s="38"/>
      <c r="F3709" s="39"/>
      <c r="G3709" s="39"/>
      <c r="H3709" s="39"/>
      <c r="I3709" s="39"/>
      <c r="J3709" s="39"/>
      <c r="K3709" s="39"/>
      <c r="L3709" s="39"/>
      <c r="M3709" s="39"/>
      <c r="N3709" s="39"/>
      <c r="O3709" s="39"/>
      <c r="P3709" s="39"/>
      <c r="Q3709" s="39"/>
      <c r="R3709" s="39"/>
      <c r="T3709" s="39"/>
      <c r="U3709" s="39"/>
    </row>
    <row r="3710" spans="1:21" ht="14.25" x14ac:dyDescent="0.2">
      <c r="A3710" s="38"/>
      <c r="B3710" s="38"/>
      <c r="C3710" s="38"/>
      <c r="D3710" s="38"/>
      <c r="F3710" s="39"/>
      <c r="G3710" s="39"/>
      <c r="H3710" s="39"/>
      <c r="I3710" s="39"/>
      <c r="J3710" s="39"/>
      <c r="K3710" s="39"/>
      <c r="L3710" s="39"/>
      <c r="M3710" s="39"/>
      <c r="N3710" s="39"/>
      <c r="O3710" s="39"/>
      <c r="P3710" s="39"/>
      <c r="Q3710" s="39"/>
      <c r="R3710" s="39"/>
      <c r="T3710" s="39"/>
      <c r="U3710" s="39"/>
    </row>
    <row r="3711" spans="1:21" ht="14.25" x14ac:dyDescent="0.2">
      <c r="A3711" s="38"/>
      <c r="B3711" s="38"/>
      <c r="C3711" s="38"/>
      <c r="D3711" s="38"/>
      <c r="F3711" s="39"/>
      <c r="G3711" s="39"/>
      <c r="H3711" s="39"/>
      <c r="I3711" s="39"/>
      <c r="J3711" s="39"/>
      <c r="K3711" s="39"/>
      <c r="L3711" s="39"/>
      <c r="M3711" s="39"/>
      <c r="N3711" s="39"/>
      <c r="O3711" s="39"/>
      <c r="P3711" s="39"/>
      <c r="Q3711" s="39"/>
      <c r="R3711" s="39"/>
      <c r="T3711" s="39"/>
      <c r="U3711" s="39"/>
    </row>
    <row r="3712" spans="1:21" ht="14.25" x14ac:dyDescent="0.2">
      <c r="A3712" s="38"/>
      <c r="B3712" s="38"/>
      <c r="C3712" s="38"/>
      <c r="D3712" s="38"/>
      <c r="F3712" s="39"/>
      <c r="G3712" s="39"/>
      <c r="H3712" s="39"/>
      <c r="I3712" s="39"/>
      <c r="J3712" s="39"/>
      <c r="K3712" s="39"/>
      <c r="L3712" s="39"/>
      <c r="M3712" s="39"/>
      <c r="N3712" s="39"/>
      <c r="O3712" s="39"/>
      <c r="P3712" s="39"/>
      <c r="Q3712" s="39"/>
      <c r="R3712" s="39"/>
      <c r="T3712" s="39"/>
      <c r="U3712" s="39"/>
    </row>
    <row r="3713" spans="1:21" ht="14.25" x14ac:dyDescent="0.2">
      <c r="A3713" s="38"/>
      <c r="B3713" s="38"/>
      <c r="C3713" s="38"/>
      <c r="D3713" s="38"/>
      <c r="F3713" s="39"/>
      <c r="G3713" s="39"/>
      <c r="H3713" s="39"/>
      <c r="I3713" s="39"/>
      <c r="J3713" s="39"/>
      <c r="K3713" s="39"/>
      <c r="L3713" s="39"/>
      <c r="M3713" s="39"/>
      <c r="N3713" s="39"/>
      <c r="O3713" s="39"/>
      <c r="P3713" s="39"/>
      <c r="Q3713" s="39"/>
      <c r="R3713" s="39"/>
      <c r="T3713" s="39"/>
      <c r="U3713" s="39"/>
    </row>
    <row r="3714" spans="1:21" ht="14.25" x14ac:dyDescent="0.2">
      <c r="A3714" s="38"/>
      <c r="B3714" s="38"/>
      <c r="C3714" s="38"/>
      <c r="D3714" s="38"/>
      <c r="F3714" s="39"/>
      <c r="G3714" s="39"/>
      <c r="H3714" s="39"/>
      <c r="I3714" s="39"/>
      <c r="J3714" s="39"/>
      <c r="K3714" s="39"/>
      <c r="L3714" s="39"/>
      <c r="M3714" s="39"/>
      <c r="N3714" s="39"/>
      <c r="O3714" s="39"/>
      <c r="P3714" s="39"/>
      <c r="Q3714" s="39"/>
      <c r="R3714" s="39"/>
      <c r="T3714" s="39"/>
      <c r="U3714" s="39"/>
    </row>
    <row r="3715" spans="1:21" ht="14.25" x14ac:dyDescent="0.2">
      <c r="A3715" s="38"/>
      <c r="B3715" s="38"/>
      <c r="C3715" s="38"/>
      <c r="D3715" s="38"/>
      <c r="F3715" s="39"/>
      <c r="G3715" s="39"/>
      <c r="H3715" s="39"/>
      <c r="I3715" s="39"/>
      <c r="J3715" s="39"/>
      <c r="K3715" s="39"/>
      <c r="L3715" s="39"/>
      <c r="M3715" s="39"/>
      <c r="N3715" s="39"/>
      <c r="O3715" s="39"/>
      <c r="P3715" s="39"/>
      <c r="Q3715" s="39"/>
      <c r="R3715" s="39"/>
      <c r="T3715" s="39"/>
      <c r="U3715" s="39"/>
    </row>
    <row r="3716" spans="1:21" ht="14.25" x14ac:dyDescent="0.2">
      <c r="A3716" s="38"/>
      <c r="B3716" s="38"/>
      <c r="C3716" s="38"/>
      <c r="D3716" s="38"/>
      <c r="F3716" s="39"/>
      <c r="G3716" s="39"/>
      <c r="H3716" s="39"/>
      <c r="I3716" s="39"/>
      <c r="J3716" s="39"/>
      <c r="K3716" s="39"/>
      <c r="L3716" s="39"/>
      <c r="M3716" s="39"/>
      <c r="N3716" s="39"/>
      <c r="O3716" s="39"/>
      <c r="P3716" s="39"/>
      <c r="Q3716" s="39"/>
      <c r="R3716" s="39"/>
      <c r="T3716" s="39"/>
      <c r="U3716" s="39"/>
    </row>
    <row r="3717" spans="1:21" ht="14.25" x14ac:dyDescent="0.2">
      <c r="A3717" s="38"/>
      <c r="B3717" s="38"/>
      <c r="C3717" s="38"/>
      <c r="D3717" s="38"/>
      <c r="F3717" s="39"/>
      <c r="G3717" s="39"/>
      <c r="H3717" s="39"/>
      <c r="I3717" s="39"/>
      <c r="J3717" s="39"/>
      <c r="K3717" s="39"/>
      <c r="L3717" s="39"/>
      <c r="M3717" s="39"/>
      <c r="N3717" s="39"/>
      <c r="O3717" s="39"/>
      <c r="P3717" s="39"/>
      <c r="Q3717" s="39"/>
      <c r="R3717" s="39"/>
      <c r="T3717" s="39"/>
      <c r="U3717" s="39"/>
    </row>
    <row r="3718" spans="1:21" ht="14.25" x14ac:dyDescent="0.2">
      <c r="A3718" s="38"/>
      <c r="B3718" s="38"/>
      <c r="C3718" s="38"/>
      <c r="D3718" s="38"/>
      <c r="F3718" s="39"/>
      <c r="G3718" s="39"/>
      <c r="H3718" s="39"/>
      <c r="I3718" s="39"/>
      <c r="J3718" s="39"/>
      <c r="K3718" s="39"/>
      <c r="L3718" s="39"/>
      <c r="M3718" s="39"/>
      <c r="N3718" s="39"/>
      <c r="O3718" s="39"/>
      <c r="P3718" s="39"/>
      <c r="Q3718" s="39"/>
      <c r="R3718" s="39"/>
      <c r="T3718" s="39"/>
      <c r="U3718" s="39"/>
    </row>
    <row r="3719" spans="1:21" ht="14.25" x14ac:dyDescent="0.2">
      <c r="A3719" s="38"/>
      <c r="B3719" s="38"/>
      <c r="C3719" s="38"/>
      <c r="D3719" s="38"/>
      <c r="F3719" s="39"/>
      <c r="G3719" s="39"/>
      <c r="H3719" s="39"/>
      <c r="I3719" s="39"/>
      <c r="J3719" s="39"/>
      <c r="K3719" s="39"/>
      <c r="L3719" s="39"/>
      <c r="M3719" s="39"/>
      <c r="N3719" s="39"/>
      <c r="O3719" s="39"/>
      <c r="P3719" s="39"/>
      <c r="Q3719" s="39"/>
      <c r="R3719" s="39"/>
      <c r="T3719" s="39"/>
      <c r="U3719" s="39"/>
    </row>
    <row r="3720" spans="1:21" ht="14.25" x14ac:dyDescent="0.2">
      <c r="A3720" s="38"/>
      <c r="B3720" s="38"/>
      <c r="C3720" s="38"/>
      <c r="D3720" s="38"/>
      <c r="F3720" s="39"/>
      <c r="G3720" s="39"/>
      <c r="H3720" s="39"/>
      <c r="I3720" s="39"/>
      <c r="J3720" s="39"/>
      <c r="K3720" s="39"/>
      <c r="L3720" s="39"/>
      <c r="M3720" s="39"/>
      <c r="N3720" s="39"/>
      <c r="O3720" s="39"/>
      <c r="P3720" s="39"/>
      <c r="Q3720" s="39"/>
      <c r="R3720" s="39"/>
      <c r="T3720" s="39"/>
      <c r="U3720" s="39"/>
    </row>
    <row r="3721" spans="1:21" ht="14.25" x14ac:dyDescent="0.2">
      <c r="A3721" s="38"/>
      <c r="B3721" s="38"/>
      <c r="C3721" s="38"/>
      <c r="D3721" s="38"/>
      <c r="F3721" s="39"/>
      <c r="G3721" s="39"/>
      <c r="H3721" s="39"/>
      <c r="I3721" s="39"/>
      <c r="J3721" s="39"/>
      <c r="K3721" s="39"/>
      <c r="L3721" s="39"/>
      <c r="M3721" s="39"/>
      <c r="N3721" s="39"/>
      <c r="O3721" s="39"/>
      <c r="P3721" s="39"/>
      <c r="Q3721" s="39"/>
      <c r="R3721" s="39"/>
      <c r="T3721" s="39"/>
      <c r="U3721" s="39"/>
    </row>
    <row r="3722" spans="1:21" ht="14.25" x14ac:dyDescent="0.2">
      <c r="A3722" s="38"/>
      <c r="B3722" s="38"/>
      <c r="C3722" s="38"/>
      <c r="D3722" s="38"/>
      <c r="F3722" s="39"/>
      <c r="G3722" s="39"/>
      <c r="H3722" s="39"/>
      <c r="I3722" s="39"/>
      <c r="J3722" s="39"/>
      <c r="K3722" s="39"/>
      <c r="L3722" s="39"/>
      <c r="M3722" s="39"/>
      <c r="N3722" s="39"/>
      <c r="O3722" s="39"/>
      <c r="P3722" s="39"/>
      <c r="Q3722" s="39"/>
      <c r="R3722" s="39"/>
      <c r="T3722" s="39"/>
      <c r="U3722" s="39"/>
    </row>
    <row r="3723" spans="1:21" ht="14.25" x14ac:dyDescent="0.2">
      <c r="A3723" s="38"/>
      <c r="B3723" s="38"/>
      <c r="C3723" s="38"/>
      <c r="D3723" s="38"/>
      <c r="F3723" s="39"/>
      <c r="G3723" s="39"/>
      <c r="H3723" s="39"/>
      <c r="I3723" s="39"/>
      <c r="J3723" s="39"/>
      <c r="K3723" s="39"/>
      <c r="L3723" s="39"/>
      <c r="M3723" s="39"/>
      <c r="N3723" s="39"/>
      <c r="O3723" s="39"/>
      <c r="P3723" s="39"/>
      <c r="Q3723" s="39"/>
      <c r="R3723" s="39"/>
      <c r="T3723" s="39"/>
      <c r="U3723" s="39"/>
    </row>
    <row r="3724" spans="1:21" ht="14.25" x14ac:dyDescent="0.2">
      <c r="A3724" s="38"/>
      <c r="B3724" s="38"/>
      <c r="C3724" s="38"/>
      <c r="D3724" s="38"/>
      <c r="F3724" s="39"/>
      <c r="G3724" s="39"/>
      <c r="H3724" s="39"/>
      <c r="I3724" s="39"/>
      <c r="J3724" s="39"/>
      <c r="K3724" s="39"/>
      <c r="L3724" s="39"/>
      <c r="M3724" s="39"/>
      <c r="N3724" s="39"/>
      <c r="O3724" s="39"/>
      <c r="P3724" s="39"/>
      <c r="Q3724" s="39"/>
      <c r="R3724" s="39"/>
      <c r="T3724" s="39"/>
      <c r="U3724" s="39"/>
    </row>
    <row r="3725" spans="1:21" ht="14.25" x14ac:dyDescent="0.2">
      <c r="A3725" s="38"/>
      <c r="B3725" s="38"/>
      <c r="C3725" s="38"/>
      <c r="D3725" s="38"/>
      <c r="F3725" s="39"/>
      <c r="G3725" s="39"/>
      <c r="H3725" s="39"/>
      <c r="I3725" s="39"/>
      <c r="J3725" s="39"/>
      <c r="K3725" s="39"/>
      <c r="L3725" s="39"/>
      <c r="M3725" s="39"/>
      <c r="N3725" s="39"/>
      <c r="O3725" s="39"/>
      <c r="P3725" s="39"/>
      <c r="Q3725" s="39"/>
      <c r="R3725" s="39"/>
      <c r="T3725" s="39"/>
      <c r="U3725" s="39"/>
    </row>
    <row r="3726" spans="1:21" ht="14.25" x14ac:dyDescent="0.2">
      <c r="A3726" s="38"/>
      <c r="B3726" s="38"/>
      <c r="C3726" s="38"/>
      <c r="D3726" s="38"/>
      <c r="F3726" s="39"/>
      <c r="G3726" s="39"/>
      <c r="H3726" s="39"/>
      <c r="I3726" s="39"/>
      <c r="J3726" s="39"/>
      <c r="K3726" s="39"/>
      <c r="L3726" s="39"/>
      <c r="M3726" s="39"/>
      <c r="N3726" s="39"/>
      <c r="O3726" s="39"/>
      <c r="P3726" s="39"/>
      <c r="Q3726" s="39"/>
      <c r="R3726" s="39"/>
      <c r="T3726" s="39"/>
      <c r="U3726" s="39"/>
    </row>
    <row r="3727" spans="1:21" ht="14.25" x14ac:dyDescent="0.2">
      <c r="A3727" s="38"/>
      <c r="B3727" s="38"/>
      <c r="C3727" s="38"/>
      <c r="D3727" s="38"/>
      <c r="F3727" s="39"/>
      <c r="G3727" s="39"/>
      <c r="H3727" s="39"/>
      <c r="I3727" s="39"/>
      <c r="J3727" s="39"/>
      <c r="K3727" s="39"/>
      <c r="L3727" s="39"/>
      <c r="M3727" s="39"/>
      <c r="N3727" s="39"/>
      <c r="O3727" s="39"/>
      <c r="P3727" s="39"/>
      <c r="Q3727" s="39"/>
      <c r="R3727" s="39"/>
      <c r="T3727" s="39"/>
      <c r="U3727" s="39"/>
    </row>
    <row r="3728" spans="1:21" ht="14.25" x14ac:dyDescent="0.2">
      <c r="A3728" s="38"/>
      <c r="B3728" s="38"/>
      <c r="C3728" s="38"/>
      <c r="D3728" s="38"/>
      <c r="F3728" s="39"/>
      <c r="G3728" s="39"/>
      <c r="H3728" s="39"/>
      <c r="I3728" s="39"/>
      <c r="J3728" s="39"/>
      <c r="K3728" s="39"/>
      <c r="L3728" s="39"/>
      <c r="M3728" s="39"/>
      <c r="N3728" s="39"/>
      <c r="O3728" s="39"/>
      <c r="P3728" s="39"/>
      <c r="Q3728" s="39"/>
      <c r="R3728" s="39"/>
      <c r="T3728" s="39"/>
      <c r="U3728" s="39"/>
    </row>
    <row r="3729" spans="1:21" ht="14.25" x14ac:dyDescent="0.2">
      <c r="A3729" s="38"/>
      <c r="B3729" s="38"/>
      <c r="C3729" s="38"/>
      <c r="D3729" s="38"/>
      <c r="F3729" s="39"/>
      <c r="G3729" s="39"/>
      <c r="H3729" s="39"/>
      <c r="I3729" s="39"/>
      <c r="J3729" s="39"/>
      <c r="K3729" s="39"/>
      <c r="L3729" s="39"/>
      <c r="M3729" s="39"/>
      <c r="N3729" s="39"/>
      <c r="O3729" s="39"/>
      <c r="P3729" s="39"/>
      <c r="Q3729" s="39"/>
      <c r="R3729" s="39"/>
      <c r="T3729" s="39"/>
      <c r="U3729" s="39"/>
    </row>
    <row r="3730" spans="1:21" ht="14.25" x14ac:dyDescent="0.2">
      <c r="A3730" s="38"/>
      <c r="B3730" s="38"/>
      <c r="C3730" s="38"/>
      <c r="D3730" s="38"/>
      <c r="F3730" s="39"/>
      <c r="G3730" s="39"/>
      <c r="H3730" s="39"/>
      <c r="I3730" s="39"/>
      <c r="J3730" s="39"/>
      <c r="K3730" s="39"/>
      <c r="L3730" s="39"/>
      <c r="M3730" s="39"/>
      <c r="N3730" s="39"/>
      <c r="O3730" s="39"/>
      <c r="P3730" s="39"/>
      <c r="Q3730" s="39"/>
      <c r="R3730" s="39"/>
      <c r="T3730" s="39"/>
      <c r="U3730" s="39"/>
    </row>
    <row r="3731" spans="1:21" ht="14.25" x14ac:dyDescent="0.2">
      <c r="A3731" s="38"/>
      <c r="B3731" s="38"/>
      <c r="C3731" s="38"/>
      <c r="D3731" s="38"/>
      <c r="F3731" s="39"/>
      <c r="G3731" s="39"/>
      <c r="H3731" s="39"/>
      <c r="I3731" s="39"/>
      <c r="J3731" s="39"/>
      <c r="K3731" s="39"/>
      <c r="L3731" s="39"/>
      <c r="M3731" s="39"/>
      <c r="N3731" s="39"/>
      <c r="O3731" s="39"/>
      <c r="P3731" s="39"/>
      <c r="Q3731" s="39"/>
      <c r="R3731" s="39"/>
      <c r="T3731" s="39"/>
      <c r="U3731" s="39"/>
    </row>
    <row r="3732" spans="1:21" ht="14.25" x14ac:dyDescent="0.2">
      <c r="A3732" s="38"/>
      <c r="B3732" s="38"/>
      <c r="C3732" s="38"/>
      <c r="D3732" s="38"/>
      <c r="F3732" s="39"/>
      <c r="G3732" s="39"/>
      <c r="H3732" s="39"/>
      <c r="I3732" s="39"/>
      <c r="J3732" s="39"/>
      <c r="K3732" s="39"/>
      <c r="L3732" s="39"/>
      <c r="M3732" s="39"/>
      <c r="N3732" s="39"/>
      <c r="O3732" s="39"/>
      <c r="P3732" s="39"/>
      <c r="Q3732" s="39"/>
      <c r="R3732" s="39"/>
      <c r="T3732" s="39"/>
      <c r="U3732" s="39"/>
    </row>
    <row r="3733" spans="1:21" ht="14.25" x14ac:dyDescent="0.2">
      <c r="A3733" s="38"/>
      <c r="B3733" s="38"/>
      <c r="C3733" s="38"/>
      <c r="D3733" s="38"/>
      <c r="F3733" s="39"/>
      <c r="G3733" s="39"/>
      <c r="H3733" s="39"/>
      <c r="I3733" s="39"/>
      <c r="J3733" s="39"/>
      <c r="K3733" s="39"/>
      <c r="L3733" s="39"/>
      <c r="M3733" s="39"/>
      <c r="N3733" s="39"/>
      <c r="O3733" s="39"/>
      <c r="P3733" s="39"/>
      <c r="Q3733" s="39"/>
      <c r="R3733" s="39"/>
      <c r="T3733" s="39"/>
      <c r="U3733" s="39"/>
    </row>
    <row r="3734" spans="1:21" ht="14.25" x14ac:dyDescent="0.2">
      <c r="A3734" s="38"/>
      <c r="B3734" s="38"/>
      <c r="C3734" s="38"/>
      <c r="D3734" s="38"/>
      <c r="F3734" s="39"/>
      <c r="G3734" s="39"/>
      <c r="H3734" s="39"/>
      <c r="I3734" s="39"/>
      <c r="J3734" s="39"/>
      <c r="K3734" s="39"/>
      <c r="L3734" s="39"/>
      <c r="M3734" s="39"/>
      <c r="N3734" s="39"/>
      <c r="O3734" s="39"/>
      <c r="P3734" s="39"/>
      <c r="Q3734" s="39"/>
      <c r="R3734" s="39"/>
      <c r="T3734" s="39"/>
      <c r="U3734" s="39"/>
    </row>
    <row r="3735" spans="1:21" ht="14.25" x14ac:dyDescent="0.2">
      <c r="A3735" s="38"/>
      <c r="B3735" s="38"/>
      <c r="C3735" s="38"/>
      <c r="D3735" s="38"/>
      <c r="F3735" s="39"/>
      <c r="G3735" s="39"/>
      <c r="H3735" s="39"/>
      <c r="I3735" s="39"/>
      <c r="J3735" s="39"/>
      <c r="K3735" s="39"/>
      <c r="L3735" s="39"/>
      <c r="M3735" s="39"/>
      <c r="N3735" s="39"/>
      <c r="O3735" s="39"/>
      <c r="P3735" s="39"/>
      <c r="Q3735" s="39"/>
      <c r="R3735" s="39"/>
      <c r="T3735" s="39"/>
      <c r="U3735" s="39"/>
    </row>
    <row r="3736" spans="1:21" ht="14.25" x14ac:dyDescent="0.2">
      <c r="A3736" s="38"/>
      <c r="B3736" s="38"/>
      <c r="C3736" s="38"/>
      <c r="D3736" s="38"/>
      <c r="F3736" s="39"/>
      <c r="G3736" s="39"/>
      <c r="H3736" s="39"/>
      <c r="I3736" s="39"/>
      <c r="J3736" s="39"/>
      <c r="K3736" s="39"/>
      <c r="L3736" s="39"/>
      <c r="M3736" s="39"/>
      <c r="N3736" s="39"/>
      <c r="O3736" s="39"/>
      <c r="P3736" s="39"/>
      <c r="Q3736" s="39"/>
      <c r="R3736" s="39"/>
      <c r="T3736" s="39"/>
      <c r="U3736" s="39"/>
    </row>
    <row r="3737" spans="1:21" ht="14.25" x14ac:dyDescent="0.2">
      <c r="A3737" s="38"/>
      <c r="B3737" s="38"/>
      <c r="C3737" s="38"/>
      <c r="D3737" s="38"/>
      <c r="F3737" s="39"/>
      <c r="G3737" s="39"/>
      <c r="H3737" s="39"/>
      <c r="I3737" s="39"/>
      <c r="J3737" s="39"/>
      <c r="K3737" s="39"/>
      <c r="L3737" s="39"/>
      <c r="M3737" s="39"/>
      <c r="N3737" s="39"/>
      <c r="O3737" s="39"/>
      <c r="P3737" s="39"/>
      <c r="Q3737" s="39"/>
      <c r="R3737" s="39"/>
      <c r="T3737" s="39"/>
      <c r="U3737" s="39"/>
    </row>
    <row r="3738" spans="1:21" ht="14.25" x14ac:dyDescent="0.2">
      <c r="A3738" s="38"/>
      <c r="B3738" s="38"/>
      <c r="C3738" s="38"/>
      <c r="D3738" s="38"/>
      <c r="F3738" s="39"/>
      <c r="G3738" s="39"/>
      <c r="H3738" s="39"/>
      <c r="I3738" s="39"/>
      <c r="J3738" s="39"/>
      <c r="K3738" s="39"/>
      <c r="L3738" s="39"/>
      <c r="M3738" s="39"/>
      <c r="N3738" s="39"/>
      <c r="O3738" s="39"/>
      <c r="P3738" s="39"/>
      <c r="Q3738" s="39"/>
      <c r="R3738" s="39"/>
      <c r="T3738" s="39"/>
      <c r="U3738" s="39"/>
    </row>
    <row r="3739" spans="1:21" ht="14.25" x14ac:dyDescent="0.2">
      <c r="A3739" s="38"/>
      <c r="B3739" s="38"/>
      <c r="C3739" s="38"/>
      <c r="D3739" s="38"/>
      <c r="F3739" s="39"/>
      <c r="G3739" s="39"/>
      <c r="H3739" s="39"/>
      <c r="I3739" s="39"/>
      <c r="J3739" s="39"/>
      <c r="K3739" s="39"/>
      <c r="L3739" s="39"/>
      <c r="M3739" s="39"/>
      <c r="N3739" s="39"/>
      <c r="O3739" s="39"/>
      <c r="P3739" s="39"/>
      <c r="Q3739" s="39"/>
      <c r="R3739" s="39"/>
      <c r="T3739" s="39"/>
      <c r="U3739" s="39"/>
    </row>
    <row r="3740" spans="1:21" ht="14.25" x14ac:dyDescent="0.2">
      <c r="A3740" s="38"/>
      <c r="B3740" s="38"/>
      <c r="C3740" s="38"/>
      <c r="D3740" s="38"/>
      <c r="F3740" s="39"/>
      <c r="G3740" s="39"/>
      <c r="H3740" s="39"/>
      <c r="I3740" s="39"/>
      <c r="J3740" s="39"/>
      <c r="K3740" s="39"/>
      <c r="L3740" s="39"/>
      <c r="M3740" s="39"/>
      <c r="N3740" s="39"/>
      <c r="O3740" s="39"/>
      <c r="P3740" s="39"/>
      <c r="Q3740" s="39"/>
      <c r="R3740" s="39"/>
      <c r="T3740" s="39"/>
      <c r="U3740" s="39"/>
    </row>
    <row r="3741" spans="1:21" ht="14.25" x14ac:dyDescent="0.2">
      <c r="A3741" s="38"/>
      <c r="B3741" s="38"/>
      <c r="C3741" s="38"/>
      <c r="D3741" s="38"/>
      <c r="F3741" s="39"/>
      <c r="G3741" s="39"/>
      <c r="H3741" s="39"/>
      <c r="I3741" s="39"/>
      <c r="J3741" s="39"/>
      <c r="K3741" s="39"/>
      <c r="L3741" s="39"/>
      <c r="M3741" s="39"/>
      <c r="N3741" s="39"/>
      <c r="O3741" s="39"/>
      <c r="P3741" s="39"/>
      <c r="Q3741" s="39"/>
      <c r="R3741" s="39"/>
      <c r="T3741" s="39"/>
      <c r="U3741" s="39"/>
    </row>
    <row r="3742" spans="1:21" ht="14.25" x14ac:dyDescent="0.2">
      <c r="A3742" s="38"/>
      <c r="B3742" s="38"/>
      <c r="C3742" s="38"/>
      <c r="D3742" s="38"/>
      <c r="F3742" s="39"/>
      <c r="G3742" s="39"/>
      <c r="H3742" s="39"/>
      <c r="I3742" s="39"/>
      <c r="J3742" s="39"/>
      <c r="K3742" s="39"/>
      <c r="L3742" s="39"/>
      <c r="M3742" s="39"/>
      <c r="N3742" s="39"/>
      <c r="O3742" s="39"/>
      <c r="P3742" s="39"/>
      <c r="Q3742" s="39"/>
      <c r="R3742" s="39"/>
      <c r="T3742" s="39"/>
      <c r="U3742" s="39"/>
    </row>
    <row r="3743" spans="1:21" ht="14.25" x14ac:dyDescent="0.2">
      <c r="A3743" s="38"/>
      <c r="B3743" s="38"/>
      <c r="C3743" s="38"/>
      <c r="D3743" s="38"/>
      <c r="F3743" s="39"/>
      <c r="G3743" s="39"/>
      <c r="H3743" s="39"/>
      <c r="I3743" s="39"/>
      <c r="J3743" s="39"/>
      <c r="K3743" s="39"/>
      <c r="L3743" s="39"/>
      <c r="M3743" s="39"/>
      <c r="N3743" s="39"/>
      <c r="O3743" s="39"/>
      <c r="P3743" s="39"/>
      <c r="Q3743" s="39"/>
      <c r="R3743" s="39"/>
      <c r="T3743" s="39"/>
      <c r="U3743" s="39"/>
    </row>
    <row r="3744" spans="1:21" ht="14.25" x14ac:dyDescent="0.2">
      <c r="A3744" s="38"/>
      <c r="B3744" s="38"/>
      <c r="C3744" s="38"/>
      <c r="D3744" s="38"/>
      <c r="F3744" s="39"/>
      <c r="G3744" s="39"/>
      <c r="H3744" s="39"/>
      <c r="I3744" s="39"/>
      <c r="J3744" s="39"/>
      <c r="K3744" s="39"/>
      <c r="L3744" s="39"/>
      <c r="M3744" s="39"/>
      <c r="N3744" s="39"/>
      <c r="O3744" s="39"/>
      <c r="P3744" s="39"/>
      <c r="Q3744" s="39"/>
      <c r="R3744" s="39"/>
      <c r="T3744" s="39"/>
      <c r="U3744" s="39"/>
    </row>
    <row r="3745" spans="1:21" ht="14.25" x14ac:dyDescent="0.2">
      <c r="A3745" s="38"/>
      <c r="B3745" s="38"/>
      <c r="C3745" s="38"/>
      <c r="D3745" s="38"/>
      <c r="F3745" s="39"/>
      <c r="G3745" s="39"/>
      <c r="H3745" s="39"/>
      <c r="I3745" s="39"/>
      <c r="J3745" s="39"/>
      <c r="K3745" s="39"/>
      <c r="L3745" s="39"/>
      <c r="M3745" s="39"/>
      <c r="N3745" s="39"/>
      <c r="O3745" s="39"/>
      <c r="P3745" s="39"/>
      <c r="Q3745" s="39"/>
      <c r="R3745" s="39"/>
      <c r="T3745" s="39"/>
      <c r="U3745" s="39"/>
    </row>
    <row r="3746" spans="1:21" ht="14.25" x14ac:dyDescent="0.2">
      <c r="A3746" s="38"/>
      <c r="B3746" s="38"/>
      <c r="C3746" s="38"/>
      <c r="D3746" s="38"/>
      <c r="F3746" s="39"/>
      <c r="G3746" s="39"/>
      <c r="H3746" s="39"/>
      <c r="I3746" s="39"/>
      <c r="J3746" s="39"/>
      <c r="K3746" s="39"/>
      <c r="L3746" s="39"/>
      <c r="M3746" s="39"/>
      <c r="N3746" s="39"/>
      <c r="O3746" s="39"/>
      <c r="P3746" s="39"/>
      <c r="Q3746" s="39"/>
      <c r="R3746" s="39"/>
      <c r="T3746" s="39"/>
      <c r="U3746" s="39"/>
    </row>
    <row r="3747" spans="1:21" ht="14.25" x14ac:dyDescent="0.2">
      <c r="A3747" s="38"/>
      <c r="B3747" s="38"/>
      <c r="C3747" s="38"/>
      <c r="D3747" s="38"/>
      <c r="F3747" s="39"/>
      <c r="G3747" s="39"/>
      <c r="H3747" s="39"/>
      <c r="I3747" s="39"/>
      <c r="J3747" s="39"/>
      <c r="K3747" s="39"/>
      <c r="L3747" s="39"/>
      <c r="M3747" s="39"/>
      <c r="N3747" s="39"/>
      <c r="O3747" s="39"/>
      <c r="P3747" s="39"/>
      <c r="Q3747" s="39"/>
      <c r="R3747" s="39"/>
      <c r="T3747" s="39"/>
      <c r="U3747" s="39"/>
    </row>
    <row r="3748" spans="1:21" ht="14.25" x14ac:dyDescent="0.2">
      <c r="A3748" s="38"/>
      <c r="B3748" s="38"/>
      <c r="C3748" s="38"/>
      <c r="D3748" s="38"/>
      <c r="F3748" s="39"/>
      <c r="G3748" s="39"/>
      <c r="H3748" s="39"/>
      <c r="I3748" s="39"/>
      <c r="J3748" s="39"/>
      <c r="K3748" s="39"/>
      <c r="L3748" s="39"/>
      <c r="M3748" s="39"/>
      <c r="N3748" s="39"/>
      <c r="O3748" s="39"/>
      <c r="P3748" s="39"/>
      <c r="Q3748" s="39"/>
      <c r="R3748" s="39"/>
      <c r="T3748" s="39"/>
      <c r="U3748" s="39"/>
    </row>
    <row r="3749" spans="1:21" ht="14.25" x14ac:dyDescent="0.2">
      <c r="A3749" s="38"/>
      <c r="B3749" s="38"/>
      <c r="C3749" s="38"/>
      <c r="D3749" s="38"/>
      <c r="F3749" s="39"/>
      <c r="G3749" s="39"/>
      <c r="H3749" s="39"/>
      <c r="I3749" s="39"/>
      <c r="J3749" s="39"/>
      <c r="K3749" s="39"/>
      <c r="L3749" s="39"/>
      <c r="M3749" s="39"/>
      <c r="N3749" s="39"/>
      <c r="O3749" s="39"/>
      <c r="P3749" s="39"/>
      <c r="Q3749" s="39"/>
      <c r="R3749" s="39"/>
      <c r="T3749" s="39"/>
      <c r="U3749" s="39"/>
    </row>
    <row r="3750" spans="1:21" ht="14.25" x14ac:dyDescent="0.2">
      <c r="A3750" s="38"/>
      <c r="B3750" s="38"/>
      <c r="C3750" s="38"/>
      <c r="D3750" s="38"/>
      <c r="F3750" s="39"/>
      <c r="G3750" s="39"/>
      <c r="H3750" s="39"/>
      <c r="I3750" s="39"/>
      <c r="J3750" s="39"/>
      <c r="K3750" s="39"/>
      <c r="L3750" s="39"/>
      <c r="M3750" s="39"/>
      <c r="N3750" s="39"/>
      <c r="O3750" s="39"/>
      <c r="P3750" s="39"/>
      <c r="Q3750" s="39"/>
      <c r="R3750" s="39"/>
      <c r="T3750" s="39"/>
      <c r="U3750" s="39"/>
    </row>
    <row r="3751" spans="1:21" ht="14.25" x14ac:dyDescent="0.2">
      <c r="A3751" s="38"/>
      <c r="B3751" s="38"/>
      <c r="C3751" s="38"/>
      <c r="D3751" s="38"/>
      <c r="F3751" s="39"/>
      <c r="G3751" s="39"/>
      <c r="H3751" s="39"/>
      <c r="I3751" s="39"/>
      <c r="J3751" s="39"/>
      <c r="K3751" s="39"/>
      <c r="L3751" s="39"/>
      <c r="M3751" s="39"/>
      <c r="N3751" s="39"/>
      <c r="O3751" s="39"/>
      <c r="P3751" s="39"/>
      <c r="Q3751" s="39"/>
      <c r="R3751" s="39"/>
      <c r="T3751" s="39"/>
      <c r="U3751" s="39"/>
    </row>
    <row r="3752" spans="1:21" ht="14.25" x14ac:dyDescent="0.2">
      <c r="A3752" s="38"/>
      <c r="B3752" s="38"/>
      <c r="C3752" s="38"/>
      <c r="D3752" s="38"/>
      <c r="F3752" s="39"/>
      <c r="G3752" s="39"/>
      <c r="H3752" s="39"/>
      <c r="I3752" s="39"/>
      <c r="J3752" s="39"/>
      <c r="K3752" s="39"/>
      <c r="L3752" s="39"/>
      <c r="M3752" s="39"/>
      <c r="N3752" s="39"/>
      <c r="O3752" s="39"/>
      <c r="P3752" s="39"/>
      <c r="Q3752" s="39"/>
      <c r="R3752" s="39"/>
      <c r="T3752" s="39"/>
      <c r="U3752" s="39"/>
    </row>
    <row r="3753" spans="1:21" ht="14.25" x14ac:dyDescent="0.2">
      <c r="A3753" s="38"/>
      <c r="B3753" s="38"/>
      <c r="C3753" s="38"/>
      <c r="D3753" s="38"/>
      <c r="F3753" s="39"/>
      <c r="G3753" s="39"/>
      <c r="H3753" s="39"/>
      <c r="I3753" s="39"/>
      <c r="J3753" s="39"/>
      <c r="K3753" s="39"/>
      <c r="L3753" s="39"/>
      <c r="M3753" s="39"/>
      <c r="N3753" s="39"/>
      <c r="O3753" s="39"/>
      <c r="P3753" s="39"/>
      <c r="Q3753" s="39"/>
      <c r="R3753" s="39"/>
      <c r="T3753" s="39"/>
      <c r="U3753" s="39"/>
    </row>
    <row r="3754" spans="1:21" ht="14.25" x14ac:dyDescent="0.2">
      <c r="A3754" s="38"/>
      <c r="B3754" s="38"/>
      <c r="C3754" s="38"/>
      <c r="D3754" s="38"/>
      <c r="F3754" s="39"/>
      <c r="G3754" s="39"/>
      <c r="H3754" s="39"/>
      <c r="I3754" s="39"/>
      <c r="J3754" s="39"/>
      <c r="K3754" s="39"/>
      <c r="L3754" s="39"/>
      <c r="M3754" s="39"/>
      <c r="N3754" s="39"/>
      <c r="O3754" s="39"/>
      <c r="P3754" s="39"/>
      <c r="Q3754" s="39"/>
      <c r="R3754" s="39"/>
      <c r="T3754" s="39"/>
      <c r="U3754" s="39"/>
    </row>
    <row r="3755" spans="1:21" ht="14.25" x14ac:dyDescent="0.2">
      <c r="A3755" s="38"/>
      <c r="B3755" s="38"/>
      <c r="C3755" s="38"/>
      <c r="D3755" s="38"/>
      <c r="F3755" s="39"/>
      <c r="G3755" s="39"/>
      <c r="H3755" s="39"/>
      <c r="I3755" s="39"/>
      <c r="J3755" s="39"/>
      <c r="K3755" s="39"/>
      <c r="L3755" s="39"/>
      <c r="M3755" s="39"/>
      <c r="N3755" s="39"/>
      <c r="O3755" s="39"/>
      <c r="P3755" s="39"/>
      <c r="Q3755" s="39"/>
      <c r="R3755" s="39"/>
      <c r="T3755" s="39"/>
      <c r="U3755" s="39"/>
    </row>
    <row r="3756" spans="1:21" ht="14.25" x14ac:dyDescent="0.2">
      <c r="A3756" s="38"/>
      <c r="B3756" s="38"/>
      <c r="C3756" s="38"/>
      <c r="D3756" s="38"/>
      <c r="F3756" s="39"/>
      <c r="G3756" s="39"/>
      <c r="H3756" s="39"/>
      <c r="I3756" s="39"/>
      <c r="J3756" s="39"/>
      <c r="K3756" s="39"/>
      <c r="L3756" s="39"/>
      <c r="M3756" s="39"/>
      <c r="N3756" s="39"/>
      <c r="O3756" s="39"/>
      <c r="P3756" s="39"/>
      <c r="Q3756" s="39"/>
      <c r="R3756" s="39"/>
      <c r="T3756" s="39"/>
      <c r="U3756" s="39"/>
    </row>
    <row r="3757" spans="1:21" ht="14.25" x14ac:dyDescent="0.2">
      <c r="A3757" s="38"/>
      <c r="B3757" s="38"/>
      <c r="C3757" s="38"/>
      <c r="D3757" s="38"/>
      <c r="F3757" s="39"/>
      <c r="G3757" s="39"/>
      <c r="H3757" s="39"/>
      <c r="I3757" s="39"/>
      <c r="J3757" s="39"/>
      <c r="K3757" s="39"/>
      <c r="L3757" s="39"/>
      <c r="M3757" s="39"/>
      <c r="N3757" s="39"/>
      <c r="O3757" s="39"/>
      <c r="P3757" s="39"/>
      <c r="Q3757" s="39"/>
      <c r="R3757" s="39"/>
      <c r="T3757" s="39"/>
      <c r="U3757" s="39"/>
    </row>
    <row r="3758" spans="1:21" ht="14.25" x14ac:dyDescent="0.2">
      <c r="A3758" s="38"/>
      <c r="B3758" s="38"/>
      <c r="C3758" s="38"/>
      <c r="D3758" s="38"/>
      <c r="F3758" s="39"/>
      <c r="G3758" s="39"/>
      <c r="H3758" s="39"/>
      <c r="I3758" s="39"/>
      <c r="J3758" s="39"/>
      <c r="K3758" s="39"/>
      <c r="L3758" s="39"/>
      <c r="M3758" s="39"/>
      <c r="N3758" s="39"/>
      <c r="O3758" s="39"/>
      <c r="P3758" s="39"/>
      <c r="Q3758" s="39"/>
      <c r="R3758" s="39"/>
      <c r="T3758" s="39"/>
      <c r="U3758" s="39"/>
    </row>
    <row r="3759" spans="1:21" ht="14.25" x14ac:dyDescent="0.2">
      <c r="A3759" s="38"/>
      <c r="B3759" s="38"/>
      <c r="C3759" s="38"/>
      <c r="D3759" s="38"/>
      <c r="F3759" s="39"/>
      <c r="G3759" s="39"/>
      <c r="H3759" s="39"/>
      <c r="I3759" s="39"/>
      <c r="J3759" s="39"/>
      <c r="K3759" s="39"/>
      <c r="L3759" s="39"/>
      <c r="M3759" s="39"/>
      <c r="N3759" s="39"/>
      <c r="O3759" s="39"/>
      <c r="P3759" s="39"/>
      <c r="Q3759" s="39"/>
      <c r="R3759" s="39"/>
      <c r="T3759" s="39"/>
      <c r="U3759" s="39"/>
    </row>
    <row r="3760" spans="1:21" ht="14.25" x14ac:dyDescent="0.2">
      <c r="A3760" s="38"/>
      <c r="B3760" s="38"/>
      <c r="C3760" s="38"/>
      <c r="D3760" s="38"/>
      <c r="F3760" s="39"/>
      <c r="G3760" s="39"/>
      <c r="H3760" s="39"/>
      <c r="I3760" s="39"/>
      <c r="J3760" s="39"/>
      <c r="K3760" s="39"/>
      <c r="L3760" s="39"/>
      <c r="M3760" s="39"/>
      <c r="N3760" s="39"/>
      <c r="O3760" s="39"/>
      <c r="P3760" s="39"/>
      <c r="Q3760" s="39"/>
      <c r="R3760" s="39"/>
      <c r="T3760" s="39"/>
      <c r="U3760" s="39"/>
    </row>
    <row r="3761" spans="1:21" ht="14.25" x14ac:dyDescent="0.2">
      <c r="A3761" s="38"/>
      <c r="B3761" s="38"/>
      <c r="C3761" s="38"/>
      <c r="D3761" s="38"/>
      <c r="F3761" s="39"/>
      <c r="G3761" s="39"/>
      <c r="H3761" s="39"/>
      <c r="I3761" s="39"/>
      <c r="J3761" s="39"/>
      <c r="K3761" s="39"/>
      <c r="L3761" s="39"/>
      <c r="M3761" s="39"/>
      <c r="N3761" s="39"/>
      <c r="O3761" s="39"/>
      <c r="P3761" s="39"/>
      <c r="Q3761" s="39"/>
      <c r="R3761" s="39"/>
      <c r="T3761" s="39"/>
      <c r="U3761" s="39"/>
    </row>
    <row r="3762" spans="1:21" ht="14.25" x14ac:dyDescent="0.2">
      <c r="A3762" s="38"/>
      <c r="B3762" s="38"/>
      <c r="C3762" s="38"/>
      <c r="D3762" s="38"/>
      <c r="F3762" s="39"/>
      <c r="G3762" s="39"/>
      <c r="H3762" s="39"/>
      <c r="I3762" s="39"/>
      <c r="J3762" s="39"/>
      <c r="K3762" s="39"/>
      <c r="L3762" s="39"/>
      <c r="M3762" s="39"/>
      <c r="N3762" s="39"/>
      <c r="O3762" s="39"/>
      <c r="P3762" s="39"/>
      <c r="Q3762" s="39"/>
      <c r="R3762" s="39"/>
      <c r="T3762" s="39"/>
      <c r="U3762" s="39"/>
    </row>
    <row r="3763" spans="1:21" ht="14.25" x14ac:dyDescent="0.2">
      <c r="A3763" s="38"/>
      <c r="B3763" s="38"/>
      <c r="C3763" s="38"/>
      <c r="D3763" s="38"/>
      <c r="F3763" s="39"/>
      <c r="G3763" s="39"/>
      <c r="H3763" s="39"/>
      <c r="I3763" s="39"/>
      <c r="J3763" s="39"/>
      <c r="K3763" s="39"/>
      <c r="L3763" s="39"/>
      <c r="M3763" s="39"/>
      <c r="N3763" s="39"/>
      <c r="O3763" s="39"/>
      <c r="P3763" s="39"/>
      <c r="Q3763" s="39"/>
      <c r="R3763" s="39"/>
      <c r="T3763" s="39"/>
      <c r="U3763" s="39"/>
    </row>
    <row r="3764" spans="1:21" ht="14.25" x14ac:dyDescent="0.2">
      <c r="A3764" s="38"/>
      <c r="B3764" s="38"/>
      <c r="C3764" s="38"/>
      <c r="D3764" s="38"/>
      <c r="F3764" s="39"/>
      <c r="G3764" s="39"/>
      <c r="H3764" s="39"/>
      <c r="I3764" s="39"/>
      <c r="J3764" s="39"/>
      <c r="K3764" s="39"/>
      <c r="L3764" s="39"/>
      <c r="M3764" s="39"/>
      <c r="N3764" s="39"/>
      <c r="O3764" s="39"/>
      <c r="P3764" s="39"/>
      <c r="Q3764" s="39"/>
      <c r="R3764" s="39"/>
      <c r="T3764" s="39"/>
      <c r="U3764" s="39"/>
    </row>
    <row r="3765" spans="1:21" ht="14.25" x14ac:dyDescent="0.2">
      <c r="A3765" s="38"/>
      <c r="B3765" s="38"/>
      <c r="C3765" s="38"/>
      <c r="D3765" s="38"/>
      <c r="F3765" s="39"/>
      <c r="G3765" s="39"/>
      <c r="H3765" s="39"/>
      <c r="I3765" s="39"/>
      <c r="J3765" s="39"/>
      <c r="K3765" s="39"/>
      <c r="L3765" s="39"/>
      <c r="M3765" s="39"/>
      <c r="N3765" s="39"/>
      <c r="O3765" s="39"/>
      <c r="P3765" s="39"/>
      <c r="Q3765" s="39"/>
      <c r="R3765" s="39"/>
      <c r="T3765" s="39"/>
      <c r="U3765" s="39"/>
    </row>
    <row r="3766" spans="1:21" ht="14.25" x14ac:dyDescent="0.2">
      <c r="A3766" s="38"/>
      <c r="B3766" s="38"/>
      <c r="C3766" s="38"/>
      <c r="D3766" s="38"/>
      <c r="F3766" s="39"/>
      <c r="G3766" s="39"/>
      <c r="H3766" s="39"/>
      <c r="I3766" s="39"/>
      <c r="J3766" s="39"/>
      <c r="K3766" s="39"/>
      <c r="L3766" s="39"/>
      <c r="M3766" s="39"/>
      <c r="N3766" s="39"/>
      <c r="O3766" s="39"/>
      <c r="P3766" s="39"/>
      <c r="Q3766" s="39"/>
      <c r="R3766" s="39"/>
      <c r="T3766" s="39"/>
      <c r="U3766" s="39"/>
    </row>
    <row r="3767" spans="1:21" ht="14.25" x14ac:dyDescent="0.2">
      <c r="A3767" s="38"/>
      <c r="B3767" s="38"/>
      <c r="C3767" s="38"/>
      <c r="D3767" s="38"/>
      <c r="F3767" s="39"/>
      <c r="G3767" s="39"/>
      <c r="H3767" s="39"/>
      <c r="I3767" s="39"/>
      <c r="J3767" s="39"/>
      <c r="K3767" s="39"/>
      <c r="L3767" s="39"/>
      <c r="M3767" s="39"/>
      <c r="N3767" s="39"/>
      <c r="O3767" s="39"/>
      <c r="P3767" s="39"/>
      <c r="Q3767" s="39"/>
      <c r="R3767" s="39"/>
      <c r="T3767" s="39"/>
      <c r="U3767" s="39"/>
    </row>
    <row r="3768" spans="1:21" ht="14.25" x14ac:dyDescent="0.2">
      <c r="A3768" s="38"/>
      <c r="B3768" s="38"/>
      <c r="C3768" s="38"/>
      <c r="D3768" s="38"/>
      <c r="F3768" s="39"/>
      <c r="G3768" s="39"/>
      <c r="H3768" s="39"/>
      <c r="I3768" s="39"/>
      <c r="J3768" s="39"/>
      <c r="K3768" s="39"/>
      <c r="L3768" s="39"/>
      <c r="M3768" s="39"/>
      <c r="N3768" s="39"/>
      <c r="O3768" s="39"/>
      <c r="P3768" s="39"/>
      <c r="Q3768" s="39"/>
      <c r="R3768" s="39"/>
      <c r="T3768" s="39"/>
      <c r="U3768" s="39"/>
    </row>
    <row r="3769" spans="1:21" ht="14.25" x14ac:dyDescent="0.2">
      <c r="A3769" s="38"/>
      <c r="B3769" s="38"/>
      <c r="C3769" s="38"/>
      <c r="D3769" s="38"/>
      <c r="F3769" s="39"/>
      <c r="G3769" s="39"/>
      <c r="H3769" s="39"/>
      <c r="I3769" s="39"/>
      <c r="J3769" s="39"/>
      <c r="K3769" s="39"/>
      <c r="L3769" s="39"/>
      <c r="M3769" s="39"/>
      <c r="N3769" s="39"/>
      <c r="O3769" s="39"/>
      <c r="P3769" s="39"/>
      <c r="Q3769" s="39"/>
      <c r="R3769" s="39"/>
      <c r="T3769" s="39"/>
      <c r="U3769" s="39"/>
    </row>
    <row r="3770" spans="1:21" ht="14.25" x14ac:dyDescent="0.2">
      <c r="A3770" s="38"/>
      <c r="B3770" s="38"/>
      <c r="C3770" s="38"/>
      <c r="D3770" s="38"/>
      <c r="F3770" s="39"/>
      <c r="G3770" s="39"/>
      <c r="H3770" s="39"/>
      <c r="I3770" s="39"/>
      <c r="J3770" s="39"/>
      <c r="K3770" s="39"/>
      <c r="L3770" s="39"/>
      <c r="M3770" s="39"/>
      <c r="N3770" s="39"/>
      <c r="O3770" s="39"/>
      <c r="P3770" s="39"/>
      <c r="Q3770" s="39"/>
      <c r="R3770" s="39"/>
      <c r="T3770" s="39"/>
      <c r="U3770" s="39"/>
    </row>
    <row r="3771" spans="1:21" ht="14.25" x14ac:dyDescent="0.2">
      <c r="A3771" s="38"/>
      <c r="B3771" s="38"/>
      <c r="C3771" s="38"/>
      <c r="D3771" s="38"/>
      <c r="F3771" s="39"/>
      <c r="G3771" s="39"/>
      <c r="H3771" s="39"/>
      <c r="I3771" s="39"/>
      <c r="J3771" s="39"/>
      <c r="K3771" s="39"/>
      <c r="L3771" s="39"/>
      <c r="M3771" s="39"/>
      <c r="N3771" s="39"/>
      <c r="O3771" s="39"/>
      <c r="P3771" s="39"/>
      <c r="Q3771" s="39"/>
      <c r="R3771" s="39"/>
      <c r="T3771" s="39"/>
      <c r="U3771" s="39"/>
    </row>
    <row r="3772" spans="1:21" ht="14.25" x14ac:dyDescent="0.2">
      <c r="A3772" s="38"/>
      <c r="B3772" s="38"/>
      <c r="C3772" s="38"/>
      <c r="D3772" s="38"/>
      <c r="F3772" s="39"/>
      <c r="G3772" s="39"/>
      <c r="H3772" s="39"/>
      <c r="I3772" s="39"/>
      <c r="J3772" s="39"/>
      <c r="K3772" s="39"/>
      <c r="L3772" s="39"/>
      <c r="M3772" s="39"/>
      <c r="N3772" s="39"/>
      <c r="O3772" s="39"/>
      <c r="P3772" s="39"/>
      <c r="Q3772" s="39"/>
      <c r="R3772" s="39"/>
      <c r="T3772" s="39"/>
      <c r="U3772" s="39"/>
    </row>
    <row r="3773" spans="1:21" ht="14.25" x14ac:dyDescent="0.2">
      <c r="A3773" s="38"/>
      <c r="B3773" s="38"/>
      <c r="C3773" s="38"/>
      <c r="D3773" s="38"/>
      <c r="F3773" s="39"/>
      <c r="G3773" s="39"/>
      <c r="H3773" s="39"/>
      <c r="I3773" s="39"/>
      <c r="J3773" s="39"/>
      <c r="K3773" s="39"/>
      <c r="L3773" s="39"/>
      <c r="M3773" s="39"/>
      <c r="N3773" s="39"/>
      <c r="O3773" s="39"/>
      <c r="P3773" s="39"/>
      <c r="Q3773" s="39"/>
      <c r="R3773" s="39"/>
      <c r="T3773" s="39"/>
      <c r="U3773" s="39"/>
    </row>
    <row r="3774" spans="1:21" ht="14.25" x14ac:dyDescent="0.2">
      <c r="A3774" s="38"/>
      <c r="B3774" s="38"/>
      <c r="C3774" s="38"/>
      <c r="D3774" s="38"/>
      <c r="F3774" s="39"/>
      <c r="G3774" s="39"/>
      <c r="H3774" s="39"/>
      <c r="I3774" s="39"/>
      <c r="J3774" s="39"/>
      <c r="K3774" s="39"/>
      <c r="L3774" s="39"/>
      <c r="M3774" s="39"/>
      <c r="N3774" s="39"/>
      <c r="O3774" s="39"/>
      <c r="P3774" s="39"/>
      <c r="Q3774" s="39"/>
      <c r="R3774" s="39"/>
      <c r="T3774" s="39"/>
      <c r="U3774" s="39"/>
    </row>
    <row r="3775" spans="1:21" ht="14.25" x14ac:dyDescent="0.2">
      <c r="A3775" s="38"/>
      <c r="B3775" s="38"/>
      <c r="C3775" s="38"/>
      <c r="D3775" s="38"/>
      <c r="F3775" s="39"/>
      <c r="G3775" s="39"/>
      <c r="H3775" s="39"/>
      <c r="I3775" s="39"/>
      <c r="J3775" s="39"/>
      <c r="K3775" s="39"/>
      <c r="L3775" s="39"/>
      <c r="M3775" s="39"/>
      <c r="N3775" s="39"/>
      <c r="O3775" s="39"/>
      <c r="P3775" s="39"/>
      <c r="Q3775" s="39"/>
      <c r="R3775" s="39"/>
      <c r="T3775" s="39"/>
      <c r="U3775" s="39"/>
    </row>
    <row r="3776" spans="1:21" ht="14.25" x14ac:dyDescent="0.2">
      <c r="A3776" s="38"/>
      <c r="B3776" s="38"/>
      <c r="C3776" s="38"/>
      <c r="D3776" s="38"/>
      <c r="F3776" s="39"/>
      <c r="G3776" s="39"/>
      <c r="H3776" s="39"/>
      <c r="I3776" s="39"/>
      <c r="J3776" s="39"/>
      <c r="K3776" s="39"/>
      <c r="L3776" s="39"/>
      <c r="M3776" s="39"/>
      <c r="N3776" s="39"/>
      <c r="O3776" s="39"/>
      <c r="P3776" s="39"/>
      <c r="Q3776" s="39"/>
      <c r="R3776" s="39"/>
      <c r="T3776" s="39"/>
      <c r="U3776" s="39"/>
    </row>
    <row r="3777" spans="1:21" ht="14.25" x14ac:dyDescent="0.2">
      <c r="A3777" s="38"/>
      <c r="B3777" s="38"/>
      <c r="C3777" s="38"/>
      <c r="D3777" s="38"/>
      <c r="F3777" s="39"/>
      <c r="G3777" s="39"/>
      <c r="H3777" s="39"/>
      <c r="I3777" s="39"/>
      <c r="J3777" s="39"/>
      <c r="K3777" s="39"/>
      <c r="L3777" s="39"/>
      <c r="M3777" s="39"/>
      <c r="N3777" s="39"/>
      <c r="O3777" s="39"/>
      <c r="P3777" s="39"/>
      <c r="Q3777" s="39"/>
      <c r="R3777" s="39"/>
      <c r="T3777" s="39"/>
      <c r="U3777" s="39"/>
    </row>
    <row r="3778" spans="1:21" ht="14.25" x14ac:dyDescent="0.2">
      <c r="A3778" s="38"/>
      <c r="B3778" s="38"/>
      <c r="C3778" s="38"/>
      <c r="D3778" s="38"/>
      <c r="F3778" s="39"/>
      <c r="G3778" s="39"/>
      <c r="H3778" s="39"/>
      <c r="I3778" s="39"/>
      <c r="J3778" s="39"/>
      <c r="K3778" s="39"/>
      <c r="L3778" s="39"/>
      <c r="M3778" s="39"/>
      <c r="N3778" s="39"/>
      <c r="O3778" s="39"/>
      <c r="P3778" s="39"/>
      <c r="Q3778" s="39"/>
      <c r="R3778" s="39"/>
      <c r="T3778" s="39"/>
      <c r="U3778" s="39"/>
    </row>
    <row r="3779" spans="1:21" ht="14.25" x14ac:dyDescent="0.2">
      <c r="A3779" s="38"/>
      <c r="B3779" s="38"/>
      <c r="C3779" s="38"/>
      <c r="D3779" s="38"/>
      <c r="F3779" s="39"/>
      <c r="G3779" s="39"/>
      <c r="H3779" s="39"/>
      <c r="I3779" s="39"/>
      <c r="J3779" s="39"/>
      <c r="K3779" s="39"/>
      <c r="L3779" s="39"/>
      <c r="M3779" s="39"/>
      <c r="N3779" s="39"/>
      <c r="O3779" s="39"/>
      <c r="P3779" s="39"/>
      <c r="Q3779" s="39"/>
      <c r="R3779" s="39"/>
      <c r="T3779" s="39"/>
      <c r="U3779" s="39"/>
    </row>
    <row r="3780" spans="1:21" ht="14.25" x14ac:dyDescent="0.2">
      <c r="A3780" s="38"/>
      <c r="B3780" s="38"/>
      <c r="C3780" s="38"/>
      <c r="D3780" s="38"/>
      <c r="F3780" s="39"/>
      <c r="G3780" s="39"/>
      <c r="H3780" s="39"/>
      <c r="I3780" s="39"/>
      <c r="J3780" s="39"/>
      <c r="K3780" s="39"/>
      <c r="L3780" s="39"/>
      <c r="M3780" s="39"/>
      <c r="N3780" s="39"/>
      <c r="O3780" s="39"/>
      <c r="P3780" s="39"/>
      <c r="Q3780" s="39"/>
      <c r="R3780" s="39"/>
      <c r="T3780" s="39"/>
      <c r="U3780" s="39"/>
    </row>
    <row r="3781" spans="1:21" ht="14.25" x14ac:dyDescent="0.2">
      <c r="A3781" s="38"/>
      <c r="B3781" s="38"/>
      <c r="C3781" s="38"/>
      <c r="D3781" s="38"/>
      <c r="F3781" s="39"/>
      <c r="G3781" s="39"/>
      <c r="H3781" s="39"/>
      <c r="I3781" s="39"/>
      <c r="J3781" s="39"/>
      <c r="K3781" s="39"/>
      <c r="L3781" s="39"/>
      <c r="M3781" s="39"/>
      <c r="N3781" s="39"/>
      <c r="O3781" s="39"/>
      <c r="P3781" s="39"/>
      <c r="Q3781" s="39"/>
      <c r="R3781" s="39"/>
      <c r="T3781" s="39"/>
      <c r="U3781" s="39"/>
    </row>
    <row r="3782" spans="1:21" ht="14.25" x14ac:dyDescent="0.2">
      <c r="A3782" s="38"/>
      <c r="B3782" s="38"/>
      <c r="C3782" s="38"/>
      <c r="D3782" s="38"/>
      <c r="F3782" s="39"/>
      <c r="G3782" s="39"/>
      <c r="H3782" s="39"/>
      <c r="I3782" s="39"/>
      <c r="J3782" s="39"/>
      <c r="K3782" s="39"/>
      <c r="L3782" s="39"/>
      <c r="M3782" s="39"/>
      <c r="N3782" s="39"/>
      <c r="O3782" s="39"/>
      <c r="P3782" s="39"/>
      <c r="Q3782" s="39"/>
      <c r="R3782" s="39"/>
      <c r="T3782" s="39"/>
      <c r="U3782" s="39"/>
    </row>
    <row r="3783" spans="1:21" ht="14.25" x14ac:dyDescent="0.2">
      <c r="A3783" s="38"/>
      <c r="B3783" s="38"/>
      <c r="C3783" s="38"/>
      <c r="D3783" s="38"/>
      <c r="F3783" s="39"/>
      <c r="G3783" s="39"/>
      <c r="H3783" s="39"/>
      <c r="I3783" s="39"/>
      <c r="J3783" s="39"/>
      <c r="K3783" s="39"/>
      <c r="L3783" s="39"/>
      <c r="M3783" s="39"/>
      <c r="N3783" s="39"/>
      <c r="O3783" s="39"/>
      <c r="P3783" s="39"/>
      <c r="Q3783" s="39"/>
      <c r="R3783" s="39"/>
      <c r="T3783" s="39"/>
      <c r="U3783" s="39"/>
    </row>
    <row r="3784" spans="1:21" ht="14.25" x14ac:dyDescent="0.2">
      <c r="A3784" s="38"/>
      <c r="B3784" s="38"/>
      <c r="C3784" s="38"/>
      <c r="D3784" s="38"/>
      <c r="F3784" s="39"/>
      <c r="G3784" s="39"/>
      <c r="H3784" s="39"/>
      <c r="I3784" s="39"/>
      <c r="J3784" s="39"/>
      <c r="K3784" s="39"/>
      <c r="L3784" s="39"/>
      <c r="M3784" s="39"/>
      <c r="N3784" s="39"/>
      <c r="O3784" s="39"/>
      <c r="P3784" s="39"/>
      <c r="Q3784" s="39"/>
      <c r="R3784" s="39"/>
      <c r="T3784" s="39"/>
      <c r="U3784" s="39"/>
    </row>
    <row r="3785" spans="1:21" ht="14.25" x14ac:dyDescent="0.2">
      <c r="A3785" s="38"/>
      <c r="B3785" s="38"/>
      <c r="C3785" s="38"/>
      <c r="D3785" s="38"/>
      <c r="F3785" s="39"/>
      <c r="G3785" s="39"/>
      <c r="H3785" s="39"/>
      <c r="I3785" s="39"/>
      <c r="J3785" s="39"/>
      <c r="K3785" s="39"/>
      <c r="L3785" s="39"/>
      <c r="M3785" s="39"/>
      <c r="N3785" s="39"/>
      <c r="O3785" s="39"/>
      <c r="P3785" s="39"/>
      <c r="Q3785" s="39"/>
      <c r="R3785" s="39"/>
      <c r="T3785" s="39"/>
      <c r="U3785" s="39"/>
    </row>
    <row r="3786" spans="1:21" ht="14.25" x14ac:dyDescent="0.2">
      <c r="A3786" s="38"/>
      <c r="B3786" s="38"/>
      <c r="C3786" s="38"/>
      <c r="D3786" s="38"/>
      <c r="F3786" s="39"/>
      <c r="G3786" s="39"/>
      <c r="H3786" s="39"/>
      <c r="I3786" s="39"/>
      <c r="J3786" s="39"/>
      <c r="K3786" s="39"/>
      <c r="L3786" s="39"/>
      <c r="M3786" s="39"/>
      <c r="N3786" s="39"/>
      <c r="O3786" s="39"/>
      <c r="P3786" s="39"/>
      <c r="Q3786" s="39"/>
      <c r="R3786" s="39"/>
      <c r="T3786" s="39"/>
      <c r="U3786" s="39"/>
    </row>
    <row r="3787" spans="1:21" ht="14.25" x14ac:dyDescent="0.2">
      <c r="A3787" s="38"/>
      <c r="B3787" s="38"/>
      <c r="C3787" s="38"/>
      <c r="D3787" s="38"/>
      <c r="F3787" s="39"/>
      <c r="G3787" s="39"/>
      <c r="H3787" s="39"/>
      <c r="I3787" s="39"/>
      <c r="J3787" s="39"/>
      <c r="K3787" s="39"/>
      <c r="L3787" s="39"/>
      <c r="M3787" s="39"/>
      <c r="N3787" s="39"/>
      <c r="O3787" s="39"/>
      <c r="P3787" s="39"/>
      <c r="Q3787" s="39"/>
      <c r="R3787" s="39"/>
      <c r="T3787" s="39"/>
      <c r="U3787" s="39"/>
    </row>
    <row r="3788" spans="1:21" ht="14.25" x14ac:dyDescent="0.2">
      <c r="A3788" s="38"/>
      <c r="B3788" s="38"/>
      <c r="C3788" s="38"/>
      <c r="D3788" s="38"/>
      <c r="F3788" s="39"/>
      <c r="G3788" s="39"/>
      <c r="H3788" s="39"/>
      <c r="I3788" s="39"/>
      <c r="J3788" s="39"/>
      <c r="K3788" s="39"/>
      <c r="L3788" s="39"/>
      <c r="M3788" s="39"/>
      <c r="N3788" s="39"/>
      <c r="O3788" s="39"/>
      <c r="P3788" s="39"/>
      <c r="Q3788" s="39"/>
      <c r="R3788" s="39"/>
      <c r="T3788" s="39"/>
      <c r="U3788" s="39"/>
    </row>
    <row r="3789" spans="1:21" ht="14.25" x14ac:dyDescent="0.2">
      <c r="A3789" s="38"/>
      <c r="B3789" s="38"/>
      <c r="C3789" s="38"/>
      <c r="D3789" s="38"/>
      <c r="F3789" s="39"/>
      <c r="G3789" s="39"/>
      <c r="H3789" s="39"/>
      <c r="I3789" s="39"/>
      <c r="J3789" s="39"/>
      <c r="K3789" s="39"/>
      <c r="L3789" s="39"/>
      <c r="M3789" s="39"/>
      <c r="N3789" s="39"/>
      <c r="O3789" s="39"/>
      <c r="P3789" s="39"/>
      <c r="Q3789" s="39"/>
      <c r="R3789" s="39"/>
      <c r="T3789" s="39"/>
      <c r="U3789" s="39"/>
    </row>
    <row r="3790" spans="1:21" ht="14.25" x14ac:dyDescent="0.2">
      <c r="A3790" s="38"/>
      <c r="B3790" s="38"/>
      <c r="C3790" s="38"/>
      <c r="D3790" s="38"/>
      <c r="F3790" s="39"/>
      <c r="G3790" s="39"/>
      <c r="H3790" s="39"/>
      <c r="I3790" s="39"/>
      <c r="J3790" s="39"/>
      <c r="K3790" s="39"/>
      <c r="L3790" s="39"/>
      <c r="M3790" s="39"/>
      <c r="N3790" s="39"/>
      <c r="O3790" s="39"/>
      <c r="P3790" s="39"/>
      <c r="Q3790" s="39"/>
      <c r="R3790" s="39"/>
      <c r="T3790" s="39"/>
      <c r="U3790" s="39"/>
    </row>
    <row r="3791" spans="1:21" ht="14.25" x14ac:dyDescent="0.2">
      <c r="A3791" s="38"/>
      <c r="B3791" s="38"/>
      <c r="C3791" s="38"/>
      <c r="D3791" s="38"/>
      <c r="F3791" s="39"/>
      <c r="G3791" s="39"/>
      <c r="H3791" s="39"/>
      <c r="I3791" s="39"/>
      <c r="J3791" s="39"/>
      <c r="K3791" s="39"/>
      <c r="L3791" s="39"/>
      <c r="M3791" s="39"/>
      <c r="N3791" s="39"/>
      <c r="O3791" s="39"/>
      <c r="P3791" s="39"/>
      <c r="Q3791" s="39"/>
      <c r="R3791" s="39"/>
      <c r="T3791" s="39"/>
      <c r="U3791" s="39"/>
    </row>
    <row r="3792" spans="1:21" ht="14.25" x14ac:dyDescent="0.2">
      <c r="A3792" s="38"/>
      <c r="B3792" s="38"/>
      <c r="C3792" s="38"/>
      <c r="D3792" s="38"/>
      <c r="F3792" s="39"/>
      <c r="G3792" s="39"/>
      <c r="H3792" s="39"/>
      <c r="I3792" s="39"/>
      <c r="J3792" s="39"/>
      <c r="K3792" s="39"/>
      <c r="L3792" s="39"/>
      <c r="M3792" s="39"/>
      <c r="N3792" s="39"/>
      <c r="O3792" s="39"/>
      <c r="P3792" s="39"/>
      <c r="Q3792" s="39"/>
      <c r="R3792" s="39"/>
      <c r="T3792" s="39"/>
      <c r="U3792" s="39"/>
    </row>
    <row r="3793" spans="1:21" ht="14.25" x14ac:dyDescent="0.2">
      <c r="A3793" s="38"/>
      <c r="B3793" s="38"/>
      <c r="C3793" s="38"/>
      <c r="D3793" s="38"/>
      <c r="F3793" s="39"/>
      <c r="G3793" s="39"/>
      <c r="H3793" s="39"/>
      <c r="I3793" s="39"/>
      <c r="J3793" s="39"/>
      <c r="K3793" s="39"/>
      <c r="L3793" s="39"/>
      <c r="M3793" s="39"/>
      <c r="N3793" s="39"/>
      <c r="O3793" s="39"/>
      <c r="P3793" s="39"/>
      <c r="Q3793" s="39"/>
      <c r="R3793" s="39"/>
      <c r="T3793" s="39"/>
      <c r="U3793" s="39"/>
    </row>
    <row r="3794" spans="1:21" ht="14.25" x14ac:dyDescent="0.2">
      <c r="A3794" s="38"/>
      <c r="B3794" s="38"/>
      <c r="C3794" s="38"/>
      <c r="D3794" s="38"/>
      <c r="F3794" s="39"/>
      <c r="G3794" s="39"/>
      <c r="H3794" s="39"/>
      <c r="I3794" s="39"/>
      <c r="J3794" s="39"/>
      <c r="K3794" s="39"/>
      <c r="L3794" s="39"/>
      <c r="M3794" s="39"/>
      <c r="N3794" s="39"/>
      <c r="O3794" s="39"/>
      <c r="P3794" s="39"/>
      <c r="Q3794" s="39"/>
      <c r="R3794" s="39"/>
      <c r="T3794" s="39"/>
      <c r="U3794" s="39"/>
    </row>
    <row r="3795" spans="1:21" ht="14.25" x14ac:dyDescent="0.2">
      <c r="A3795" s="38"/>
      <c r="B3795" s="38"/>
      <c r="C3795" s="38"/>
      <c r="D3795" s="38"/>
      <c r="F3795" s="39"/>
      <c r="G3795" s="39"/>
      <c r="H3795" s="39"/>
      <c r="I3795" s="39"/>
      <c r="J3795" s="39"/>
      <c r="K3795" s="39"/>
      <c r="L3795" s="39"/>
      <c r="M3795" s="39"/>
      <c r="N3795" s="39"/>
      <c r="O3795" s="39"/>
      <c r="P3795" s="39"/>
      <c r="Q3795" s="39"/>
      <c r="R3795" s="39"/>
      <c r="T3795" s="39"/>
      <c r="U3795" s="39"/>
    </row>
    <row r="3796" spans="1:21" ht="14.25" x14ac:dyDescent="0.2">
      <c r="A3796" s="38"/>
      <c r="B3796" s="38"/>
      <c r="C3796" s="38"/>
      <c r="D3796" s="38"/>
      <c r="F3796" s="39"/>
      <c r="G3796" s="39"/>
      <c r="H3796" s="39"/>
      <c r="I3796" s="39"/>
      <c r="J3796" s="39"/>
      <c r="K3796" s="39"/>
      <c r="L3796" s="39"/>
      <c r="M3796" s="39"/>
      <c r="N3796" s="39"/>
      <c r="O3796" s="39"/>
      <c r="P3796" s="39"/>
      <c r="Q3796" s="39"/>
      <c r="R3796" s="39"/>
      <c r="T3796" s="39"/>
      <c r="U3796" s="39"/>
    </row>
    <row r="3797" spans="1:21" ht="14.25" x14ac:dyDescent="0.2">
      <c r="A3797" s="38"/>
      <c r="B3797" s="38"/>
      <c r="C3797" s="38"/>
      <c r="D3797" s="38"/>
      <c r="F3797" s="39"/>
      <c r="G3797" s="39"/>
      <c r="H3797" s="39"/>
      <c r="I3797" s="39"/>
      <c r="J3797" s="39"/>
      <c r="K3797" s="39"/>
      <c r="L3797" s="39"/>
      <c r="M3797" s="39"/>
      <c r="N3797" s="39"/>
      <c r="O3797" s="39"/>
      <c r="P3797" s="39"/>
      <c r="Q3797" s="39"/>
      <c r="R3797" s="39"/>
      <c r="T3797" s="39"/>
      <c r="U3797" s="39"/>
    </row>
    <row r="3798" spans="1:21" ht="14.25" x14ac:dyDescent="0.2">
      <c r="A3798" s="38"/>
      <c r="B3798" s="38"/>
      <c r="C3798" s="38"/>
      <c r="D3798" s="38"/>
      <c r="F3798" s="39"/>
      <c r="G3798" s="39"/>
      <c r="H3798" s="39"/>
      <c r="I3798" s="39"/>
      <c r="J3798" s="39"/>
      <c r="K3798" s="39"/>
      <c r="L3798" s="39"/>
      <c r="M3798" s="39"/>
      <c r="N3798" s="39"/>
      <c r="O3798" s="39"/>
      <c r="P3798" s="39"/>
      <c r="Q3798" s="39"/>
      <c r="R3798" s="39"/>
      <c r="T3798" s="39"/>
      <c r="U3798" s="39"/>
    </row>
    <row r="3799" spans="1:21" ht="14.25" x14ac:dyDescent="0.2">
      <c r="A3799" s="38"/>
      <c r="B3799" s="38"/>
      <c r="C3799" s="38"/>
      <c r="D3799" s="38"/>
      <c r="F3799" s="39"/>
      <c r="G3799" s="39"/>
      <c r="H3799" s="39"/>
      <c r="I3799" s="39"/>
      <c r="J3799" s="39"/>
      <c r="K3799" s="39"/>
      <c r="L3799" s="39"/>
      <c r="M3799" s="39"/>
      <c r="N3799" s="39"/>
      <c r="O3799" s="39"/>
      <c r="P3799" s="39"/>
      <c r="Q3799" s="39"/>
      <c r="R3799" s="39"/>
      <c r="T3799" s="39"/>
      <c r="U3799" s="39"/>
    </row>
    <row r="3800" spans="1:21" ht="14.25" x14ac:dyDescent="0.2">
      <c r="A3800" s="38"/>
      <c r="B3800" s="38"/>
      <c r="C3800" s="38"/>
      <c r="D3800" s="38"/>
      <c r="F3800" s="39"/>
      <c r="G3800" s="39"/>
      <c r="H3800" s="39"/>
      <c r="I3800" s="39"/>
      <c r="J3800" s="39"/>
      <c r="K3800" s="39"/>
      <c r="L3800" s="39"/>
      <c r="M3800" s="39"/>
      <c r="N3800" s="39"/>
      <c r="O3800" s="39"/>
      <c r="P3800" s="39"/>
      <c r="Q3800" s="39"/>
      <c r="R3800" s="39"/>
      <c r="T3800" s="39"/>
      <c r="U3800" s="39"/>
    </row>
    <row r="3801" spans="1:21" ht="14.25" x14ac:dyDescent="0.2">
      <c r="A3801" s="38"/>
      <c r="B3801" s="38"/>
      <c r="C3801" s="38"/>
      <c r="D3801" s="38"/>
      <c r="F3801" s="39"/>
      <c r="G3801" s="39"/>
      <c r="H3801" s="39"/>
      <c r="I3801" s="39"/>
      <c r="J3801" s="39"/>
      <c r="K3801" s="39"/>
      <c r="L3801" s="39"/>
      <c r="M3801" s="39"/>
      <c r="N3801" s="39"/>
      <c r="O3801" s="39"/>
      <c r="P3801" s="39"/>
      <c r="Q3801" s="39"/>
      <c r="R3801" s="39"/>
      <c r="T3801" s="39"/>
      <c r="U3801" s="39"/>
    </row>
    <row r="3802" spans="1:21" ht="14.25" x14ac:dyDescent="0.2">
      <c r="A3802" s="38"/>
      <c r="B3802" s="38"/>
      <c r="C3802" s="38"/>
      <c r="D3802" s="38"/>
      <c r="F3802" s="39"/>
      <c r="G3802" s="39"/>
      <c r="H3802" s="39"/>
      <c r="I3802" s="39"/>
      <c r="J3802" s="39"/>
      <c r="K3802" s="39"/>
      <c r="L3802" s="39"/>
      <c r="M3802" s="39"/>
      <c r="N3802" s="39"/>
      <c r="O3802" s="39"/>
      <c r="P3802" s="39"/>
      <c r="Q3802" s="39"/>
      <c r="R3802" s="39"/>
      <c r="T3802" s="39"/>
      <c r="U3802" s="39"/>
    </row>
    <row r="3803" spans="1:21" ht="14.25" x14ac:dyDescent="0.2">
      <c r="A3803" s="38"/>
      <c r="B3803" s="38"/>
      <c r="C3803" s="38"/>
      <c r="D3803" s="38"/>
      <c r="F3803" s="39"/>
      <c r="G3803" s="39"/>
      <c r="H3803" s="39"/>
      <c r="I3803" s="39"/>
      <c r="J3803" s="39"/>
      <c r="K3803" s="39"/>
      <c r="L3803" s="39"/>
      <c r="M3803" s="39"/>
      <c r="N3803" s="39"/>
      <c r="O3803" s="39"/>
      <c r="P3803" s="39"/>
      <c r="Q3803" s="39"/>
      <c r="R3803" s="39"/>
      <c r="T3803" s="39"/>
      <c r="U3803" s="39"/>
    </row>
    <row r="3804" spans="1:21" ht="14.25" x14ac:dyDescent="0.2">
      <c r="A3804" s="38"/>
      <c r="B3804" s="38"/>
      <c r="C3804" s="38"/>
      <c r="D3804" s="38"/>
      <c r="F3804" s="39"/>
      <c r="G3804" s="39"/>
      <c r="H3804" s="39"/>
      <c r="I3804" s="39"/>
      <c r="J3804" s="39"/>
      <c r="K3804" s="39"/>
      <c r="L3804" s="39"/>
      <c r="M3804" s="39"/>
      <c r="N3804" s="39"/>
      <c r="O3804" s="39"/>
      <c r="P3804" s="39"/>
      <c r="Q3804" s="39"/>
      <c r="R3804" s="39"/>
      <c r="T3804" s="39"/>
      <c r="U3804" s="39"/>
    </row>
    <row r="3805" spans="1:21" ht="14.25" x14ac:dyDescent="0.2">
      <c r="A3805" s="38"/>
      <c r="B3805" s="38"/>
      <c r="C3805" s="38"/>
      <c r="D3805" s="38"/>
      <c r="F3805" s="39"/>
      <c r="G3805" s="39"/>
      <c r="H3805" s="39"/>
      <c r="I3805" s="39"/>
      <c r="J3805" s="39"/>
      <c r="K3805" s="39"/>
      <c r="L3805" s="39"/>
      <c r="M3805" s="39"/>
      <c r="N3805" s="39"/>
      <c r="O3805" s="39"/>
      <c r="P3805" s="39"/>
      <c r="Q3805" s="39"/>
      <c r="R3805" s="39"/>
      <c r="T3805" s="39"/>
      <c r="U3805" s="39"/>
    </row>
    <row r="3806" spans="1:21" ht="14.25" x14ac:dyDescent="0.2">
      <c r="A3806" s="38"/>
      <c r="B3806" s="38"/>
      <c r="C3806" s="38"/>
      <c r="D3806" s="38"/>
      <c r="F3806" s="39"/>
      <c r="G3806" s="39"/>
      <c r="H3806" s="39"/>
      <c r="I3806" s="39"/>
      <c r="J3806" s="39"/>
      <c r="K3806" s="39"/>
      <c r="L3806" s="39"/>
      <c r="M3806" s="39"/>
      <c r="N3806" s="39"/>
      <c r="O3806" s="39"/>
      <c r="P3806" s="39"/>
      <c r="Q3806" s="39"/>
      <c r="R3806" s="39"/>
      <c r="T3806" s="39"/>
      <c r="U3806" s="39"/>
    </row>
    <row r="3807" spans="1:21" ht="14.25" x14ac:dyDescent="0.2">
      <c r="A3807" s="38"/>
      <c r="B3807" s="38"/>
      <c r="C3807" s="38"/>
      <c r="D3807" s="38"/>
      <c r="F3807" s="39"/>
      <c r="G3807" s="39"/>
      <c r="H3807" s="39"/>
      <c r="I3807" s="39"/>
      <c r="J3807" s="39"/>
      <c r="K3807" s="39"/>
      <c r="L3807" s="39"/>
      <c r="M3807" s="39"/>
      <c r="N3807" s="39"/>
      <c r="O3807" s="39"/>
      <c r="P3807" s="39"/>
      <c r="Q3807" s="39"/>
      <c r="R3807" s="39"/>
      <c r="T3807" s="39"/>
      <c r="U3807" s="39"/>
    </row>
    <row r="3808" spans="1:21" ht="14.25" x14ac:dyDescent="0.2">
      <c r="A3808" s="38"/>
      <c r="B3808" s="38"/>
      <c r="C3808" s="38"/>
      <c r="D3808" s="38"/>
      <c r="F3808" s="39"/>
      <c r="G3808" s="39"/>
      <c r="H3808" s="39"/>
      <c r="I3808" s="39"/>
      <c r="J3808" s="39"/>
      <c r="K3808" s="39"/>
      <c r="L3808" s="39"/>
      <c r="M3808" s="39"/>
      <c r="N3808" s="39"/>
      <c r="O3808" s="39"/>
      <c r="P3808" s="39"/>
      <c r="Q3808" s="39"/>
      <c r="R3808" s="39"/>
      <c r="T3808" s="39"/>
      <c r="U3808" s="39"/>
    </row>
    <row r="3809" spans="1:21" ht="14.25" x14ac:dyDescent="0.2">
      <c r="A3809" s="38"/>
      <c r="B3809" s="38"/>
      <c r="C3809" s="38"/>
      <c r="D3809" s="38"/>
      <c r="F3809" s="39"/>
      <c r="G3809" s="39"/>
      <c r="H3809" s="39"/>
      <c r="I3809" s="39"/>
      <c r="J3809" s="39"/>
      <c r="K3809" s="39"/>
      <c r="L3809" s="39"/>
      <c r="M3809" s="39"/>
      <c r="N3809" s="39"/>
      <c r="O3809" s="39"/>
      <c r="P3809" s="39"/>
      <c r="Q3809" s="39"/>
      <c r="R3809" s="39"/>
      <c r="T3809" s="39"/>
      <c r="U3809" s="39"/>
    </row>
    <row r="3810" spans="1:21" ht="14.25" x14ac:dyDescent="0.2">
      <c r="A3810" s="38"/>
      <c r="B3810" s="38"/>
      <c r="C3810" s="38"/>
      <c r="D3810" s="38"/>
      <c r="F3810" s="39"/>
      <c r="G3810" s="39"/>
      <c r="H3810" s="39"/>
      <c r="I3810" s="39"/>
      <c r="J3810" s="39"/>
      <c r="K3810" s="39"/>
      <c r="L3810" s="39"/>
      <c r="M3810" s="39"/>
      <c r="N3810" s="39"/>
      <c r="O3810" s="39"/>
      <c r="P3810" s="39"/>
      <c r="Q3810" s="39"/>
      <c r="R3810" s="39"/>
      <c r="T3810" s="39"/>
      <c r="U3810" s="39"/>
    </row>
    <row r="3811" spans="1:21" ht="14.25" x14ac:dyDescent="0.2">
      <c r="A3811" s="38"/>
      <c r="B3811" s="38"/>
      <c r="C3811" s="38"/>
      <c r="D3811" s="38"/>
      <c r="F3811" s="39"/>
      <c r="G3811" s="39"/>
      <c r="H3811" s="39"/>
      <c r="I3811" s="39"/>
      <c r="J3811" s="39"/>
      <c r="K3811" s="39"/>
      <c r="L3811" s="39"/>
      <c r="M3811" s="39"/>
      <c r="N3811" s="39"/>
      <c r="O3811" s="39"/>
      <c r="P3811" s="39"/>
      <c r="Q3811" s="39"/>
      <c r="R3811" s="39"/>
      <c r="T3811" s="39"/>
      <c r="U3811" s="39"/>
    </row>
    <row r="3812" spans="1:21" ht="14.25" x14ac:dyDescent="0.2">
      <c r="A3812" s="38"/>
      <c r="B3812" s="38"/>
      <c r="C3812" s="38"/>
      <c r="D3812" s="38"/>
      <c r="F3812" s="39"/>
      <c r="G3812" s="39"/>
      <c r="H3812" s="39"/>
      <c r="I3812" s="39"/>
      <c r="J3812" s="39"/>
      <c r="K3812" s="39"/>
      <c r="L3812" s="39"/>
      <c r="M3812" s="39"/>
      <c r="N3812" s="39"/>
      <c r="O3812" s="39"/>
      <c r="P3812" s="39"/>
      <c r="Q3812" s="39"/>
      <c r="R3812" s="39"/>
      <c r="T3812" s="39"/>
      <c r="U3812" s="39"/>
    </row>
    <row r="3813" spans="1:21" ht="14.25" x14ac:dyDescent="0.2">
      <c r="A3813" s="38"/>
      <c r="B3813" s="38"/>
      <c r="C3813" s="38"/>
      <c r="D3813" s="38"/>
      <c r="F3813" s="39"/>
      <c r="G3813" s="39"/>
      <c r="H3813" s="39"/>
      <c r="I3813" s="39"/>
      <c r="J3813" s="39"/>
      <c r="K3813" s="39"/>
      <c r="L3813" s="39"/>
      <c r="M3813" s="39"/>
      <c r="N3813" s="39"/>
      <c r="O3813" s="39"/>
      <c r="P3813" s="39"/>
      <c r="Q3813" s="39"/>
      <c r="R3813" s="39"/>
      <c r="T3813" s="39"/>
      <c r="U3813" s="39"/>
    </row>
    <row r="3814" spans="1:21" ht="14.25" x14ac:dyDescent="0.2">
      <c r="A3814" s="38"/>
      <c r="B3814" s="38"/>
      <c r="C3814" s="38"/>
      <c r="D3814" s="38"/>
      <c r="F3814" s="39"/>
      <c r="G3814" s="39"/>
      <c r="H3814" s="39"/>
      <c r="I3814" s="39"/>
      <c r="J3814" s="39"/>
      <c r="K3814" s="39"/>
      <c r="L3814" s="39"/>
      <c r="M3814" s="39"/>
      <c r="N3814" s="39"/>
      <c r="O3814" s="39"/>
      <c r="P3814" s="39"/>
      <c r="Q3814" s="39"/>
      <c r="R3814" s="39"/>
      <c r="T3814" s="39"/>
      <c r="U3814" s="39"/>
    </row>
    <row r="3815" spans="1:21" ht="14.25" x14ac:dyDescent="0.2">
      <c r="A3815" s="38"/>
      <c r="B3815" s="38"/>
      <c r="C3815" s="38"/>
      <c r="D3815" s="38"/>
      <c r="F3815" s="39"/>
      <c r="G3815" s="39"/>
      <c r="H3815" s="39"/>
      <c r="I3815" s="39"/>
      <c r="J3815" s="39"/>
      <c r="K3815" s="39"/>
      <c r="L3815" s="39"/>
      <c r="M3815" s="39"/>
      <c r="N3815" s="39"/>
      <c r="O3815" s="39"/>
      <c r="P3815" s="39"/>
      <c r="Q3815" s="39"/>
      <c r="R3815" s="39"/>
      <c r="T3815" s="39"/>
      <c r="U3815" s="39"/>
    </row>
    <row r="3816" spans="1:21" ht="14.25" x14ac:dyDescent="0.2">
      <c r="A3816" s="38"/>
      <c r="B3816" s="38"/>
      <c r="C3816" s="38"/>
      <c r="D3816" s="38"/>
      <c r="F3816" s="39"/>
      <c r="G3816" s="39"/>
      <c r="H3816" s="39"/>
      <c r="I3816" s="39"/>
      <c r="J3816" s="39"/>
      <c r="K3816" s="39"/>
      <c r="L3816" s="39"/>
      <c r="M3816" s="39"/>
      <c r="N3816" s="39"/>
      <c r="O3816" s="39"/>
      <c r="P3816" s="39"/>
      <c r="Q3816" s="39"/>
      <c r="R3816" s="39"/>
      <c r="T3816" s="39"/>
      <c r="U3816" s="39"/>
    </row>
    <row r="3817" spans="1:21" ht="14.25" x14ac:dyDescent="0.2">
      <c r="A3817" s="38"/>
      <c r="B3817" s="38"/>
      <c r="C3817" s="38"/>
      <c r="D3817" s="38"/>
      <c r="F3817" s="39"/>
      <c r="G3817" s="39"/>
      <c r="H3817" s="39"/>
      <c r="I3817" s="39"/>
      <c r="J3817" s="39"/>
      <c r="K3817" s="39"/>
      <c r="L3817" s="39"/>
      <c r="M3817" s="39"/>
      <c r="N3817" s="39"/>
      <c r="O3817" s="39"/>
      <c r="P3817" s="39"/>
      <c r="Q3817" s="39"/>
      <c r="R3817" s="39"/>
      <c r="T3817" s="39"/>
      <c r="U3817" s="39"/>
    </row>
    <row r="3818" spans="1:21" ht="14.25" x14ac:dyDescent="0.2">
      <c r="A3818" s="38"/>
      <c r="B3818" s="38"/>
      <c r="C3818" s="38"/>
      <c r="D3818" s="38"/>
      <c r="F3818" s="39"/>
      <c r="G3818" s="39"/>
      <c r="H3818" s="39"/>
      <c r="I3818" s="39"/>
      <c r="J3818" s="39"/>
      <c r="K3818" s="39"/>
      <c r="L3818" s="39"/>
      <c r="M3818" s="39"/>
      <c r="N3818" s="39"/>
      <c r="O3818" s="39"/>
      <c r="P3818" s="39"/>
      <c r="Q3818" s="39"/>
      <c r="R3818" s="39"/>
      <c r="T3818" s="39"/>
      <c r="U3818" s="39"/>
    </row>
    <row r="3819" spans="1:21" ht="14.25" x14ac:dyDescent="0.2">
      <c r="A3819" s="38"/>
      <c r="B3819" s="38"/>
      <c r="C3819" s="38"/>
      <c r="D3819" s="38"/>
      <c r="F3819" s="39"/>
      <c r="G3819" s="39"/>
      <c r="H3819" s="39"/>
      <c r="I3819" s="39"/>
      <c r="J3819" s="39"/>
      <c r="K3819" s="39"/>
      <c r="L3819" s="39"/>
      <c r="M3819" s="39"/>
      <c r="N3819" s="39"/>
      <c r="O3819" s="39"/>
      <c r="P3819" s="39"/>
      <c r="Q3819" s="39"/>
      <c r="R3819" s="39"/>
      <c r="T3819" s="39"/>
      <c r="U3819" s="39"/>
    </row>
    <row r="3820" spans="1:21" ht="14.25" x14ac:dyDescent="0.2">
      <c r="A3820" s="38"/>
      <c r="B3820" s="38"/>
      <c r="C3820" s="38"/>
      <c r="D3820" s="38"/>
      <c r="F3820" s="39"/>
      <c r="G3820" s="39"/>
      <c r="H3820" s="39"/>
      <c r="I3820" s="39"/>
      <c r="J3820" s="39"/>
      <c r="K3820" s="39"/>
      <c r="L3820" s="39"/>
      <c r="M3820" s="39"/>
      <c r="N3820" s="39"/>
      <c r="O3820" s="39"/>
      <c r="P3820" s="39"/>
      <c r="Q3820" s="39"/>
      <c r="R3820" s="39"/>
      <c r="T3820" s="39"/>
      <c r="U3820" s="39"/>
    </row>
    <row r="3821" spans="1:21" ht="14.25" x14ac:dyDescent="0.2">
      <c r="A3821" s="38"/>
      <c r="B3821" s="38"/>
      <c r="C3821" s="38"/>
      <c r="D3821" s="38"/>
      <c r="F3821" s="39"/>
      <c r="G3821" s="39"/>
      <c r="H3821" s="39"/>
      <c r="I3821" s="39"/>
      <c r="J3821" s="39"/>
      <c r="K3821" s="39"/>
      <c r="L3821" s="39"/>
      <c r="M3821" s="39"/>
      <c r="N3821" s="39"/>
      <c r="O3821" s="39"/>
      <c r="P3821" s="39"/>
      <c r="Q3821" s="39"/>
      <c r="R3821" s="39"/>
      <c r="T3821" s="39"/>
      <c r="U3821" s="39"/>
    </row>
    <row r="3822" spans="1:21" ht="14.25" x14ac:dyDescent="0.2">
      <c r="A3822" s="38"/>
      <c r="B3822" s="38"/>
      <c r="C3822" s="38"/>
      <c r="D3822" s="38"/>
      <c r="F3822" s="39"/>
      <c r="G3822" s="39"/>
      <c r="H3822" s="39"/>
      <c r="I3822" s="39"/>
      <c r="J3822" s="39"/>
      <c r="K3822" s="39"/>
      <c r="L3822" s="39"/>
      <c r="M3822" s="39"/>
      <c r="N3822" s="39"/>
      <c r="O3822" s="39"/>
      <c r="P3822" s="39"/>
      <c r="Q3822" s="39"/>
      <c r="R3822" s="39"/>
      <c r="T3822" s="39"/>
      <c r="U3822" s="39"/>
    </row>
    <row r="3823" spans="1:21" ht="14.25" x14ac:dyDescent="0.2">
      <c r="A3823" s="38"/>
      <c r="B3823" s="38"/>
      <c r="C3823" s="38"/>
      <c r="D3823" s="38"/>
      <c r="F3823" s="39"/>
      <c r="G3823" s="39"/>
      <c r="H3823" s="39"/>
      <c r="I3823" s="39"/>
      <c r="J3823" s="39"/>
      <c r="K3823" s="39"/>
      <c r="L3823" s="39"/>
      <c r="M3823" s="39"/>
      <c r="N3823" s="39"/>
      <c r="O3823" s="39"/>
      <c r="P3823" s="39"/>
      <c r="Q3823" s="39"/>
      <c r="R3823" s="39"/>
      <c r="T3823" s="39"/>
      <c r="U3823" s="39"/>
    </row>
    <row r="3824" spans="1:21" ht="14.25" x14ac:dyDescent="0.2">
      <c r="A3824" s="38"/>
      <c r="B3824" s="38"/>
      <c r="C3824" s="38"/>
      <c r="D3824" s="38"/>
      <c r="F3824" s="39"/>
      <c r="G3824" s="39"/>
      <c r="H3824" s="39"/>
      <c r="I3824" s="39"/>
      <c r="J3824" s="39"/>
      <c r="K3824" s="39"/>
      <c r="L3824" s="39"/>
      <c r="M3824" s="39"/>
      <c r="N3824" s="39"/>
      <c r="O3824" s="39"/>
      <c r="P3824" s="39"/>
      <c r="Q3824" s="39"/>
      <c r="R3824" s="39"/>
      <c r="T3824" s="39"/>
      <c r="U3824" s="39"/>
    </row>
    <row r="3825" spans="1:21" ht="14.25" x14ac:dyDescent="0.2">
      <c r="A3825" s="38"/>
      <c r="B3825" s="38"/>
      <c r="C3825" s="38"/>
      <c r="D3825" s="38"/>
      <c r="F3825" s="39"/>
      <c r="G3825" s="39"/>
      <c r="H3825" s="39"/>
      <c r="I3825" s="39"/>
      <c r="J3825" s="39"/>
      <c r="K3825" s="39"/>
      <c r="L3825" s="39"/>
      <c r="M3825" s="39"/>
      <c r="N3825" s="39"/>
      <c r="O3825" s="39"/>
      <c r="P3825" s="39"/>
      <c r="Q3825" s="39"/>
      <c r="R3825" s="39"/>
      <c r="T3825" s="39"/>
      <c r="U3825" s="39"/>
    </row>
    <row r="3826" spans="1:21" ht="14.25" x14ac:dyDescent="0.2">
      <c r="A3826" s="38"/>
      <c r="B3826" s="38"/>
      <c r="C3826" s="38"/>
      <c r="D3826" s="38"/>
      <c r="F3826" s="39"/>
      <c r="G3826" s="39"/>
      <c r="H3826" s="39"/>
      <c r="I3826" s="39"/>
      <c r="J3826" s="39"/>
      <c r="K3826" s="39"/>
      <c r="L3826" s="39"/>
      <c r="M3826" s="39"/>
      <c r="N3826" s="39"/>
      <c r="O3826" s="39"/>
      <c r="P3826" s="39"/>
      <c r="Q3826" s="39"/>
      <c r="R3826" s="39"/>
      <c r="T3826" s="39"/>
      <c r="U3826" s="39"/>
    </row>
    <row r="3827" spans="1:21" ht="14.25" x14ac:dyDescent="0.2">
      <c r="A3827" s="38"/>
      <c r="B3827" s="38"/>
      <c r="C3827" s="38"/>
      <c r="D3827" s="38"/>
      <c r="F3827" s="39"/>
      <c r="G3827" s="39"/>
      <c r="H3827" s="39"/>
      <c r="I3827" s="39"/>
      <c r="J3827" s="39"/>
      <c r="K3827" s="39"/>
      <c r="L3827" s="39"/>
      <c r="M3827" s="39"/>
      <c r="N3827" s="39"/>
      <c r="O3827" s="39"/>
      <c r="P3827" s="39"/>
      <c r="Q3827" s="39"/>
      <c r="R3827" s="39"/>
      <c r="T3827" s="39"/>
      <c r="U3827" s="39"/>
    </row>
    <row r="3828" spans="1:21" ht="14.25" x14ac:dyDescent="0.2">
      <c r="A3828" s="38"/>
      <c r="B3828" s="38"/>
      <c r="C3828" s="38"/>
      <c r="D3828" s="38"/>
      <c r="F3828" s="39"/>
      <c r="G3828" s="39"/>
      <c r="H3828" s="39"/>
      <c r="I3828" s="39"/>
      <c r="J3828" s="39"/>
      <c r="K3828" s="39"/>
      <c r="L3828" s="39"/>
      <c r="M3828" s="39"/>
      <c r="N3828" s="39"/>
      <c r="O3828" s="39"/>
      <c r="P3828" s="39"/>
      <c r="Q3828" s="39"/>
      <c r="R3828" s="39"/>
      <c r="T3828" s="39"/>
      <c r="U3828" s="39"/>
    </row>
    <row r="3829" spans="1:21" ht="14.25" x14ac:dyDescent="0.2">
      <c r="A3829" s="38"/>
      <c r="B3829" s="38"/>
      <c r="C3829" s="38"/>
      <c r="D3829" s="38"/>
      <c r="F3829" s="39"/>
      <c r="G3829" s="39"/>
      <c r="H3829" s="39"/>
      <c r="I3829" s="39"/>
      <c r="J3829" s="39"/>
      <c r="K3829" s="39"/>
      <c r="L3829" s="39"/>
      <c r="M3829" s="39"/>
      <c r="N3829" s="39"/>
      <c r="O3829" s="39"/>
      <c r="P3829" s="39"/>
      <c r="Q3829" s="39"/>
      <c r="R3829" s="39"/>
      <c r="T3829" s="39"/>
      <c r="U3829" s="39"/>
    </row>
    <row r="3830" spans="1:21" ht="14.25" x14ac:dyDescent="0.2">
      <c r="A3830" s="38"/>
      <c r="B3830" s="38"/>
      <c r="C3830" s="38"/>
      <c r="D3830" s="38"/>
      <c r="F3830" s="39"/>
      <c r="G3830" s="39"/>
      <c r="H3830" s="39"/>
      <c r="I3830" s="39"/>
      <c r="J3830" s="39"/>
      <c r="K3830" s="39"/>
      <c r="L3830" s="39"/>
      <c r="M3830" s="39"/>
      <c r="N3830" s="39"/>
      <c r="O3830" s="39"/>
      <c r="P3830" s="39"/>
      <c r="Q3830" s="39"/>
      <c r="R3830" s="39"/>
      <c r="T3830" s="39"/>
      <c r="U3830" s="39"/>
    </row>
    <row r="3831" spans="1:21" ht="14.25" x14ac:dyDescent="0.2">
      <c r="A3831" s="38"/>
      <c r="B3831" s="38"/>
      <c r="C3831" s="38"/>
      <c r="D3831" s="38"/>
      <c r="F3831" s="39"/>
      <c r="G3831" s="39"/>
      <c r="H3831" s="39"/>
      <c r="I3831" s="39"/>
      <c r="J3831" s="39"/>
      <c r="K3831" s="39"/>
      <c r="L3831" s="39"/>
      <c r="M3831" s="39"/>
      <c r="N3831" s="39"/>
      <c r="O3831" s="39"/>
      <c r="P3831" s="39"/>
      <c r="Q3831" s="39"/>
      <c r="R3831" s="39"/>
      <c r="T3831" s="39"/>
      <c r="U3831" s="39"/>
    </row>
    <row r="3832" spans="1:21" ht="14.25" x14ac:dyDescent="0.2">
      <c r="A3832" s="38"/>
      <c r="B3832" s="38"/>
      <c r="C3832" s="38"/>
      <c r="D3832" s="38"/>
      <c r="F3832" s="39"/>
      <c r="G3832" s="39"/>
      <c r="H3832" s="39"/>
      <c r="I3832" s="39"/>
      <c r="J3832" s="39"/>
      <c r="K3832" s="39"/>
      <c r="L3832" s="39"/>
      <c r="M3832" s="39"/>
      <c r="N3832" s="39"/>
      <c r="O3832" s="39"/>
      <c r="P3832" s="39"/>
      <c r="Q3832" s="39"/>
      <c r="R3832" s="39"/>
      <c r="T3832" s="39"/>
      <c r="U3832" s="39"/>
    </row>
    <row r="3833" spans="1:21" ht="14.25" x14ac:dyDescent="0.2">
      <c r="A3833" s="38"/>
      <c r="B3833" s="38"/>
      <c r="C3833" s="38"/>
      <c r="D3833" s="38"/>
      <c r="F3833" s="39"/>
      <c r="G3833" s="39"/>
      <c r="H3833" s="39"/>
      <c r="I3833" s="39"/>
      <c r="J3833" s="39"/>
      <c r="K3833" s="39"/>
      <c r="L3833" s="39"/>
      <c r="M3833" s="39"/>
      <c r="N3833" s="39"/>
      <c r="O3833" s="39"/>
      <c r="P3833" s="39"/>
      <c r="Q3833" s="39"/>
      <c r="R3833" s="39"/>
      <c r="T3833" s="39"/>
      <c r="U3833" s="39"/>
    </row>
    <row r="3834" spans="1:21" ht="14.25" x14ac:dyDescent="0.2">
      <c r="A3834" s="38"/>
      <c r="B3834" s="38"/>
      <c r="C3834" s="38"/>
      <c r="D3834" s="38"/>
      <c r="F3834" s="39"/>
      <c r="G3834" s="39"/>
      <c r="H3834" s="39"/>
      <c r="I3834" s="39"/>
      <c r="J3834" s="39"/>
      <c r="K3834" s="39"/>
      <c r="L3834" s="39"/>
      <c r="M3834" s="39"/>
      <c r="N3834" s="39"/>
      <c r="O3834" s="39"/>
      <c r="P3834" s="39"/>
      <c r="Q3834" s="39"/>
      <c r="R3834" s="39"/>
      <c r="T3834" s="39"/>
      <c r="U3834" s="39"/>
    </row>
    <row r="3835" spans="1:21" ht="14.25" x14ac:dyDescent="0.2">
      <c r="A3835" s="38"/>
      <c r="B3835" s="38"/>
      <c r="C3835" s="38"/>
      <c r="D3835" s="38"/>
      <c r="F3835" s="39"/>
      <c r="G3835" s="39"/>
      <c r="H3835" s="39"/>
      <c r="I3835" s="39"/>
      <c r="J3835" s="39"/>
      <c r="K3835" s="39"/>
      <c r="L3835" s="39"/>
      <c r="M3835" s="39"/>
      <c r="N3835" s="39"/>
      <c r="O3835" s="39"/>
      <c r="P3835" s="39"/>
      <c r="Q3835" s="39"/>
      <c r="R3835" s="39"/>
      <c r="T3835" s="39"/>
      <c r="U3835" s="39"/>
    </row>
    <row r="3836" spans="1:21" ht="14.25" x14ac:dyDescent="0.2">
      <c r="A3836" s="38"/>
      <c r="B3836" s="38"/>
      <c r="C3836" s="38"/>
      <c r="D3836" s="38"/>
      <c r="F3836" s="39"/>
      <c r="G3836" s="39"/>
      <c r="H3836" s="39"/>
      <c r="I3836" s="39"/>
      <c r="J3836" s="39"/>
      <c r="K3836" s="39"/>
      <c r="L3836" s="39"/>
      <c r="M3836" s="39"/>
      <c r="N3836" s="39"/>
      <c r="O3836" s="39"/>
      <c r="P3836" s="39"/>
      <c r="Q3836" s="39"/>
      <c r="R3836" s="39"/>
      <c r="T3836" s="39"/>
      <c r="U3836" s="39"/>
    </row>
    <row r="3837" spans="1:21" ht="14.25" x14ac:dyDescent="0.2">
      <c r="A3837" s="38"/>
      <c r="B3837" s="38"/>
      <c r="C3837" s="38"/>
      <c r="D3837" s="38"/>
      <c r="F3837" s="39"/>
      <c r="G3837" s="39"/>
      <c r="H3837" s="39"/>
      <c r="I3837" s="39"/>
      <c r="J3837" s="39"/>
      <c r="K3837" s="39"/>
      <c r="L3837" s="39"/>
      <c r="M3837" s="39"/>
      <c r="N3837" s="39"/>
      <c r="O3837" s="39"/>
      <c r="P3837" s="39"/>
      <c r="Q3837" s="39"/>
      <c r="R3837" s="39"/>
      <c r="T3837" s="39"/>
      <c r="U3837" s="39"/>
    </row>
    <row r="3838" spans="1:21" ht="14.25" x14ac:dyDescent="0.2">
      <c r="A3838" s="38"/>
      <c r="B3838" s="38"/>
      <c r="C3838" s="38"/>
      <c r="D3838" s="38"/>
      <c r="F3838" s="39"/>
      <c r="G3838" s="39"/>
      <c r="H3838" s="39"/>
      <c r="I3838" s="39"/>
      <c r="J3838" s="39"/>
      <c r="K3838" s="39"/>
      <c r="L3838" s="39"/>
      <c r="M3838" s="39"/>
      <c r="N3838" s="39"/>
      <c r="O3838" s="39"/>
      <c r="P3838" s="39"/>
      <c r="Q3838" s="39"/>
      <c r="R3838" s="39"/>
      <c r="T3838" s="39"/>
      <c r="U3838" s="39"/>
    </row>
    <row r="3839" spans="1:21" ht="14.25" x14ac:dyDescent="0.2">
      <c r="A3839" s="38"/>
      <c r="B3839" s="38"/>
      <c r="C3839" s="38"/>
      <c r="D3839" s="38"/>
      <c r="F3839" s="39"/>
      <c r="G3839" s="39"/>
      <c r="H3839" s="39"/>
      <c r="I3839" s="39"/>
      <c r="J3839" s="39"/>
      <c r="K3839" s="39"/>
      <c r="L3839" s="39"/>
      <c r="M3839" s="39"/>
      <c r="N3839" s="39"/>
      <c r="O3839" s="39"/>
      <c r="P3839" s="39"/>
      <c r="Q3839" s="39"/>
      <c r="R3839" s="39"/>
      <c r="T3839" s="39"/>
      <c r="U3839" s="39"/>
    </row>
    <row r="3840" spans="1:21" ht="14.25" x14ac:dyDescent="0.2">
      <c r="A3840" s="38"/>
      <c r="B3840" s="38"/>
      <c r="C3840" s="38"/>
      <c r="D3840" s="38"/>
      <c r="F3840" s="39"/>
      <c r="G3840" s="39"/>
      <c r="H3840" s="39"/>
      <c r="I3840" s="39"/>
      <c r="J3840" s="39"/>
      <c r="K3840" s="39"/>
      <c r="L3840" s="39"/>
      <c r="M3840" s="39"/>
      <c r="N3840" s="39"/>
      <c r="O3840" s="39"/>
      <c r="P3840" s="39"/>
      <c r="Q3840" s="39"/>
      <c r="R3840" s="39"/>
      <c r="T3840" s="39"/>
      <c r="U3840" s="39"/>
    </row>
    <row r="3841" spans="1:21" ht="14.25" x14ac:dyDescent="0.2">
      <c r="A3841" s="38"/>
      <c r="B3841" s="38"/>
      <c r="C3841" s="38"/>
      <c r="D3841" s="38"/>
      <c r="F3841" s="39"/>
      <c r="G3841" s="39"/>
      <c r="H3841" s="39"/>
      <c r="I3841" s="39"/>
      <c r="J3841" s="39"/>
      <c r="K3841" s="39"/>
      <c r="L3841" s="39"/>
      <c r="M3841" s="39"/>
      <c r="N3841" s="39"/>
      <c r="O3841" s="39"/>
      <c r="P3841" s="39"/>
      <c r="Q3841" s="39"/>
      <c r="R3841" s="39"/>
      <c r="T3841" s="39"/>
      <c r="U3841" s="39"/>
    </row>
    <row r="3842" spans="1:21" ht="14.25" x14ac:dyDescent="0.2">
      <c r="A3842" s="38"/>
      <c r="B3842" s="38"/>
      <c r="C3842" s="38"/>
      <c r="D3842" s="38"/>
      <c r="F3842" s="39"/>
      <c r="G3842" s="39"/>
      <c r="H3842" s="39"/>
      <c r="I3842" s="39"/>
      <c r="J3842" s="39"/>
      <c r="K3842" s="39"/>
      <c r="L3842" s="39"/>
      <c r="M3842" s="39"/>
      <c r="N3842" s="39"/>
      <c r="O3842" s="39"/>
      <c r="P3842" s="39"/>
      <c r="Q3842" s="39"/>
      <c r="R3842" s="39"/>
      <c r="T3842" s="39"/>
      <c r="U3842" s="39"/>
    </row>
    <row r="3843" spans="1:21" ht="14.25" x14ac:dyDescent="0.2">
      <c r="A3843" s="38"/>
      <c r="B3843" s="38"/>
      <c r="C3843" s="38"/>
      <c r="D3843" s="38"/>
      <c r="F3843" s="39"/>
      <c r="G3843" s="39"/>
      <c r="H3843" s="39"/>
      <c r="I3843" s="39"/>
      <c r="J3843" s="39"/>
      <c r="K3843" s="39"/>
      <c r="L3843" s="39"/>
      <c r="M3843" s="39"/>
      <c r="N3843" s="39"/>
      <c r="O3843" s="39"/>
      <c r="P3843" s="39"/>
      <c r="Q3843" s="39"/>
      <c r="R3843" s="39"/>
      <c r="T3843" s="39"/>
      <c r="U3843" s="39"/>
    </row>
    <row r="3844" spans="1:21" ht="14.25" x14ac:dyDescent="0.2">
      <c r="A3844" s="38"/>
      <c r="B3844" s="38"/>
      <c r="C3844" s="38"/>
      <c r="D3844" s="38"/>
      <c r="F3844" s="39"/>
      <c r="G3844" s="39"/>
      <c r="H3844" s="39"/>
      <c r="I3844" s="39"/>
      <c r="J3844" s="39"/>
      <c r="K3844" s="39"/>
      <c r="L3844" s="39"/>
      <c r="M3844" s="39"/>
      <c r="N3844" s="39"/>
      <c r="O3844" s="39"/>
      <c r="P3844" s="39"/>
      <c r="Q3844" s="39"/>
      <c r="R3844" s="39"/>
      <c r="T3844" s="39"/>
      <c r="U3844" s="39"/>
    </row>
    <row r="3845" spans="1:21" ht="14.25" x14ac:dyDescent="0.2">
      <c r="A3845" s="38"/>
      <c r="B3845" s="38"/>
      <c r="C3845" s="38"/>
      <c r="D3845" s="38"/>
      <c r="F3845" s="39"/>
      <c r="G3845" s="39"/>
      <c r="H3845" s="39"/>
      <c r="I3845" s="39"/>
      <c r="J3845" s="39"/>
      <c r="K3845" s="39"/>
      <c r="L3845" s="39"/>
      <c r="M3845" s="39"/>
      <c r="N3845" s="39"/>
      <c r="O3845" s="39"/>
      <c r="P3845" s="39"/>
      <c r="Q3845" s="39"/>
      <c r="R3845" s="39"/>
      <c r="T3845" s="39"/>
      <c r="U3845" s="39"/>
    </row>
    <row r="3846" spans="1:21" ht="14.25" x14ac:dyDescent="0.2">
      <c r="A3846" s="38"/>
      <c r="B3846" s="38"/>
      <c r="C3846" s="38"/>
      <c r="D3846" s="38"/>
      <c r="F3846" s="39"/>
      <c r="G3846" s="39"/>
      <c r="H3846" s="39"/>
      <c r="I3846" s="39"/>
      <c r="J3846" s="39"/>
      <c r="K3846" s="39"/>
      <c r="L3846" s="39"/>
      <c r="M3846" s="39"/>
      <c r="N3846" s="39"/>
      <c r="O3846" s="39"/>
      <c r="P3846" s="39"/>
      <c r="Q3846" s="39"/>
      <c r="R3846" s="39"/>
      <c r="T3846" s="39"/>
      <c r="U3846" s="39"/>
    </row>
    <row r="3847" spans="1:21" ht="14.25" x14ac:dyDescent="0.2">
      <c r="A3847" s="38"/>
      <c r="B3847" s="38"/>
      <c r="C3847" s="38"/>
      <c r="D3847" s="38"/>
      <c r="F3847" s="39"/>
      <c r="G3847" s="39"/>
      <c r="H3847" s="39"/>
      <c r="I3847" s="39"/>
      <c r="J3847" s="39"/>
      <c r="K3847" s="39"/>
      <c r="L3847" s="39"/>
      <c r="M3847" s="39"/>
      <c r="N3847" s="39"/>
      <c r="O3847" s="39"/>
      <c r="P3847" s="39"/>
      <c r="Q3847" s="39"/>
      <c r="R3847" s="39"/>
      <c r="T3847" s="39"/>
      <c r="U3847" s="39"/>
    </row>
    <row r="3848" spans="1:21" ht="14.25" x14ac:dyDescent="0.2">
      <c r="A3848" s="38"/>
      <c r="B3848" s="38"/>
      <c r="C3848" s="38"/>
      <c r="D3848" s="38"/>
      <c r="F3848" s="39"/>
      <c r="G3848" s="39"/>
      <c r="H3848" s="39"/>
      <c r="I3848" s="39"/>
      <c r="J3848" s="39"/>
      <c r="K3848" s="39"/>
      <c r="L3848" s="39"/>
      <c r="M3848" s="39"/>
      <c r="N3848" s="39"/>
      <c r="O3848" s="39"/>
      <c r="P3848" s="39"/>
      <c r="Q3848" s="39"/>
      <c r="R3848" s="39"/>
      <c r="T3848" s="39"/>
      <c r="U3848" s="39"/>
    </row>
    <row r="3849" spans="1:21" ht="14.25" x14ac:dyDescent="0.2">
      <c r="A3849" s="38"/>
      <c r="B3849" s="38"/>
      <c r="C3849" s="38"/>
      <c r="D3849" s="38"/>
      <c r="F3849" s="39"/>
      <c r="G3849" s="39"/>
      <c r="H3849" s="39"/>
      <c r="I3849" s="39"/>
      <c r="J3849" s="39"/>
      <c r="K3849" s="39"/>
      <c r="L3849" s="39"/>
      <c r="M3849" s="39"/>
      <c r="N3849" s="39"/>
      <c r="O3849" s="39"/>
      <c r="P3849" s="39"/>
      <c r="Q3849" s="39"/>
      <c r="R3849" s="39"/>
      <c r="T3849" s="39"/>
      <c r="U3849" s="39"/>
    </row>
    <row r="3850" spans="1:21" ht="14.25" x14ac:dyDescent="0.2">
      <c r="A3850" s="38"/>
      <c r="B3850" s="38"/>
      <c r="C3850" s="38"/>
      <c r="D3850" s="38"/>
      <c r="F3850" s="39"/>
      <c r="G3850" s="39"/>
      <c r="H3850" s="39"/>
      <c r="I3850" s="39"/>
      <c r="J3850" s="39"/>
      <c r="K3850" s="39"/>
      <c r="L3850" s="39"/>
      <c r="M3850" s="39"/>
      <c r="N3850" s="39"/>
      <c r="O3850" s="39"/>
      <c r="P3850" s="39"/>
      <c r="Q3850" s="39"/>
      <c r="R3850" s="39"/>
      <c r="T3850" s="39"/>
      <c r="U3850" s="39"/>
    </row>
    <row r="3851" spans="1:21" ht="14.25" x14ac:dyDescent="0.2">
      <c r="A3851" s="38"/>
      <c r="B3851" s="38"/>
      <c r="C3851" s="38"/>
      <c r="D3851" s="38"/>
      <c r="F3851" s="39"/>
      <c r="G3851" s="39"/>
      <c r="H3851" s="39"/>
      <c r="I3851" s="39"/>
      <c r="J3851" s="39"/>
      <c r="K3851" s="39"/>
      <c r="L3851" s="39"/>
      <c r="M3851" s="39"/>
      <c r="N3851" s="39"/>
      <c r="O3851" s="39"/>
      <c r="P3851" s="39"/>
      <c r="Q3851" s="39"/>
      <c r="R3851" s="39"/>
      <c r="T3851" s="39"/>
      <c r="U3851" s="39"/>
    </row>
    <row r="3852" spans="1:21" ht="14.25" x14ac:dyDescent="0.2">
      <c r="A3852" s="38"/>
      <c r="B3852" s="38"/>
      <c r="C3852" s="38"/>
      <c r="D3852" s="38"/>
      <c r="F3852" s="39"/>
      <c r="G3852" s="39"/>
      <c r="H3852" s="39"/>
      <c r="I3852" s="39"/>
      <c r="J3852" s="39"/>
      <c r="K3852" s="39"/>
      <c r="L3852" s="39"/>
      <c r="M3852" s="39"/>
      <c r="N3852" s="39"/>
      <c r="O3852" s="39"/>
      <c r="P3852" s="39"/>
      <c r="Q3852" s="39"/>
      <c r="R3852" s="39"/>
      <c r="T3852" s="39"/>
      <c r="U3852" s="39"/>
    </row>
    <row r="3853" spans="1:21" ht="14.25" x14ac:dyDescent="0.2">
      <c r="A3853" s="38"/>
      <c r="B3853" s="38"/>
      <c r="C3853" s="38"/>
      <c r="D3853" s="38"/>
      <c r="F3853" s="39"/>
      <c r="G3853" s="39"/>
      <c r="H3853" s="39"/>
      <c r="I3853" s="39"/>
      <c r="J3853" s="39"/>
      <c r="K3853" s="39"/>
      <c r="L3853" s="39"/>
      <c r="M3853" s="39"/>
      <c r="N3853" s="39"/>
      <c r="O3853" s="39"/>
      <c r="P3853" s="39"/>
      <c r="Q3853" s="39"/>
      <c r="R3853" s="39"/>
      <c r="T3853" s="39"/>
      <c r="U3853" s="39"/>
    </row>
    <row r="3854" spans="1:21" ht="14.25" x14ac:dyDescent="0.2">
      <c r="A3854" s="38"/>
      <c r="B3854" s="38"/>
      <c r="C3854" s="38"/>
      <c r="D3854" s="38"/>
      <c r="F3854" s="39"/>
      <c r="G3854" s="39"/>
      <c r="H3854" s="39"/>
      <c r="I3854" s="39"/>
      <c r="J3854" s="39"/>
      <c r="K3854" s="39"/>
      <c r="L3854" s="39"/>
      <c r="M3854" s="39"/>
      <c r="N3854" s="39"/>
      <c r="O3854" s="39"/>
      <c r="P3854" s="39"/>
      <c r="Q3854" s="39"/>
      <c r="R3854" s="39"/>
      <c r="T3854" s="39"/>
      <c r="U3854" s="39"/>
    </row>
    <row r="3855" spans="1:21" ht="14.25" x14ac:dyDescent="0.2">
      <c r="A3855" s="38"/>
      <c r="B3855" s="38"/>
      <c r="C3855" s="38"/>
      <c r="D3855" s="38"/>
      <c r="F3855" s="39"/>
      <c r="G3855" s="39"/>
      <c r="H3855" s="39"/>
      <c r="I3855" s="39"/>
      <c r="J3855" s="39"/>
      <c r="K3855" s="39"/>
      <c r="L3855" s="39"/>
      <c r="M3855" s="39"/>
      <c r="N3855" s="39"/>
      <c r="O3855" s="39"/>
      <c r="P3855" s="39"/>
      <c r="Q3855" s="39"/>
      <c r="R3855" s="39"/>
      <c r="T3855" s="39"/>
      <c r="U3855" s="39"/>
    </row>
    <row r="3856" spans="1:21" ht="14.25" x14ac:dyDescent="0.2">
      <c r="A3856" s="38"/>
      <c r="B3856" s="38"/>
      <c r="C3856" s="38"/>
      <c r="D3856" s="38"/>
      <c r="F3856" s="39"/>
      <c r="G3856" s="39"/>
      <c r="H3856" s="39"/>
      <c r="I3856" s="39"/>
      <c r="J3856" s="39"/>
      <c r="K3856" s="39"/>
      <c r="L3856" s="39"/>
      <c r="M3856" s="39"/>
      <c r="N3856" s="39"/>
      <c r="O3856" s="39"/>
      <c r="P3856" s="39"/>
      <c r="Q3856" s="39"/>
      <c r="R3856" s="39"/>
      <c r="T3856" s="39"/>
      <c r="U3856" s="39"/>
    </row>
    <row r="3857" spans="1:21" ht="14.25" x14ac:dyDescent="0.2">
      <c r="A3857" s="38"/>
      <c r="B3857" s="38"/>
      <c r="C3857" s="38"/>
      <c r="D3857" s="38"/>
      <c r="F3857" s="39"/>
      <c r="G3857" s="39"/>
      <c r="H3857" s="39"/>
      <c r="I3857" s="39"/>
      <c r="J3857" s="39"/>
      <c r="K3857" s="39"/>
      <c r="L3857" s="39"/>
      <c r="M3857" s="39"/>
      <c r="N3857" s="39"/>
      <c r="O3857" s="39"/>
      <c r="P3857" s="39"/>
      <c r="Q3857" s="39"/>
      <c r="R3857" s="39"/>
      <c r="T3857" s="39"/>
      <c r="U3857" s="39"/>
    </row>
    <row r="3858" spans="1:21" ht="14.25" x14ac:dyDescent="0.2">
      <c r="A3858" s="38"/>
      <c r="B3858" s="38"/>
      <c r="C3858" s="38"/>
      <c r="D3858" s="38"/>
      <c r="F3858" s="39"/>
      <c r="G3858" s="39"/>
      <c r="H3858" s="39"/>
      <c r="I3858" s="39"/>
      <c r="J3858" s="39"/>
      <c r="K3858" s="39"/>
      <c r="L3858" s="39"/>
      <c r="M3858" s="39"/>
      <c r="N3858" s="39"/>
      <c r="O3858" s="39"/>
      <c r="P3858" s="39"/>
      <c r="Q3858" s="39"/>
      <c r="R3858" s="39"/>
      <c r="T3858" s="39"/>
      <c r="U3858" s="39"/>
    </row>
    <row r="3859" spans="1:21" ht="14.25" x14ac:dyDescent="0.2">
      <c r="A3859" s="38"/>
      <c r="B3859" s="38"/>
      <c r="C3859" s="38"/>
      <c r="D3859" s="38"/>
      <c r="F3859" s="39"/>
      <c r="G3859" s="39"/>
      <c r="H3859" s="39"/>
      <c r="I3859" s="39"/>
      <c r="J3859" s="39"/>
      <c r="K3859" s="39"/>
      <c r="L3859" s="39"/>
      <c r="M3859" s="39"/>
      <c r="N3859" s="39"/>
      <c r="O3859" s="39"/>
      <c r="P3859" s="39"/>
      <c r="Q3859" s="39"/>
      <c r="R3859" s="39"/>
      <c r="T3859" s="39"/>
      <c r="U3859" s="39"/>
    </row>
    <row r="3860" spans="1:21" ht="14.25" x14ac:dyDescent="0.2">
      <c r="A3860" s="38"/>
      <c r="B3860" s="38"/>
      <c r="C3860" s="38"/>
      <c r="D3860" s="38"/>
      <c r="F3860" s="39"/>
      <c r="G3860" s="39"/>
      <c r="H3860" s="39"/>
      <c r="I3860" s="39"/>
      <c r="J3860" s="39"/>
      <c r="K3860" s="39"/>
      <c r="L3860" s="39"/>
      <c r="M3860" s="39"/>
      <c r="N3860" s="39"/>
      <c r="O3860" s="39"/>
      <c r="P3860" s="39"/>
      <c r="Q3860" s="39"/>
      <c r="R3860" s="39"/>
      <c r="T3860" s="39"/>
      <c r="U3860" s="39"/>
    </row>
    <row r="3861" spans="1:21" ht="14.25" x14ac:dyDescent="0.2">
      <c r="A3861" s="38"/>
      <c r="B3861" s="38"/>
      <c r="C3861" s="38"/>
      <c r="D3861" s="38"/>
      <c r="F3861" s="39"/>
      <c r="G3861" s="39"/>
      <c r="H3861" s="39"/>
      <c r="I3861" s="39"/>
      <c r="J3861" s="39"/>
      <c r="K3861" s="39"/>
      <c r="L3861" s="39"/>
      <c r="M3861" s="39"/>
      <c r="N3861" s="39"/>
      <c r="O3861" s="39"/>
      <c r="P3861" s="39"/>
      <c r="Q3861" s="39"/>
      <c r="R3861" s="39"/>
      <c r="T3861" s="39"/>
      <c r="U3861" s="39"/>
    </row>
    <row r="3862" spans="1:21" ht="14.25" x14ac:dyDescent="0.2">
      <c r="A3862" s="38"/>
      <c r="B3862" s="38"/>
      <c r="C3862" s="38"/>
      <c r="D3862" s="38"/>
      <c r="F3862" s="39"/>
      <c r="G3862" s="39"/>
      <c r="H3862" s="39"/>
      <c r="I3862" s="39"/>
      <c r="J3862" s="39"/>
      <c r="K3862" s="39"/>
      <c r="L3862" s="39"/>
      <c r="M3862" s="39"/>
      <c r="N3862" s="39"/>
      <c r="O3862" s="39"/>
      <c r="P3862" s="39"/>
      <c r="Q3862" s="39"/>
      <c r="R3862" s="39"/>
      <c r="T3862" s="39"/>
      <c r="U3862" s="39"/>
    </row>
    <row r="3863" spans="1:21" ht="14.25" x14ac:dyDescent="0.2">
      <c r="A3863" s="38"/>
      <c r="B3863" s="38"/>
      <c r="C3863" s="38"/>
      <c r="D3863" s="38"/>
      <c r="F3863" s="39"/>
      <c r="G3863" s="39"/>
      <c r="H3863" s="39"/>
      <c r="I3863" s="39"/>
      <c r="J3863" s="39"/>
      <c r="K3863" s="39"/>
      <c r="L3863" s="39"/>
      <c r="M3863" s="39"/>
      <c r="N3863" s="39"/>
      <c r="O3863" s="39"/>
      <c r="P3863" s="39"/>
      <c r="Q3863" s="39"/>
      <c r="R3863" s="39"/>
      <c r="T3863" s="39"/>
      <c r="U3863" s="39"/>
    </row>
    <row r="3864" spans="1:21" ht="14.25" x14ac:dyDescent="0.2">
      <c r="A3864" s="38"/>
      <c r="B3864" s="38"/>
      <c r="C3864" s="38"/>
      <c r="D3864" s="38"/>
      <c r="F3864" s="39"/>
      <c r="G3864" s="39"/>
      <c r="H3864" s="39"/>
      <c r="I3864" s="39"/>
      <c r="J3864" s="39"/>
      <c r="K3864" s="39"/>
      <c r="L3864" s="39"/>
      <c r="M3864" s="39"/>
      <c r="N3864" s="39"/>
      <c r="O3864" s="39"/>
      <c r="P3864" s="39"/>
      <c r="Q3864" s="39"/>
      <c r="R3864" s="39"/>
      <c r="T3864" s="39"/>
      <c r="U3864" s="39"/>
    </row>
    <row r="3865" spans="1:21" ht="14.25" x14ac:dyDescent="0.2">
      <c r="A3865" s="38"/>
      <c r="B3865" s="38"/>
      <c r="C3865" s="38"/>
      <c r="D3865" s="38"/>
      <c r="F3865" s="39"/>
      <c r="G3865" s="39"/>
      <c r="H3865" s="39"/>
      <c r="I3865" s="39"/>
      <c r="J3865" s="39"/>
      <c r="K3865" s="39"/>
      <c r="L3865" s="39"/>
      <c r="M3865" s="39"/>
      <c r="N3865" s="39"/>
      <c r="O3865" s="39"/>
      <c r="P3865" s="39"/>
      <c r="Q3865" s="39"/>
      <c r="R3865" s="39"/>
      <c r="T3865" s="39"/>
      <c r="U3865" s="39"/>
    </row>
    <row r="3866" spans="1:21" ht="14.25" x14ac:dyDescent="0.2">
      <c r="A3866" s="38"/>
      <c r="B3866" s="38"/>
      <c r="C3866" s="38"/>
      <c r="D3866" s="38"/>
      <c r="F3866" s="39"/>
      <c r="G3866" s="39"/>
      <c r="H3866" s="39"/>
      <c r="I3866" s="39"/>
      <c r="J3866" s="39"/>
      <c r="K3866" s="39"/>
      <c r="L3866" s="39"/>
      <c r="M3866" s="39"/>
      <c r="N3866" s="39"/>
      <c r="O3866" s="39"/>
      <c r="P3866" s="39"/>
      <c r="Q3866" s="39"/>
      <c r="R3866" s="39"/>
      <c r="T3866" s="39"/>
      <c r="U3866" s="39"/>
    </row>
    <row r="3867" spans="1:21" ht="14.25" x14ac:dyDescent="0.2">
      <c r="A3867" s="38"/>
      <c r="B3867" s="38"/>
      <c r="C3867" s="38"/>
      <c r="D3867" s="38"/>
      <c r="F3867" s="39"/>
      <c r="G3867" s="39"/>
      <c r="H3867" s="39"/>
      <c r="I3867" s="39"/>
      <c r="J3867" s="39"/>
      <c r="K3867" s="39"/>
      <c r="L3867" s="39"/>
      <c r="M3867" s="39"/>
      <c r="N3867" s="39"/>
      <c r="O3867" s="39"/>
      <c r="P3867" s="39"/>
      <c r="Q3867" s="39"/>
      <c r="R3867" s="39"/>
      <c r="T3867" s="39"/>
      <c r="U3867" s="39"/>
    </row>
    <row r="3868" spans="1:21" ht="14.25" x14ac:dyDescent="0.2">
      <c r="A3868" s="38"/>
      <c r="B3868" s="38"/>
      <c r="C3868" s="38"/>
      <c r="D3868" s="38"/>
      <c r="F3868" s="39"/>
      <c r="G3868" s="39"/>
      <c r="H3868" s="39"/>
      <c r="I3868" s="39"/>
      <c r="J3868" s="39"/>
      <c r="K3868" s="39"/>
      <c r="L3868" s="39"/>
      <c r="M3868" s="39"/>
      <c r="N3868" s="39"/>
      <c r="O3868" s="39"/>
      <c r="P3868" s="39"/>
      <c r="Q3868" s="39"/>
      <c r="R3868" s="39"/>
      <c r="T3868" s="39"/>
      <c r="U3868" s="39"/>
    </row>
    <row r="3869" spans="1:21" ht="14.25" x14ac:dyDescent="0.2">
      <c r="A3869" s="38"/>
      <c r="B3869" s="38"/>
      <c r="C3869" s="38"/>
      <c r="D3869" s="38"/>
      <c r="F3869" s="39"/>
      <c r="G3869" s="39"/>
      <c r="H3869" s="39"/>
      <c r="I3869" s="39"/>
      <c r="J3869" s="39"/>
      <c r="K3869" s="39"/>
      <c r="L3869" s="39"/>
      <c r="M3869" s="39"/>
      <c r="N3869" s="39"/>
      <c r="O3869" s="39"/>
      <c r="P3869" s="39"/>
      <c r="Q3869" s="39"/>
      <c r="R3869" s="39"/>
      <c r="T3869" s="39"/>
      <c r="U3869" s="39"/>
    </row>
    <row r="3870" spans="1:21" ht="14.25" x14ac:dyDescent="0.2">
      <c r="A3870" s="38"/>
      <c r="B3870" s="38"/>
      <c r="C3870" s="38"/>
      <c r="D3870" s="38"/>
      <c r="F3870" s="39"/>
      <c r="G3870" s="39"/>
      <c r="H3870" s="39"/>
      <c r="I3870" s="39"/>
      <c r="J3870" s="39"/>
      <c r="K3870" s="39"/>
      <c r="L3870" s="39"/>
      <c r="M3870" s="39"/>
      <c r="N3870" s="39"/>
      <c r="O3870" s="39"/>
      <c r="P3870" s="39"/>
      <c r="Q3870" s="39"/>
      <c r="R3870" s="39"/>
      <c r="T3870" s="39"/>
      <c r="U3870" s="39"/>
    </row>
    <row r="3871" spans="1:21" ht="14.25" x14ac:dyDescent="0.2">
      <c r="A3871" s="38"/>
      <c r="B3871" s="38"/>
      <c r="C3871" s="38"/>
      <c r="D3871" s="38"/>
      <c r="F3871" s="39"/>
      <c r="G3871" s="39"/>
      <c r="H3871" s="39"/>
      <c r="I3871" s="39"/>
      <c r="J3871" s="39"/>
      <c r="K3871" s="39"/>
      <c r="L3871" s="39"/>
      <c r="M3871" s="39"/>
      <c r="N3871" s="39"/>
      <c r="O3871" s="39"/>
      <c r="P3871" s="39"/>
      <c r="Q3871" s="39"/>
      <c r="R3871" s="39"/>
      <c r="T3871" s="39"/>
      <c r="U3871" s="39"/>
    </row>
    <row r="3872" spans="1:21" ht="14.25" x14ac:dyDescent="0.2">
      <c r="A3872" s="38"/>
      <c r="B3872" s="38"/>
      <c r="C3872" s="38"/>
      <c r="D3872" s="38"/>
      <c r="F3872" s="39"/>
      <c r="G3872" s="39"/>
      <c r="H3872" s="39"/>
      <c r="I3872" s="39"/>
      <c r="J3872" s="39"/>
      <c r="K3872" s="39"/>
      <c r="L3872" s="39"/>
      <c r="M3872" s="39"/>
      <c r="N3872" s="39"/>
      <c r="O3872" s="39"/>
      <c r="P3872" s="39"/>
      <c r="Q3872" s="39"/>
      <c r="R3872" s="39"/>
      <c r="T3872" s="39"/>
      <c r="U3872" s="39"/>
    </row>
    <row r="3873" spans="1:21" ht="14.25" x14ac:dyDescent="0.2">
      <c r="A3873" s="38"/>
      <c r="B3873" s="38"/>
      <c r="C3873" s="38"/>
      <c r="D3873" s="38"/>
      <c r="F3873" s="39"/>
      <c r="G3873" s="39"/>
      <c r="H3873" s="39"/>
      <c r="I3873" s="39"/>
      <c r="J3873" s="39"/>
      <c r="K3873" s="39"/>
      <c r="L3873" s="39"/>
      <c r="M3873" s="39"/>
      <c r="N3873" s="39"/>
      <c r="O3873" s="39"/>
      <c r="P3873" s="39"/>
      <c r="Q3873" s="39"/>
      <c r="R3873" s="39"/>
      <c r="T3873" s="39"/>
      <c r="U3873" s="39"/>
    </row>
    <row r="3874" spans="1:21" ht="14.25" x14ac:dyDescent="0.2">
      <c r="A3874" s="38"/>
      <c r="B3874" s="38"/>
      <c r="C3874" s="38"/>
      <c r="D3874" s="38"/>
      <c r="F3874" s="39"/>
      <c r="G3874" s="39"/>
      <c r="H3874" s="39"/>
      <c r="I3874" s="39"/>
      <c r="J3874" s="39"/>
      <c r="K3874" s="39"/>
      <c r="L3874" s="39"/>
      <c r="M3874" s="39"/>
      <c r="N3874" s="39"/>
      <c r="O3874" s="39"/>
      <c r="P3874" s="39"/>
      <c r="Q3874" s="39"/>
      <c r="R3874" s="39"/>
      <c r="T3874" s="39"/>
      <c r="U3874" s="39"/>
    </row>
    <row r="3875" spans="1:21" ht="14.25" x14ac:dyDescent="0.2">
      <c r="A3875" s="38"/>
      <c r="B3875" s="38"/>
      <c r="C3875" s="38"/>
      <c r="D3875" s="38"/>
      <c r="F3875" s="39"/>
      <c r="G3875" s="39"/>
      <c r="H3875" s="39"/>
      <c r="I3875" s="39"/>
      <c r="J3875" s="39"/>
      <c r="K3875" s="39"/>
      <c r="L3875" s="39"/>
      <c r="M3875" s="39"/>
      <c r="N3875" s="39"/>
      <c r="O3875" s="39"/>
      <c r="P3875" s="39"/>
      <c r="Q3875" s="39"/>
      <c r="R3875" s="39"/>
      <c r="T3875" s="39"/>
      <c r="U3875" s="39"/>
    </row>
    <row r="3876" spans="1:21" ht="14.25" x14ac:dyDescent="0.2">
      <c r="A3876" s="38"/>
      <c r="B3876" s="38"/>
      <c r="C3876" s="38"/>
      <c r="D3876" s="38"/>
      <c r="F3876" s="39"/>
      <c r="G3876" s="39"/>
      <c r="H3876" s="39"/>
      <c r="I3876" s="39"/>
      <c r="J3876" s="39"/>
      <c r="K3876" s="39"/>
      <c r="L3876" s="39"/>
      <c r="M3876" s="39"/>
      <c r="N3876" s="39"/>
      <c r="O3876" s="39"/>
      <c r="P3876" s="39"/>
      <c r="Q3876" s="39"/>
      <c r="R3876" s="39"/>
      <c r="T3876" s="39"/>
      <c r="U3876" s="39"/>
    </row>
    <row r="3877" spans="1:21" ht="14.25" x14ac:dyDescent="0.2">
      <c r="A3877" s="38"/>
      <c r="B3877" s="38"/>
      <c r="C3877" s="38"/>
      <c r="D3877" s="38"/>
      <c r="F3877" s="39"/>
      <c r="G3877" s="39"/>
      <c r="H3877" s="39"/>
      <c r="I3877" s="39"/>
      <c r="J3877" s="39"/>
      <c r="K3877" s="39"/>
      <c r="L3877" s="39"/>
      <c r="M3877" s="39"/>
      <c r="N3877" s="39"/>
      <c r="O3877" s="39"/>
      <c r="P3877" s="39"/>
      <c r="Q3877" s="39"/>
      <c r="R3877" s="39"/>
      <c r="T3877" s="39"/>
      <c r="U3877" s="39"/>
    </row>
    <row r="3878" spans="1:21" ht="14.25" x14ac:dyDescent="0.2">
      <c r="A3878" s="38"/>
      <c r="B3878" s="38"/>
      <c r="C3878" s="38"/>
      <c r="D3878" s="38"/>
      <c r="F3878" s="39"/>
      <c r="G3878" s="39"/>
      <c r="H3878" s="39"/>
      <c r="I3878" s="39"/>
      <c r="J3878" s="39"/>
      <c r="K3878" s="39"/>
      <c r="L3878" s="39"/>
      <c r="M3878" s="39"/>
      <c r="N3878" s="39"/>
      <c r="O3878" s="39"/>
      <c r="P3878" s="39"/>
      <c r="Q3878" s="39"/>
      <c r="R3878" s="39"/>
      <c r="T3878" s="39"/>
      <c r="U3878" s="39"/>
    </row>
    <row r="3879" spans="1:21" ht="14.25" x14ac:dyDescent="0.2">
      <c r="A3879" s="38"/>
      <c r="B3879" s="38"/>
      <c r="C3879" s="38"/>
      <c r="D3879" s="38"/>
      <c r="F3879" s="39"/>
      <c r="G3879" s="39"/>
      <c r="H3879" s="39"/>
      <c r="I3879" s="39"/>
      <c r="J3879" s="39"/>
      <c r="K3879" s="39"/>
      <c r="L3879" s="39"/>
      <c r="M3879" s="39"/>
      <c r="N3879" s="39"/>
      <c r="O3879" s="39"/>
      <c r="P3879" s="39"/>
      <c r="Q3879" s="39"/>
      <c r="R3879" s="39"/>
      <c r="T3879" s="39"/>
      <c r="U3879" s="39"/>
    </row>
    <row r="3880" spans="1:21" ht="14.25" x14ac:dyDescent="0.2">
      <c r="A3880" s="38"/>
      <c r="B3880" s="38"/>
      <c r="C3880" s="38"/>
      <c r="D3880" s="38"/>
      <c r="F3880" s="39"/>
      <c r="G3880" s="39"/>
      <c r="H3880" s="39"/>
      <c r="I3880" s="39"/>
      <c r="J3880" s="39"/>
      <c r="K3880" s="39"/>
      <c r="L3880" s="39"/>
      <c r="M3880" s="39"/>
      <c r="N3880" s="39"/>
      <c r="O3880" s="39"/>
      <c r="P3880" s="39"/>
      <c r="Q3880" s="39"/>
      <c r="R3880" s="39"/>
      <c r="T3880" s="39"/>
      <c r="U3880" s="39"/>
    </row>
    <row r="3881" spans="1:21" ht="14.25" x14ac:dyDescent="0.2">
      <c r="A3881" s="38"/>
      <c r="B3881" s="38"/>
      <c r="C3881" s="38"/>
      <c r="D3881" s="38"/>
      <c r="F3881" s="39"/>
      <c r="G3881" s="39"/>
      <c r="H3881" s="39"/>
      <c r="I3881" s="39"/>
      <c r="J3881" s="39"/>
      <c r="K3881" s="39"/>
      <c r="L3881" s="39"/>
      <c r="M3881" s="39"/>
      <c r="N3881" s="39"/>
      <c r="O3881" s="39"/>
      <c r="P3881" s="39"/>
      <c r="Q3881" s="39"/>
      <c r="R3881" s="39"/>
      <c r="T3881" s="39"/>
      <c r="U3881" s="39"/>
    </row>
    <row r="3882" spans="1:21" ht="14.25" x14ac:dyDescent="0.2">
      <c r="A3882" s="38"/>
      <c r="B3882" s="38"/>
      <c r="C3882" s="38"/>
      <c r="D3882" s="38"/>
      <c r="F3882" s="39"/>
      <c r="G3882" s="39"/>
      <c r="H3882" s="39"/>
      <c r="I3882" s="39"/>
      <c r="J3882" s="39"/>
      <c r="K3882" s="39"/>
      <c r="L3882" s="39"/>
      <c r="M3882" s="39"/>
      <c r="N3882" s="39"/>
      <c r="O3882" s="39"/>
      <c r="P3882" s="39"/>
      <c r="Q3882" s="39"/>
      <c r="R3882" s="39"/>
      <c r="T3882" s="39"/>
      <c r="U3882" s="39"/>
    </row>
    <row r="3883" spans="1:21" ht="14.25" x14ac:dyDescent="0.2">
      <c r="A3883" s="38"/>
      <c r="B3883" s="38"/>
      <c r="C3883" s="38"/>
      <c r="D3883" s="38"/>
      <c r="F3883" s="39"/>
      <c r="G3883" s="39"/>
      <c r="H3883" s="39"/>
      <c r="I3883" s="39"/>
      <c r="J3883" s="39"/>
      <c r="K3883" s="39"/>
      <c r="L3883" s="39"/>
      <c r="M3883" s="39"/>
      <c r="N3883" s="39"/>
      <c r="O3883" s="39"/>
      <c r="P3883" s="39"/>
      <c r="Q3883" s="39"/>
      <c r="R3883" s="39"/>
      <c r="T3883" s="39"/>
      <c r="U3883" s="39"/>
    </row>
    <row r="3884" spans="1:21" ht="14.25" x14ac:dyDescent="0.2">
      <c r="A3884" s="38"/>
      <c r="B3884" s="38"/>
      <c r="C3884" s="38"/>
      <c r="D3884" s="38"/>
      <c r="F3884" s="39"/>
      <c r="G3884" s="39"/>
      <c r="H3884" s="39"/>
      <c r="I3884" s="39"/>
      <c r="J3884" s="39"/>
      <c r="K3884" s="39"/>
      <c r="L3884" s="39"/>
      <c r="M3884" s="39"/>
      <c r="N3884" s="39"/>
      <c r="O3884" s="39"/>
      <c r="P3884" s="39"/>
      <c r="Q3884" s="39"/>
      <c r="R3884" s="39"/>
      <c r="T3884" s="39"/>
      <c r="U3884" s="39"/>
    </row>
    <row r="3885" spans="1:21" ht="14.25" x14ac:dyDescent="0.2">
      <c r="A3885" s="38"/>
      <c r="B3885" s="38"/>
      <c r="C3885" s="38"/>
      <c r="D3885" s="38"/>
      <c r="F3885" s="39"/>
      <c r="G3885" s="39"/>
      <c r="H3885" s="39"/>
      <c r="I3885" s="39"/>
      <c r="J3885" s="39"/>
      <c r="K3885" s="39"/>
      <c r="L3885" s="39"/>
      <c r="M3885" s="39"/>
      <c r="N3885" s="39"/>
      <c r="O3885" s="39"/>
      <c r="P3885" s="39"/>
      <c r="Q3885" s="39"/>
      <c r="R3885" s="39"/>
      <c r="T3885" s="39"/>
      <c r="U3885" s="39"/>
    </row>
    <row r="3886" spans="1:21" ht="14.25" x14ac:dyDescent="0.2">
      <c r="A3886" s="38"/>
      <c r="B3886" s="38"/>
      <c r="C3886" s="38"/>
      <c r="D3886" s="38"/>
      <c r="F3886" s="39"/>
      <c r="G3886" s="39"/>
      <c r="H3886" s="39"/>
      <c r="I3886" s="39"/>
      <c r="J3886" s="39"/>
      <c r="K3886" s="39"/>
      <c r="L3886" s="39"/>
      <c r="M3886" s="39"/>
      <c r="N3886" s="39"/>
      <c r="O3886" s="39"/>
      <c r="P3886" s="39"/>
      <c r="Q3886" s="39"/>
      <c r="R3886" s="39"/>
      <c r="T3886" s="39"/>
      <c r="U3886" s="39"/>
    </row>
    <row r="3887" spans="1:21" ht="14.25" x14ac:dyDescent="0.2">
      <c r="A3887" s="38"/>
      <c r="B3887" s="38"/>
      <c r="C3887" s="38"/>
      <c r="D3887" s="38"/>
      <c r="F3887" s="39"/>
      <c r="G3887" s="39"/>
      <c r="H3887" s="39"/>
      <c r="I3887" s="39"/>
      <c r="J3887" s="39"/>
      <c r="K3887" s="39"/>
      <c r="L3887" s="39"/>
      <c r="M3887" s="39"/>
      <c r="N3887" s="39"/>
      <c r="O3887" s="39"/>
      <c r="P3887" s="39"/>
      <c r="Q3887" s="39"/>
      <c r="R3887" s="39"/>
      <c r="T3887" s="39"/>
      <c r="U3887" s="39"/>
    </row>
    <row r="3888" spans="1:21" ht="14.25" x14ac:dyDescent="0.2">
      <c r="A3888" s="38"/>
      <c r="B3888" s="38"/>
      <c r="C3888" s="38"/>
      <c r="D3888" s="38"/>
      <c r="F3888" s="39"/>
      <c r="G3888" s="39"/>
      <c r="H3888" s="39"/>
      <c r="I3888" s="39"/>
      <c r="J3888" s="39"/>
      <c r="K3888" s="39"/>
      <c r="L3888" s="39"/>
      <c r="M3888" s="39"/>
      <c r="N3888" s="39"/>
      <c r="O3888" s="39"/>
      <c r="P3888" s="39"/>
      <c r="Q3888" s="39"/>
      <c r="R3888" s="39"/>
      <c r="T3888" s="39"/>
      <c r="U3888" s="39"/>
    </row>
    <row r="3889" spans="1:21" ht="14.25" x14ac:dyDescent="0.2">
      <c r="A3889" s="38"/>
      <c r="B3889" s="38"/>
      <c r="C3889" s="38"/>
      <c r="D3889" s="38"/>
      <c r="F3889" s="39"/>
      <c r="G3889" s="39"/>
      <c r="H3889" s="39"/>
      <c r="I3889" s="39"/>
      <c r="J3889" s="39"/>
      <c r="K3889" s="39"/>
      <c r="L3889" s="39"/>
      <c r="M3889" s="39"/>
      <c r="N3889" s="39"/>
      <c r="O3889" s="39"/>
      <c r="P3889" s="39"/>
      <c r="Q3889" s="39"/>
      <c r="R3889" s="39"/>
      <c r="T3889" s="39"/>
      <c r="U3889" s="39"/>
    </row>
    <row r="3890" spans="1:21" ht="14.25" x14ac:dyDescent="0.2">
      <c r="A3890" s="38"/>
      <c r="B3890" s="38"/>
      <c r="C3890" s="38"/>
      <c r="D3890" s="38"/>
      <c r="F3890" s="39"/>
      <c r="G3890" s="39"/>
      <c r="H3890" s="39"/>
      <c r="I3890" s="39"/>
      <c r="J3890" s="39"/>
      <c r="K3890" s="39"/>
      <c r="L3890" s="39"/>
      <c r="M3890" s="39"/>
      <c r="N3890" s="39"/>
      <c r="O3890" s="39"/>
      <c r="P3890" s="39"/>
      <c r="Q3890" s="39"/>
      <c r="R3890" s="39"/>
      <c r="T3890" s="39"/>
      <c r="U3890" s="39"/>
    </row>
    <row r="3891" spans="1:21" ht="14.25" x14ac:dyDescent="0.2">
      <c r="A3891" s="38"/>
      <c r="B3891" s="38"/>
      <c r="C3891" s="38"/>
      <c r="D3891" s="38"/>
      <c r="F3891" s="39"/>
      <c r="G3891" s="39"/>
      <c r="H3891" s="39"/>
      <c r="I3891" s="39"/>
      <c r="J3891" s="39"/>
      <c r="K3891" s="39"/>
      <c r="L3891" s="39"/>
      <c r="M3891" s="39"/>
      <c r="N3891" s="39"/>
      <c r="O3891" s="39"/>
      <c r="P3891" s="39"/>
      <c r="Q3891" s="39"/>
      <c r="R3891" s="39"/>
      <c r="T3891" s="39"/>
      <c r="U3891" s="39"/>
    </row>
    <row r="3892" spans="1:21" ht="14.25" x14ac:dyDescent="0.2">
      <c r="A3892" s="38"/>
      <c r="B3892" s="38"/>
      <c r="C3892" s="38"/>
      <c r="D3892" s="38"/>
      <c r="F3892" s="39"/>
      <c r="G3892" s="39"/>
      <c r="H3892" s="39"/>
      <c r="I3892" s="39"/>
      <c r="J3892" s="39"/>
      <c r="K3892" s="39"/>
      <c r="L3892" s="39"/>
      <c r="M3892" s="39"/>
      <c r="N3892" s="39"/>
      <c r="O3892" s="39"/>
      <c r="P3892" s="39"/>
      <c r="Q3892" s="39"/>
      <c r="R3892" s="39"/>
      <c r="T3892" s="39"/>
      <c r="U3892" s="39"/>
    </row>
    <row r="3893" spans="1:21" ht="14.25" x14ac:dyDescent="0.2">
      <c r="A3893" s="38"/>
      <c r="B3893" s="38"/>
      <c r="C3893" s="38"/>
      <c r="D3893" s="38"/>
      <c r="F3893" s="39"/>
      <c r="G3893" s="39"/>
      <c r="H3893" s="39"/>
      <c r="I3893" s="39"/>
      <c r="J3893" s="39"/>
      <c r="K3893" s="39"/>
      <c r="L3893" s="39"/>
      <c r="M3893" s="39"/>
      <c r="N3893" s="39"/>
      <c r="O3893" s="39"/>
      <c r="P3893" s="39"/>
      <c r="Q3893" s="39"/>
      <c r="R3893" s="39"/>
      <c r="T3893" s="39"/>
      <c r="U3893" s="39"/>
    </row>
    <row r="3894" spans="1:21" ht="14.25" x14ac:dyDescent="0.2">
      <c r="A3894" s="38"/>
      <c r="B3894" s="38"/>
      <c r="C3894" s="38"/>
      <c r="D3894" s="38"/>
      <c r="F3894" s="39"/>
      <c r="G3894" s="39"/>
      <c r="H3894" s="39"/>
      <c r="I3894" s="39"/>
      <c r="J3894" s="39"/>
      <c r="K3894" s="39"/>
      <c r="L3894" s="39"/>
      <c r="M3894" s="39"/>
      <c r="N3894" s="39"/>
      <c r="O3894" s="39"/>
      <c r="P3894" s="39"/>
      <c r="Q3894" s="39"/>
      <c r="R3894" s="39"/>
      <c r="T3894" s="39"/>
      <c r="U3894" s="39"/>
    </row>
    <row r="3895" spans="1:21" ht="14.25" x14ac:dyDescent="0.2">
      <c r="A3895" s="38"/>
      <c r="B3895" s="38"/>
      <c r="C3895" s="38"/>
      <c r="D3895" s="38"/>
      <c r="F3895" s="39"/>
      <c r="G3895" s="39"/>
      <c r="H3895" s="39"/>
      <c r="I3895" s="39"/>
      <c r="J3895" s="39"/>
      <c r="K3895" s="39"/>
      <c r="L3895" s="39"/>
      <c r="M3895" s="39"/>
      <c r="N3895" s="39"/>
      <c r="O3895" s="39"/>
      <c r="P3895" s="39"/>
      <c r="Q3895" s="39"/>
      <c r="R3895" s="39"/>
      <c r="T3895" s="39"/>
      <c r="U3895" s="39"/>
    </row>
    <row r="3896" spans="1:21" ht="14.25" x14ac:dyDescent="0.2">
      <c r="A3896" s="38"/>
      <c r="B3896" s="38"/>
      <c r="C3896" s="38"/>
      <c r="D3896" s="38"/>
      <c r="F3896" s="39"/>
      <c r="G3896" s="39"/>
      <c r="H3896" s="39"/>
      <c r="I3896" s="39"/>
      <c r="J3896" s="39"/>
      <c r="K3896" s="39"/>
      <c r="L3896" s="39"/>
      <c r="M3896" s="39"/>
      <c r="N3896" s="39"/>
      <c r="O3896" s="39"/>
      <c r="P3896" s="39"/>
      <c r="Q3896" s="39"/>
      <c r="R3896" s="39"/>
      <c r="T3896" s="39"/>
      <c r="U3896" s="39"/>
    </row>
    <row r="3897" spans="1:21" ht="14.25" x14ac:dyDescent="0.2">
      <c r="A3897" s="38"/>
      <c r="B3897" s="38"/>
      <c r="C3897" s="38"/>
      <c r="D3897" s="38"/>
      <c r="F3897" s="39"/>
      <c r="G3897" s="39"/>
      <c r="H3897" s="39"/>
      <c r="I3897" s="39"/>
      <c r="J3897" s="39"/>
      <c r="K3897" s="39"/>
      <c r="L3897" s="39"/>
      <c r="M3897" s="39"/>
      <c r="N3897" s="39"/>
      <c r="O3897" s="39"/>
      <c r="P3897" s="39"/>
      <c r="Q3897" s="39"/>
      <c r="R3897" s="39"/>
      <c r="T3897" s="39"/>
      <c r="U3897" s="39"/>
    </row>
    <row r="3898" spans="1:21" ht="14.25" x14ac:dyDescent="0.2">
      <c r="A3898" s="38"/>
      <c r="B3898" s="38"/>
      <c r="C3898" s="38"/>
      <c r="D3898" s="38"/>
      <c r="F3898" s="39"/>
      <c r="G3898" s="39"/>
      <c r="H3898" s="39"/>
      <c r="I3898" s="39"/>
      <c r="J3898" s="39"/>
      <c r="K3898" s="39"/>
      <c r="L3898" s="39"/>
      <c r="M3898" s="39"/>
      <c r="N3898" s="39"/>
      <c r="O3898" s="39"/>
      <c r="P3898" s="39"/>
      <c r="Q3898" s="39"/>
      <c r="R3898" s="39"/>
      <c r="T3898" s="39"/>
      <c r="U3898" s="39"/>
    </row>
    <row r="3899" spans="1:21" ht="14.25" x14ac:dyDescent="0.2">
      <c r="A3899" s="38"/>
      <c r="B3899" s="38"/>
      <c r="C3899" s="38"/>
      <c r="D3899" s="38"/>
      <c r="F3899" s="39"/>
      <c r="G3899" s="39"/>
      <c r="H3899" s="39"/>
      <c r="I3899" s="39"/>
      <c r="J3899" s="39"/>
      <c r="K3899" s="39"/>
      <c r="L3899" s="39"/>
      <c r="M3899" s="39"/>
      <c r="N3899" s="39"/>
      <c r="O3899" s="39"/>
      <c r="P3899" s="39"/>
      <c r="Q3899" s="39"/>
      <c r="R3899" s="39"/>
      <c r="T3899" s="39"/>
      <c r="U3899" s="39"/>
    </row>
    <row r="3900" spans="1:21" ht="14.25" x14ac:dyDescent="0.2">
      <c r="A3900" s="38"/>
      <c r="B3900" s="38"/>
      <c r="C3900" s="38"/>
      <c r="D3900" s="38"/>
      <c r="F3900" s="39"/>
      <c r="G3900" s="39"/>
      <c r="H3900" s="39"/>
      <c r="I3900" s="39"/>
      <c r="J3900" s="39"/>
      <c r="K3900" s="39"/>
      <c r="L3900" s="39"/>
      <c r="M3900" s="39"/>
      <c r="N3900" s="39"/>
      <c r="O3900" s="39"/>
      <c r="P3900" s="39"/>
      <c r="Q3900" s="39"/>
      <c r="R3900" s="39"/>
      <c r="T3900" s="39"/>
      <c r="U3900" s="39"/>
    </row>
    <row r="3901" spans="1:21" ht="14.25" x14ac:dyDescent="0.2">
      <c r="A3901" s="38"/>
      <c r="B3901" s="38"/>
      <c r="C3901" s="38"/>
      <c r="D3901" s="38"/>
      <c r="F3901" s="39"/>
      <c r="G3901" s="39"/>
      <c r="H3901" s="39"/>
      <c r="I3901" s="39"/>
      <c r="J3901" s="39"/>
      <c r="K3901" s="39"/>
      <c r="L3901" s="39"/>
      <c r="M3901" s="39"/>
      <c r="N3901" s="39"/>
      <c r="O3901" s="39"/>
      <c r="P3901" s="39"/>
      <c r="Q3901" s="39"/>
      <c r="R3901" s="39"/>
      <c r="T3901" s="39"/>
      <c r="U3901" s="39"/>
    </row>
    <row r="3902" spans="1:21" ht="14.25" x14ac:dyDescent="0.2">
      <c r="A3902" s="38"/>
      <c r="B3902" s="38"/>
      <c r="C3902" s="38"/>
      <c r="D3902" s="38"/>
      <c r="F3902" s="39"/>
      <c r="G3902" s="39"/>
      <c r="H3902" s="39"/>
      <c r="I3902" s="39"/>
      <c r="J3902" s="39"/>
      <c r="K3902" s="39"/>
      <c r="L3902" s="39"/>
      <c r="M3902" s="39"/>
      <c r="N3902" s="39"/>
      <c r="O3902" s="39"/>
      <c r="P3902" s="39"/>
      <c r="Q3902" s="39"/>
      <c r="R3902" s="39"/>
      <c r="T3902" s="39"/>
      <c r="U3902" s="39"/>
    </row>
    <row r="3903" spans="1:21" ht="14.25" x14ac:dyDescent="0.2">
      <c r="A3903" s="38"/>
      <c r="B3903" s="38"/>
      <c r="C3903" s="38"/>
      <c r="D3903" s="38"/>
      <c r="F3903" s="39"/>
      <c r="G3903" s="39"/>
      <c r="H3903" s="39"/>
      <c r="I3903" s="39"/>
      <c r="J3903" s="39"/>
      <c r="K3903" s="39"/>
      <c r="L3903" s="39"/>
      <c r="M3903" s="39"/>
      <c r="N3903" s="39"/>
      <c r="O3903" s="39"/>
      <c r="P3903" s="39"/>
      <c r="Q3903" s="39"/>
      <c r="R3903" s="39"/>
      <c r="T3903" s="39"/>
      <c r="U3903" s="39"/>
    </row>
    <row r="3904" spans="1:21" ht="14.25" x14ac:dyDescent="0.2">
      <c r="A3904" s="38"/>
      <c r="B3904" s="38"/>
      <c r="C3904" s="38"/>
      <c r="D3904" s="38"/>
      <c r="F3904" s="39"/>
      <c r="G3904" s="39"/>
      <c r="H3904" s="39"/>
      <c r="I3904" s="39"/>
      <c r="J3904" s="39"/>
      <c r="K3904" s="39"/>
      <c r="L3904" s="39"/>
      <c r="M3904" s="39"/>
      <c r="N3904" s="39"/>
      <c r="O3904" s="39"/>
      <c r="P3904" s="39"/>
      <c r="Q3904" s="39"/>
      <c r="R3904" s="39"/>
      <c r="T3904" s="39"/>
      <c r="U3904" s="39"/>
    </row>
    <row r="3905" spans="1:21" ht="14.25" x14ac:dyDescent="0.2">
      <c r="A3905" s="38"/>
      <c r="B3905" s="38"/>
      <c r="C3905" s="38"/>
      <c r="D3905" s="38"/>
      <c r="F3905" s="39"/>
      <c r="G3905" s="39"/>
      <c r="H3905" s="39"/>
      <c r="I3905" s="39"/>
      <c r="J3905" s="39"/>
      <c r="K3905" s="39"/>
      <c r="L3905" s="39"/>
      <c r="M3905" s="39"/>
      <c r="N3905" s="39"/>
      <c r="O3905" s="39"/>
      <c r="P3905" s="39"/>
      <c r="Q3905" s="39"/>
      <c r="R3905" s="39"/>
      <c r="T3905" s="39"/>
      <c r="U3905" s="39"/>
    </row>
    <row r="3906" spans="1:21" ht="14.25" x14ac:dyDescent="0.2">
      <c r="A3906" s="38"/>
      <c r="B3906" s="38"/>
      <c r="C3906" s="38"/>
      <c r="D3906" s="38"/>
      <c r="F3906" s="39"/>
      <c r="G3906" s="39"/>
      <c r="H3906" s="39"/>
      <c r="I3906" s="39"/>
      <c r="J3906" s="39"/>
      <c r="K3906" s="39"/>
      <c r="L3906" s="39"/>
      <c r="M3906" s="39"/>
      <c r="N3906" s="39"/>
      <c r="O3906" s="39"/>
      <c r="P3906" s="39"/>
      <c r="Q3906" s="39"/>
      <c r="R3906" s="39"/>
      <c r="T3906" s="39"/>
      <c r="U3906" s="39"/>
    </row>
    <row r="3907" spans="1:21" ht="14.25" x14ac:dyDescent="0.2">
      <c r="A3907" s="38"/>
      <c r="B3907" s="38"/>
      <c r="C3907" s="38"/>
      <c r="D3907" s="38"/>
      <c r="F3907" s="39"/>
      <c r="G3907" s="39"/>
      <c r="H3907" s="39"/>
      <c r="I3907" s="39"/>
      <c r="J3907" s="39"/>
      <c r="K3907" s="39"/>
      <c r="L3907" s="39"/>
      <c r="M3907" s="39"/>
      <c r="N3907" s="39"/>
      <c r="O3907" s="39"/>
      <c r="P3907" s="39"/>
      <c r="Q3907" s="39"/>
      <c r="R3907" s="39"/>
      <c r="T3907" s="39"/>
      <c r="U3907" s="39"/>
    </row>
    <row r="3908" spans="1:21" ht="14.25" x14ac:dyDescent="0.2">
      <c r="A3908" s="38"/>
      <c r="B3908" s="38"/>
      <c r="C3908" s="38"/>
      <c r="D3908" s="38"/>
      <c r="F3908" s="39"/>
      <c r="G3908" s="39"/>
      <c r="H3908" s="39"/>
      <c r="I3908" s="39"/>
      <c r="J3908" s="39"/>
      <c r="K3908" s="39"/>
      <c r="L3908" s="39"/>
      <c r="M3908" s="39"/>
      <c r="N3908" s="39"/>
      <c r="O3908" s="39"/>
      <c r="P3908" s="39"/>
      <c r="Q3908" s="39"/>
      <c r="R3908" s="39"/>
      <c r="T3908" s="39"/>
      <c r="U3908" s="39"/>
    </row>
    <row r="3909" spans="1:21" ht="14.25" x14ac:dyDescent="0.2">
      <c r="A3909" s="38"/>
      <c r="B3909" s="38"/>
      <c r="C3909" s="38"/>
      <c r="D3909" s="38"/>
      <c r="F3909" s="39"/>
      <c r="G3909" s="39"/>
      <c r="H3909" s="39"/>
      <c r="I3909" s="39"/>
      <c r="J3909" s="39"/>
      <c r="K3909" s="39"/>
      <c r="L3909" s="39"/>
      <c r="M3909" s="39"/>
      <c r="N3909" s="39"/>
      <c r="O3909" s="39"/>
      <c r="P3909" s="39"/>
      <c r="Q3909" s="39"/>
      <c r="R3909" s="39"/>
      <c r="T3909" s="39"/>
      <c r="U3909" s="39"/>
    </row>
    <row r="3910" spans="1:21" ht="14.25" x14ac:dyDescent="0.2">
      <c r="A3910" s="38"/>
      <c r="B3910" s="38"/>
      <c r="C3910" s="38"/>
      <c r="D3910" s="38"/>
      <c r="F3910" s="39"/>
      <c r="G3910" s="39"/>
      <c r="H3910" s="39"/>
      <c r="I3910" s="39"/>
      <c r="J3910" s="39"/>
      <c r="K3910" s="39"/>
      <c r="L3910" s="39"/>
      <c r="M3910" s="39"/>
      <c r="N3910" s="39"/>
      <c r="O3910" s="39"/>
      <c r="P3910" s="39"/>
      <c r="Q3910" s="39"/>
      <c r="R3910" s="39"/>
      <c r="T3910" s="39"/>
      <c r="U3910" s="39"/>
    </row>
    <row r="3911" spans="1:21" ht="14.25" x14ac:dyDescent="0.2">
      <c r="A3911" s="38"/>
      <c r="B3911" s="38"/>
      <c r="C3911" s="38"/>
      <c r="D3911" s="38"/>
      <c r="F3911" s="39"/>
      <c r="G3911" s="39"/>
      <c r="H3911" s="39"/>
      <c r="I3911" s="39"/>
      <c r="J3911" s="39"/>
      <c r="K3911" s="39"/>
      <c r="L3911" s="39"/>
      <c r="M3911" s="39"/>
      <c r="N3911" s="39"/>
      <c r="O3911" s="39"/>
      <c r="P3911" s="39"/>
      <c r="Q3911" s="39"/>
      <c r="R3911" s="39"/>
      <c r="T3911" s="39"/>
      <c r="U3911" s="39"/>
    </row>
    <row r="3912" spans="1:21" ht="14.25" x14ac:dyDescent="0.2">
      <c r="A3912" s="38"/>
      <c r="B3912" s="38"/>
      <c r="C3912" s="38"/>
      <c r="D3912" s="38"/>
      <c r="F3912" s="39"/>
      <c r="G3912" s="39"/>
      <c r="H3912" s="39"/>
      <c r="I3912" s="39"/>
      <c r="J3912" s="39"/>
      <c r="K3912" s="39"/>
      <c r="L3912" s="39"/>
      <c r="M3912" s="39"/>
      <c r="N3912" s="39"/>
      <c r="O3912" s="39"/>
      <c r="P3912" s="39"/>
      <c r="Q3912" s="39"/>
      <c r="R3912" s="39"/>
      <c r="T3912" s="39"/>
      <c r="U3912" s="39"/>
    </row>
    <row r="3913" spans="1:21" ht="14.25" x14ac:dyDescent="0.2">
      <c r="A3913" s="38"/>
      <c r="B3913" s="38"/>
      <c r="C3913" s="38"/>
      <c r="D3913" s="38"/>
      <c r="F3913" s="39"/>
      <c r="G3913" s="39"/>
      <c r="H3913" s="39"/>
      <c r="I3913" s="39"/>
      <c r="J3913" s="39"/>
      <c r="K3913" s="39"/>
      <c r="L3913" s="39"/>
      <c r="M3913" s="39"/>
      <c r="N3913" s="39"/>
      <c r="O3913" s="39"/>
      <c r="P3913" s="39"/>
      <c r="Q3913" s="39"/>
      <c r="R3913" s="39"/>
      <c r="T3913" s="39"/>
      <c r="U3913" s="39"/>
    </row>
    <row r="3914" spans="1:21" ht="14.25" x14ac:dyDescent="0.2">
      <c r="A3914" s="38"/>
      <c r="B3914" s="38"/>
      <c r="C3914" s="38"/>
      <c r="D3914" s="38"/>
      <c r="F3914" s="39"/>
      <c r="G3914" s="39"/>
      <c r="H3914" s="39"/>
      <c r="I3914" s="39"/>
      <c r="J3914" s="39"/>
      <c r="K3914" s="39"/>
      <c r="L3914" s="39"/>
      <c r="M3914" s="39"/>
      <c r="N3914" s="39"/>
      <c r="O3914" s="39"/>
      <c r="P3914" s="39"/>
      <c r="Q3914" s="39"/>
      <c r="R3914" s="39"/>
      <c r="T3914" s="39"/>
      <c r="U3914" s="39"/>
    </row>
    <row r="3915" spans="1:21" ht="14.25" x14ac:dyDescent="0.2">
      <c r="A3915" s="38"/>
      <c r="B3915" s="38"/>
      <c r="C3915" s="38"/>
      <c r="D3915" s="38"/>
      <c r="F3915" s="39"/>
      <c r="G3915" s="39"/>
      <c r="H3915" s="39"/>
      <c r="I3915" s="39"/>
      <c r="J3915" s="39"/>
      <c r="K3915" s="39"/>
      <c r="L3915" s="39"/>
      <c r="M3915" s="39"/>
      <c r="N3915" s="39"/>
      <c r="O3915" s="39"/>
      <c r="P3915" s="39"/>
      <c r="Q3915" s="39"/>
      <c r="R3915" s="39"/>
      <c r="T3915" s="39"/>
      <c r="U3915" s="39"/>
    </row>
    <row r="3916" spans="1:21" ht="14.25" x14ac:dyDescent="0.2">
      <c r="A3916" s="38"/>
      <c r="B3916" s="38"/>
      <c r="C3916" s="38"/>
      <c r="D3916" s="38"/>
      <c r="F3916" s="39"/>
      <c r="G3916" s="39"/>
      <c r="H3916" s="39"/>
      <c r="I3916" s="39"/>
      <c r="J3916" s="39"/>
      <c r="K3916" s="39"/>
      <c r="L3916" s="39"/>
      <c r="M3916" s="39"/>
      <c r="N3916" s="39"/>
      <c r="O3916" s="39"/>
      <c r="P3916" s="39"/>
      <c r="Q3916" s="39"/>
      <c r="R3916" s="39"/>
      <c r="T3916" s="39"/>
      <c r="U3916" s="39"/>
    </row>
    <row r="3917" spans="1:21" ht="14.25" x14ac:dyDescent="0.2">
      <c r="A3917" s="38"/>
      <c r="B3917" s="38"/>
      <c r="C3917" s="38"/>
      <c r="D3917" s="38"/>
      <c r="F3917" s="39"/>
      <c r="G3917" s="39"/>
      <c r="H3917" s="39"/>
      <c r="I3917" s="39"/>
      <c r="J3917" s="39"/>
      <c r="K3917" s="39"/>
      <c r="L3917" s="39"/>
      <c r="M3917" s="39"/>
      <c r="N3917" s="39"/>
      <c r="O3917" s="39"/>
      <c r="P3917" s="39"/>
      <c r="Q3917" s="39"/>
      <c r="R3917" s="39"/>
      <c r="T3917" s="39"/>
      <c r="U3917" s="39"/>
    </row>
    <row r="3918" spans="1:21" ht="14.25" x14ac:dyDescent="0.2">
      <c r="A3918" s="38"/>
      <c r="B3918" s="38"/>
      <c r="C3918" s="38"/>
      <c r="D3918" s="38"/>
      <c r="F3918" s="39"/>
      <c r="G3918" s="39"/>
      <c r="H3918" s="39"/>
      <c r="I3918" s="39"/>
      <c r="J3918" s="39"/>
      <c r="K3918" s="39"/>
      <c r="L3918" s="39"/>
      <c r="M3918" s="39"/>
      <c r="N3918" s="39"/>
      <c r="O3918" s="39"/>
      <c r="P3918" s="39"/>
      <c r="Q3918" s="39"/>
      <c r="R3918" s="39"/>
      <c r="T3918" s="39"/>
      <c r="U3918" s="39"/>
    </row>
    <row r="3919" spans="1:21" ht="14.25" x14ac:dyDescent="0.2">
      <c r="A3919" s="38"/>
      <c r="B3919" s="38"/>
      <c r="C3919" s="38"/>
      <c r="D3919" s="38"/>
      <c r="F3919" s="39"/>
      <c r="G3919" s="39"/>
      <c r="H3919" s="39"/>
      <c r="I3919" s="39"/>
      <c r="J3919" s="39"/>
      <c r="K3919" s="39"/>
      <c r="L3919" s="39"/>
      <c r="M3919" s="39"/>
      <c r="N3919" s="39"/>
      <c r="O3919" s="39"/>
      <c r="P3919" s="39"/>
      <c r="Q3919" s="39"/>
      <c r="R3919" s="39"/>
      <c r="T3919" s="39"/>
      <c r="U3919" s="39"/>
    </row>
    <row r="3920" spans="1:21" ht="14.25" x14ac:dyDescent="0.2">
      <c r="A3920" s="38"/>
      <c r="B3920" s="38"/>
      <c r="C3920" s="38"/>
      <c r="D3920" s="38"/>
      <c r="F3920" s="39"/>
      <c r="G3920" s="39"/>
      <c r="H3920" s="39"/>
      <c r="I3920" s="39"/>
      <c r="J3920" s="39"/>
      <c r="K3920" s="39"/>
      <c r="L3920" s="39"/>
      <c r="M3920" s="39"/>
      <c r="N3920" s="39"/>
      <c r="O3920" s="39"/>
      <c r="P3920" s="39"/>
      <c r="Q3920" s="39"/>
      <c r="R3920" s="39"/>
      <c r="T3920" s="39"/>
      <c r="U3920" s="39"/>
    </row>
    <row r="3921" spans="1:21" ht="14.25" x14ac:dyDescent="0.2">
      <c r="A3921" s="38"/>
      <c r="B3921" s="38"/>
      <c r="C3921" s="38"/>
      <c r="D3921" s="38"/>
      <c r="F3921" s="39"/>
      <c r="G3921" s="39"/>
      <c r="H3921" s="39"/>
      <c r="I3921" s="39"/>
      <c r="J3921" s="39"/>
      <c r="K3921" s="39"/>
      <c r="L3921" s="39"/>
      <c r="M3921" s="39"/>
      <c r="N3921" s="39"/>
      <c r="O3921" s="39"/>
      <c r="P3921" s="39"/>
      <c r="Q3921" s="39"/>
      <c r="R3921" s="39"/>
      <c r="T3921" s="39"/>
      <c r="U3921" s="39"/>
    </row>
    <row r="3922" spans="1:21" ht="14.25" x14ac:dyDescent="0.2">
      <c r="A3922" s="38"/>
      <c r="B3922" s="38"/>
      <c r="C3922" s="38"/>
      <c r="D3922" s="38"/>
      <c r="F3922" s="39"/>
      <c r="G3922" s="39"/>
      <c r="H3922" s="39"/>
      <c r="I3922" s="39"/>
      <c r="J3922" s="39"/>
      <c r="K3922" s="39"/>
      <c r="L3922" s="39"/>
      <c r="M3922" s="39"/>
      <c r="N3922" s="39"/>
      <c r="O3922" s="39"/>
      <c r="P3922" s="39"/>
      <c r="Q3922" s="39"/>
      <c r="R3922" s="39"/>
      <c r="T3922" s="39"/>
      <c r="U3922" s="39"/>
    </row>
    <row r="3923" spans="1:21" ht="14.25" x14ac:dyDescent="0.2">
      <c r="A3923" s="38"/>
      <c r="B3923" s="38"/>
      <c r="C3923" s="38"/>
      <c r="D3923" s="38"/>
      <c r="F3923" s="39"/>
      <c r="G3923" s="39"/>
      <c r="H3923" s="39"/>
      <c r="I3923" s="39"/>
      <c r="J3923" s="39"/>
      <c r="K3923" s="39"/>
      <c r="L3923" s="39"/>
      <c r="M3923" s="39"/>
      <c r="N3923" s="39"/>
      <c r="O3923" s="39"/>
      <c r="P3923" s="39"/>
      <c r="Q3923" s="39"/>
      <c r="R3923" s="39"/>
      <c r="T3923" s="39"/>
      <c r="U3923" s="39"/>
    </row>
    <row r="3924" spans="1:21" ht="14.25" x14ac:dyDescent="0.2">
      <c r="A3924" s="38"/>
      <c r="B3924" s="38"/>
      <c r="C3924" s="38"/>
      <c r="D3924" s="38"/>
      <c r="F3924" s="39"/>
      <c r="G3924" s="39"/>
      <c r="H3924" s="39"/>
      <c r="I3924" s="39"/>
      <c r="J3924" s="39"/>
      <c r="K3924" s="39"/>
      <c r="L3924" s="39"/>
      <c r="M3924" s="39"/>
      <c r="N3924" s="39"/>
      <c r="O3924" s="39"/>
      <c r="P3924" s="39"/>
      <c r="Q3924" s="39"/>
      <c r="R3924" s="39"/>
      <c r="T3924" s="39"/>
      <c r="U3924" s="39"/>
    </row>
    <row r="3925" spans="1:21" ht="14.25" x14ac:dyDescent="0.2">
      <c r="A3925" s="38"/>
      <c r="B3925" s="38"/>
      <c r="C3925" s="38"/>
      <c r="D3925" s="38"/>
      <c r="F3925" s="39"/>
      <c r="G3925" s="39"/>
      <c r="H3925" s="39"/>
      <c r="I3925" s="39"/>
      <c r="J3925" s="39"/>
      <c r="K3925" s="39"/>
      <c r="L3925" s="39"/>
      <c r="M3925" s="39"/>
      <c r="N3925" s="39"/>
      <c r="O3925" s="39"/>
      <c r="P3925" s="39"/>
      <c r="Q3925" s="39"/>
      <c r="R3925" s="39"/>
      <c r="T3925" s="39"/>
      <c r="U3925" s="39"/>
    </row>
    <row r="3926" spans="1:21" ht="14.25" x14ac:dyDescent="0.2">
      <c r="A3926" s="38"/>
      <c r="B3926" s="38"/>
      <c r="C3926" s="38"/>
      <c r="D3926" s="38"/>
      <c r="F3926" s="39"/>
      <c r="G3926" s="39"/>
      <c r="H3926" s="39"/>
      <c r="I3926" s="39"/>
      <c r="J3926" s="39"/>
      <c r="K3926" s="39"/>
      <c r="L3926" s="39"/>
      <c r="M3926" s="39"/>
      <c r="N3926" s="39"/>
      <c r="O3926" s="39"/>
      <c r="P3926" s="39"/>
      <c r="Q3926" s="39"/>
      <c r="R3926" s="39"/>
      <c r="T3926" s="39"/>
      <c r="U3926" s="39"/>
    </row>
    <row r="3927" spans="1:21" ht="14.25" x14ac:dyDescent="0.2">
      <c r="A3927" s="38"/>
      <c r="B3927" s="38"/>
      <c r="C3927" s="38"/>
      <c r="D3927" s="38"/>
      <c r="F3927" s="39"/>
      <c r="G3927" s="39"/>
      <c r="H3927" s="39"/>
      <c r="I3927" s="39"/>
      <c r="J3927" s="39"/>
      <c r="K3927" s="39"/>
      <c r="L3927" s="39"/>
      <c r="M3927" s="39"/>
      <c r="N3927" s="39"/>
      <c r="O3927" s="39"/>
      <c r="P3927" s="39"/>
      <c r="Q3927" s="39"/>
      <c r="R3927" s="39"/>
      <c r="T3927" s="39"/>
      <c r="U3927" s="39"/>
    </row>
    <row r="3928" spans="1:21" ht="14.25" x14ac:dyDescent="0.2">
      <c r="A3928" s="38"/>
      <c r="B3928" s="38"/>
      <c r="C3928" s="38"/>
      <c r="D3928" s="38"/>
      <c r="F3928" s="39"/>
      <c r="G3928" s="39"/>
      <c r="H3928" s="39"/>
      <c r="I3928" s="39"/>
      <c r="J3928" s="39"/>
      <c r="K3928" s="39"/>
      <c r="L3928" s="39"/>
      <c r="M3928" s="39"/>
      <c r="N3928" s="39"/>
      <c r="O3928" s="39"/>
      <c r="P3928" s="39"/>
      <c r="Q3928" s="39"/>
      <c r="R3928" s="39"/>
      <c r="T3928" s="39"/>
      <c r="U3928" s="39"/>
    </row>
    <row r="3929" spans="1:21" ht="14.25" x14ac:dyDescent="0.2">
      <c r="A3929" s="38"/>
      <c r="B3929" s="38"/>
      <c r="C3929" s="38"/>
      <c r="D3929" s="38"/>
      <c r="F3929" s="39"/>
      <c r="G3929" s="39"/>
      <c r="H3929" s="39"/>
      <c r="I3929" s="39"/>
      <c r="J3929" s="39"/>
      <c r="K3929" s="39"/>
      <c r="L3929" s="39"/>
      <c r="M3929" s="39"/>
      <c r="N3929" s="39"/>
      <c r="O3929" s="39"/>
      <c r="P3929" s="39"/>
      <c r="Q3929" s="39"/>
      <c r="R3929" s="39"/>
      <c r="T3929" s="39"/>
      <c r="U3929" s="39"/>
    </row>
    <row r="3930" spans="1:21" ht="14.25" x14ac:dyDescent="0.2">
      <c r="A3930" s="38"/>
      <c r="B3930" s="38"/>
      <c r="C3930" s="38"/>
      <c r="D3930" s="38"/>
      <c r="F3930" s="39"/>
      <c r="G3930" s="39"/>
      <c r="H3930" s="39"/>
      <c r="I3930" s="39"/>
      <c r="J3930" s="39"/>
      <c r="K3930" s="39"/>
      <c r="L3930" s="39"/>
      <c r="M3930" s="39"/>
      <c r="N3930" s="39"/>
      <c r="O3930" s="39"/>
      <c r="P3930" s="39"/>
      <c r="Q3930" s="39"/>
      <c r="R3930" s="39"/>
      <c r="T3930" s="39"/>
      <c r="U3930" s="39"/>
    </row>
    <row r="3931" spans="1:21" ht="14.25" x14ac:dyDescent="0.2">
      <c r="A3931" s="38"/>
      <c r="B3931" s="38"/>
      <c r="C3931" s="38"/>
      <c r="D3931" s="38"/>
      <c r="F3931" s="39"/>
      <c r="G3931" s="39"/>
      <c r="H3931" s="39"/>
      <c r="I3931" s="39"/>
      <c r="J3931" s="39"/>
      <c r="K3931" s="39"/>
      <c r="L3931" s="39"/>
      <c r="M3931" s="39"/>
      <c r="N3931" s="39"/>
      <c r="O3931" s="39"/>
      <c r="P3931" s="39"/>
      <c r="Q3931" s="39"/>
      <c r="R3931" s="39"/>
      <c r="T3931" s="39"/>
      <c r="U3931" s="39"/>
    </row>
    <row r="3932" spans="1:21" ht="14.25" x14ac:dyDescent="0.2">
      <c r="A3932" s="38"/>
      <c r="B3932" s="38"/>
      <c r="C3932" s="38"/>
      <c r="D3932" s="38"/>
      <c r="F3932" s="39"/>
      <c r="G3932" s="39"/>
      <c r="H3932" s="39"/>
      <c r="I3932" s="39"/>
      <c r="J3932" s="39"/>
      <c r="K3932" s="39"/>
      <c r="L3932" s="39"/>
      <c r="M3932" s="39"/>
      <c r="N3932" s="39"/>
      <c r="O3932" s="39"/>
      <c r="P3932" s="39"/>
      <c r="Q3932" s="39"/>
      <c r="R3932" s="39"/>
      <c r="T3932" s="39"/>
      <c r="U3932" s="39"/>
    </row>
    <row r="3933" spans="1:21" ht="14.25" x14ac:dyDescent="0.2">
      <c r="A3933" s="38"/>
      <c r="B3933" s="38"/>
      <c r="C3933" s="38"/>
      <c r="D3933" s="38"/>
      <c r="F3933" s="39"/>
      <c r="G3933" s="39"/>
      <c r="H3933" s="39"/>
      <c r="I3933" s="39"/>
      <c r="J3933" s="39"/>
      <c r="K3933" s="39"/>
      <c r="L3933" s="39"/>
      <c r="M3933" s="39"/>
      <c r="N3933" s="39"/>
      <c r="O3933" s="39"/>
      <c r="P3933" s="39"/>
      <c r="Q3933" s="39"/>
      <c r="R3933" s="39"/>
      <c r="T3933" s="39"/>
      <c r="U3933" s="39"/>
    </row>
    <row r="3934" spans="1:21" ht="14.25" x14ac:dyDescent="0.2">
      <c r="A3934" s="38"/>
      <c r="B3934" s="38"/>
      <c r="C3934" s="38"/>
      <c r="D3934" s="38"/>
      <c r="F3934" s="39"/>
      <c r="G3934" s="39"/>
      <c r="H3934" s="39"/>
      <c r="I3934" s="39"/>
      <c r="J3934" s="39"/>
      <c r="K3934" s="39"/>
      <c r="L3934" s="39"/>
      <c r="M3934" s="39"/>
      <c r="N3934" s="39"/>
      <c r="O3934" s="39"/>
      <c r="P3934" s="39"/>
      <c r="Q3934" s="39"/>
      <c r="R3934" s="39"/>
      <c r="T3934" s="39"/>
      <c r="U3934" s="39"/>
    </row>
    <row r="3935" spans="1:21" ht="14.25" x14ac:dyDescent="0.2">
      <c r="A3935" s="38"/>
      <c r="B3935" s="38"/>
      <c r="C3935" s="38"/>
      <c r="D3935" s="38"/>
      <c r="F3935" s="39"/>
      <c r="G3935" s="39"/>
      <c r="H3935" s="39"/>
      <c r="I3935" s="39"/>
      <c r="J3935" s="39"/>
      <c r="K3935" s="39"/>
      <c r="L3935" s="39"/>
      <c r="M3935" s="39"/>
      <c r="N3935" s="39"/>
      <c r="O3935" s="39"/>
      <c r="P3935" s="39"/>
      <c r="Q3935" s="39"/>
      <c r="R3935" s="39"/>
      <c r="T3935" s="39"/>
      <c r="U3935" s="39"/>
    </row>
    <row r="3936" spans="1:21" ht="14.25" x14ac:dyDescent="0.2">
      <c r="A3936" s="38"/>
      <c r="B3936" s="38"/>
      <c r="C3936" s="38"/>
      <c r="D3936" s="38"/>
      <c r="F3936" s="39"/>
      <c r="G3936" s="39"/>
      <c r="H3936" s="39"/>
      <c r="I3936" s="39"/>
      <c r="J3936" s="39"/>
      <c r="K3936" s="39"/>
      <c r="L3936" s="39"/>
      <c r="M3936" s="39"/>
      <c r="N3936" s="39"/>
      <c r="O3936" s="39"/>
      <c r="P3936" s="39"/>
      <c r="Q3936" s="39"/>
      <c r="R3936" s="39"/>
      <c r="T3936" s="39"/>
      <c r="U3936" s="39"/>
    </row>
    <row r="3937" spans="1:21" ht="14.25" x14ac:dyDescent="0.2">
      <c r="A3937" s="38"/>
      <c r="B3937" s="38"/>
      <c r="C3937" s="38"/>
      <c r="D3937" s="38"/>
      <c r="F3937" s="39"/>
      <c r="G3937" s="39"/>
      <c r="H3937" s="39"/>
      <c r="I3937" s="39"/>
      <c r="J3937" s="39"/>
      <c r="K3937" s="39"/>
      <c r="L3937" s="39"/>
      <c r="M3937" s="39"/>
      <c r="N3937" s="39"/>
      <c r="O3937" s="39"/>
      <c r="P3937" s="39"/>
      <c r="Q3937" s="39"/>
      <c r="R3937" s="39"/>
      <c r="T3937" s="39"/>
      <c r="U3937" s="39"/>
    </row>
    <row r="3938" spans="1:21" ht="14.25" x14ac:dyDescent="0.2">
      <c r="A3938" s="38"/>
      <c r="B3938" s="38"/>
      <c r="C3938" s="38"/>
      <c r="D3938" s="38"/>
      <c r="F3938" s="39"/>
      <c r="G3938" s="39"/>
      <c r="H3938" s="39"/>
      <c r="I3938" s="39"/>
      <c r="J3938" s="39"/>
      <c r="K3938" s="39"/>
      <c r="L3938" s="39"/>
      <c r="M3938" s="39"/>
      <c r="N3938" s="39"/>
      <c r="O3938" s="39"/>
      <c r="P3938" s="39"/>
      <c r="Q3938" s="39"/>
      <c r="R3938" s="39"/>
      <c r="T3938" s="39"/>
      <c r="U3938" s="39"/>
    </row>
    <row r="3939" spans="1:21" ht="14.25" x14ac:dyDescent="0.2">
      <c r="A3939" s="38"/>
      <c r="B3939" s="38"/>
      <c r="C3939" s="38"/>
      <c r="D3939" s="38"/>
      <c r="F3939" s="39"/>
      <c r="G3939" s="39"/>
      <c r="H3939" s="39"/>
      <c r="I3939" s="39"/>
      <c r="J3939" s="39"/>
      <c r="K3939" s="39"/>
      <c r="L3939" s="39"/>
      <c r="M3939" s="39"/>
      <c r="N3939" s="39"/>
      <c r="O3939" s="39"/>
      <c r="P3939" s="39"/>
      <c r="Q3939" s="39"/>
      <c r="R3939" s="39"/>
      <c r="T3939" s="39"/>
      <c r="U3939" s="39"/>
    </row>
    <row r="3940" spans="1:21" ht="14.25" x14ac:dyDescent="0.2">
      <c r="A3940" s="38"/>
      <c r="B3940" s="38"/>
      <c r="C3940" s="38"/>
      <c r="D3940" s="38"/>
      <c r="F3940" s="39"/>
      <c r="G3940" s="39"/>
      <c r="H3940" s="39"/>
      <c r="I3940" s="39"/>
      <c r="J3940" s="39"/>
      <c r="K3940" s="39"/>
      <c r="L3940" s="39"/>
      <c r="M3940" s="39"/>
      <c r="N3940" s="39"/>
      <c r="O3940" s="39"/>
      <c r="P3940" s="39"/>
      <c r="Q3940" s="39"/>
      <c r="R3940" s="39"/>
      <c r="T3940" s="39"/>
      <c r="U3940" s="39"/>
    </row>
    <row r="3941" spans="1:21" ht="14.25" x14ac:dyDescent="0.2">
      <c r="A3941" s="38"/>
      <c r="B3941" s="38"/>
      <c r="C3941" s="38"/>
      <c r="D3941" s="38"/>
      <c r="F3941" s="39"/>
      <c r="G3941" s="39"/>
      <c r="H3941" s="39"/>
      <c r="I3941" s="39"/>
      <c r="J3941" s="39"/>
      <c r="K3941" s="39"/>
      <c r="L3941" s="39"/>
      <c r="M3941" s="39"/>
      <c r="N3941" s="39"/>
      <c r="O3941" s="39"/>
      <c r="P3941" s="39"/>
      <c r="Q3941" s="39"/>
      <c r="R3941" s="39"/>
      <c r="T3941" s="39"/>
      <c r="U3941" s="39"/>
    </row>
    <row r="3942" spans="1:21" ht="14.25" x14ac:dyDescent="0.2">
      <c r="A3942" s="38"/>
      <c r="B3942" s="38"/>
      <c r="C3942" s="38"/>
      <c r="D3942" s="38"/>
      <c r="F3942" s="39"/>
      <c r="G3942" s="39"/>
      <c r="H3942" s="39"/>
      <c r="I3942" s="39"/>
      <c r="J3942" s="39"/>
      <c r="K3942" s="39"/>
      <c r="L3942" s="39"/>
      <c r="M3942" s="39"/>
      <c r="N3942" s="39"/>
      <c r="O3942" s="39"/>
      <c r="P3942" s="39"/>
      <c r="Q3942" s="39"/>
      <c r="R3942" s="39"/>
      <c r="T3942" s="39"/>
      <c r="U3942" s="39"/>
    </row>
    <row r="3943" spans="1:21" ht="14.25" x14ac:dyDescent="0.2">
      <c r="A3943" s="38"/>
      <c r="B3943" s="38"/>
      <c r="C3943" s="38"/>
      <c r="D3943" s="38"/>
      <c r="F3943" s="39"/>
      <c r="G3943" s="39"/>
      <c r="H3943" s="39"/>
      <c r="I3943" s="39"/>
      <c r="J3943" s="39"/>
      <c r="K3943" s="39"/>
      <c r="L3943" s="39"/>
      <c r="M3943" s="39"/>
      <c r="N3943" s="39"/>
      <c r="O3943" s="39"/>
      <c r="P3943" s="39"/>
      <c r="Q3943" s="39"/>
      <c r="R3943" s="39"/>
      <c r="T3943" s="39"/>
      <c r="U3943" s="39"/>
    </row>
    <row r="3944" spans="1:21" ht="14.25" x14ac:dyDescent="0.2">
      <c r="A3944" s="38"/>
      <c r="B3944" s="38"/>
      <c r="C3944" s="38"/>
      <c r="D3944" s="38"/>
      <c r="F3944" s="39"/>
      <c r="G3944" s="39"/>
      <c r="H3944" s="39"/>
      <c r="I3944" s="39"/>
      <c r="J3944" s="39"/>
      <c r="K3944" s="39"/>
      <c r="L3944" s="39"/>
      <c r="M3944" s="39"/>
      <c r="N3944" s="39"/>
      <c r="O3944" s="39"/>
      <c r="P3944" s="39"/>
      <c r="Q3944" s="39"/>
      <c r="R3944" s="39"/>
      <c r="T3944" s="39"/>
      <c r="U3944" s="39"/>
    </row>
    <row r="3945" spans="1:21" ht="14.25" x14ac:dyDescent="0.2">
      <c r="A3945" s="38"/>
      <c r="B3945" s="38"/>
      <c r="C3945" s="38"/>
      <c r="D3945" s="38"/>
      <c r="F3945" s="39"/>
      <c r="G3945" s="39"/>
      <c r="H3945" s="39"/>
      <c r="I3945" s="39"/>
      <c r="J3945" s="39"/>
      <c r="K3945" s="39"/>
      <c r="L3945" s="39"/>
      <c r="M3945" s="39"/>
      <c r="N3945" s="39"/>
      <c r="O3945" s="39"/>
      <c r="P3945" s="39"/>
      <c r="Q3945" s="39"/>
      <c r="R3945" s="39"/>
      <c r="T3945" s="39"/>
      <c r="U3945" s="39"/>
    </row>
    <row r="3946" spans="1:21" ht="14.25" x14ac:dyDescent="0.2">
      <c r="A3946" s="38"/>
      <c r="B3946" s="38"/>
      <c r="C3946" s="38"/>
      <c r="D3946" s="38"/>
      <c r="F3946" s="39"/>
      <c r="G3946" s="39"/>
      <c r="H3946" s="39"/>
      <c r="I3946" s="39"/>
      <c r="J3946" s="39"/>
      <c r="K3946" s="39"/>
      <c r="L3946" s="39"/>
      <c r="M3946" s="39"/>
      <c r="N3946" s="39"/>
      <c r="O3946" s="39"/>
      <c r="P3946" s="39"/>
      <c r="Q3946" s="39"/>
      <c r="R3946" s="39"/>
      <c r="T3946" s="39"/>
      <c r="U3946" s="39"/>
    </row>
    <row r="3947" spans="1:21" ht="14.25" x14ac:dyDescent="0.2">
      <c r="A3947" s="38"/>
      <c r="B3947" s="38"/>
      <c r="C3947" s="38"/>
      <c r="D3947" s="38"/>
      <c r="F3947" s="39"/>
      <c r="G3947" s="39"/>
      <c r="H3947" s="39"/>
      <c r="I3947" s="39"/>
      <c r="J3947" s="39"/>
      <c r="K3947" s="39"/>
      <c r="L3947" s="39"/>
      <c r="M3947" s="39"/>
      <c r="N3947" s="39"/>
      <c r="O3947" s="39"/>
      <c r="P3947" s="39"/>
      <c r="Q3947" s="39"/>
      <c r="R3947" s="39"/>
      <c r="T3947" s="39"/>
      <c r="U3947" s="39"/>
    </row>
    <row r="3948" spans="1:21" ht="14.25" x14ac:dyDescent="0.2">
      <c r="A3948" s="38"/>
      <c r="B3948" s="38"/>
      <c r="C3948" s="38"/>
      <c r="D3948" s="38"/>
      <c r="F3948" s="39"/>
      <c r="G3948" s="39"/>
      <c r="H3948" s="39"/>
      <c r="I3948" s="39"/>
      <c r="J3948" s="39"/>
      <c r="K3948" s="39"/>
      <c r="L3948" s="39"/>
      <c r="M3948" s="39"/>
      <c r="N3948" s="39"/>
      <c r="O3948" s="39"/>
      <c r="P3948" s="39"/>
      <c r="Q3948" s="39"/>
      <c r="R3948" s="39"/>
      <c r="T3948" s="39"/>
      <c r="U3948" s="39"/>
    </row>
    <row r="3949" spans="1:21" ht="14.25" x14ac:dyDescent="0.2">
      <c r="A3949" s="38"/>
      <c r="B3949" s="38"/>
      <c r="C3949" s="38"/>
      <c r="D3949" s="38"/>
      <c r="F3949" s="39"/>
      <c r="G3949" s="39"/>
      <c r="H3949" s="39"/>
      <c r="I3949" s="39"/>
      <c r="J3949" s="39"/>
      <c r="K3949" s="39"/>
      <c r="L3949" s="39"/>
      <c r="M3949" s="39"/>
      <c r="N3949" s="39"/>
      <c r="O3949" s="39"/>
      <c r="P3949" s="39"/>
      <c r="Q3949" s="39"/>
      <c r="R3949" s="39"/>
      <c r="T3949" s="39"/>
      <c r="U3949" s="39"/>
    </row>
    <row r="3950" spans="1:21" ht="14.25" x14ac:dyDescent="0.2">
      <c r="A3950" s="38"/>
      <c r="B3950" s="38"/>
      <c r="C3950" s="38"/>
      <c r="D3950" s="38"/>
      <c r="F3950" s="39"/>
      <c r="G3950" s="39"/>
      <c r="H3950" s="39"/>
      <c r="I3950" s="39"/>
      <c r="J3950" s="39"/>
      <c r="K3950" s="39"/>
      <c r="L3950" s="39"/>
      <c r="M3950" s="39"/>
      <c r="N3950" s="39"/>
      <c r="O3950" s="39"/>
      <c r="P3950" s="39"/>
      <c r="Q3950" s="39"/>
      <c r="R3950" s="39"/>
      <c r="T3950" s="39"/>
      <c r="U3950" s="39"/>
    </row>
    <row r="3951" spans="1:21" ht="14.25" x14ac:dyDescent="0.2">
      <c r="A3951" s="38"/>
      <c r="B3951" s="38"/>
      <c r="C3951" s="38"/>
      <c r="D3951" s="38"/>
      <c r="F3951" s="39"/>
      <c r="G3951" s="39"/>
      <c r="H3951" s="39"/>
      <c r="I3951" s="39"/>
      <c r="J3951" s="39"/>
      <c r="K3951" s="39"/>
      <c r="L3951" s="39"/>
      <c r="M3951" s="39"/>
      <c r="N3951" s="39"/>
      <c r="O3951" s="39"/>
      <c r="P3951" s="39"/>
      <c r="Q3951" s="39"/>
      <c r="R3951" s="39"/>
      <c r="T3951" s="39"/>
      <c r="U3951" s="39"/>
    </row>
    <row r="3952" spans="1:21" ht="14.25" x14ac:dyDescent="0.2">
      <c r="A3952" s="38"/>
      <c r="B3952" s="38"/>
      <c r="C3952" s="38"/>
      <c r="D3952" s="38"/>
      <c r="F3952" s="39"/>
      <c r="G3952" s="39"/>
      <c r="H3952" s="39"/>
      <c r="I3952" s="39"/>
      <c r="J3952" s="39"/>
      <c r="K3952" s="39"/>
      <c r="L3952" s="39"/>
      <c r="M3952" s="39"/>
      <c r="N3952" s="39"/>
      <c r="O3952" s="39"/>
      <c r="P3952" s="39"/>
      <c r="Q3952" s="39"/>
      <c r="R3952" s="39"/>
      <c r="T3952" s="39"/>
      <c r="U3952" s="39"/>
    </row>
    <row r="3953" spans="1:21" ht="14.25" x14ac:dyDescent="0.2">
      <c r="A3953" s="38"/>
      <c r="B3953" s="38"/>
      <c r="C3953" s="38"/>
      <c r="D3953" s="38"/>
      <c r="F3953" s="39"/>
      <c r="G3953" s="39"/>
      <c r="H3953" s="39"/>
      <c r="I3953" s="39"/>
      <c r="J3953" s="39"/>
      <c r="K3953" s="39"/>
      <c r="L3953" s="39"/>
      <c r="M3953" s="39"/>
      <c r="N3953" s="39"/>
      <c r="O3953" s="39"/>
      <c r="P3953" s="39"/>
      <c r="Q3953" s="39"/>
      <c r="R3953" s="39"/>
      <c r="T3953" s="39"/>
      <c r="U3953" s="39"/>
    </row>
    <row r="3954" spans="1:21" ht="14.25" x14ac:dyDescent="0.2">
      <c r="A3954" s="38"/>
      <c r="B3954" s="38"/>
      <c r="C3954" s="38"/>
      <c r="D3954" s="38"/>
      <c r="F3954" s="39"/>
      <c r="G3954" s="39"/>
      <c r="H3954" s="39"/>
      <c r="I3954" s="39"/>
      <c r="J3954" s="39"/>
      <c r="K3954" s="39"/>
      <c r="L3954" s="39"/>
      <c r="M3954" s="39"/>
      <c r="N3954" s="39"/>
      <c r="O3954" s="39"/>
      <c r="P3954" s="39"/>
      <c r="Q3954" s="39"/>
      <c r="R3954" s="39"/>
      <c r="T3954" s="39"/>
      <c r="U3954" s="39"/>
    </row>
    <row r="3955" spans="1:21" ht="14.25" x14ac:dyDescent="0.2">
      <c r="A3955" s="38"/>
      <c r="B3955" s="38"/>
      <c r="C3955" s="38"/>
      <c r="D3955" s="38"/>
      <c r="F3955" s="39"/>
      <c r="G3955" s="39"/>
      <c r="H3955" s="39"/>
      <c r="I3955" s="39"/>
      <c r="J3955" s="39"/>
      <c r="K3955" s="39"/>
      <c r="L3955" s="39"/>
      <c r="M3955" s="39"/>
      <c r="N3955" s="39"/>
      <c r="O3955" s="39"/>
      <c r="P3955" s="39"/>
      <c r="Q3955" s="39"/>
      <c r="R3955" s="39"/>
      <c r="T3955" s="39"/>
      <c r="U3955" s="39"/>
    </row>
    <row r="3956" spans="1:21" ht="14.25" x14ac:dyDescent="0.2">
      <c r="A3956" s="38"/>
      <c r="B3956" s="38"/>
      <c r="C3956" s="38"/>
      <c r="D3956" s="38"/>
      <c r="F3956" s="39"/>
      <c r="G3956" s="39"/>
      <c r="H3956" s="39"/>
      <c r="I3956" s="39"/>
      <c r="J3956" s="39"/>
      <c r="K3956" s="39"/>
      <c r="L3956" s="39"/>
      <c r="M3956" s="39"/>
      <c r="N3956" s="39"/>
      <c r="O3956" s="39"/>
      <c r="P3956" s="39"/>
      <c r="Q3956" s="39"/>
      <c r="R3956" s="39"/>
      <c r="T3956" s="39"/>
      <c r="U3956" s="39"/>
    </row>
    <row r="3957" spans="1:21" ht="14.25" x14ac:dyDescent="0.2">
      <c r="A3957" s="38"/>
      <c r="B3957" s="38"/>
      <c r="C3957" s="38"/>
      <c r="D3957" s="38"/>
      <c r="F3957" s="39"/>
      <c r="G3957" s="39"/>
      <c r="H3957" s="39"/>
      <c r="I3957" s="39"/>
      <c r="J3957" s="39"/>
      <c r="K3957" s="39"/>
      <c r="L3957" s="39"/>
      <c r="M3957" s="39"/>
      <c r="N3957" s="39"/>
      <c r="O3957" s="39"/>
      <c r="P3957" s="39"/>
      <c r="Q3957" s="39"/>
      <c r="R3957" s="39"/>
      <c r="T3957" s="39"/>
      <c r="U3957" s="39"/>
    </row>
    <row r="3958" spans="1:21" ht="14.25" x14ac:dyDescent="0.2">
      <c r="A3958" s="38"/>
      <c r="B3958" s="38"/>
      <c r="C3958" s="38"/>
      <c r="D3958" s="38"/>
      <c r="F3958" s="39"/>
      <c r="G3958" s="39"/>
      <c r="H3958" s="39"/>
      <c r="I3958" s="39"/>
      <c r="J3958" s="39"/>
      <c r="K3958" s="39"/>
      <c r="L3958" s="39"/>
      <c r="M3958" s="39"/>
      <c r="N3958" s="39"/>
      <c r="O3958" s="39"/>
      <c r="P3958" s="39"/>
      <c r="Q3958" s="39"/>
      <c r="R3958" s="39"/>
      <c r="T3958" s="39"/>
      <c r="U3958" s="39"/>
    </row>
    <row r="3959" spans="1:21" ht="14.25" x14ac:dyDescent="0.2">
      <c r="A3959" s="38"/>
      <c r="B3959" s="38"/>
      <c r="C3959" s="38"/>
      <c r="D3959" s="38"/>
      <c r="F3959" s="39"/>
      <c r="G3959" s="39"/>
      <c r="H3959" s="39"/>
      <c r="I3959" s="39"/>
      <c r="J3959" s="39"/>
      <c r="K3959" s="39"/>
      <c r="L3959" s="39"/>
      <c r="M3959" s="39"/>
      <c r="N3959" s="39"/>
      <c r="O3959" s="39"/>
      <c r="P3959" s="39"/>
      <c r="Q3959" s="39"/>
      <c r="R3959" s="39"/>
      <c r="T3959" s="39"/>
      <c r="U3959" s="39"/>
    </row>
    <row r="3960" spans="1:21" ht="14.25" x14ac:dyDescent="0.2">
      <c r="A3960" s="38"/>
      <c r="B3960" s="38"/>
      <c r="C3960" s="38"/>
      <c r="D3960" s="38"/>
      <c r="F3960" s="39"/>
      <c r="G3960" s="39"/>
      <c r="H3960" s="39"/>
      <c r="I3960" s="39"/>
      <c r="J3960" s="39"/>
      <c r="K3960" s="39"/>
      <c r="L3960" s="39"/>
      <c r="M3960" s="39"/>
      <c r="N3960" s="39"/>
      <c r="O3960" s="39"/>
      <c r="P3960" s="39"/>
      <c r="Q3960" s="39"/>
      <c r="R3960" s="39"/>
      <c r="T3960" s="39"/>
      <c r="U3960" s="39"/>
    </row>
    <row r="3961" spans="1:21" ht="14.25" x14ac:dyDescent="0.2">
      <c r="A3961" s="38"/>
      <c r="B3961" s="38"/>
      <c r="C3961" s="38"/>
      <c r="D3961" s="38"/>
      <c r="F3961" s="39"/>
      <c r="G3961" s="39"/>
      <c r="H3961" s="39"/>
      <c r="I3961" s="39"/>
      <c r="J3961" s="39"/>
      <c r="K3961" s="39"/>
      <c r="L3961" s="39"/>
      <c r="M3961" s="39"/>
      <c r="N3961" s="39"/>
      <c r="O3961" s="39"/>
      <c r="P3961" s="39"/>
      <c r="Q3961" s="39"/>
      <c r="R3961" s="39"/>
      <c r="T3961" s="39"/>
      <c r="U3961" s="39"/>
    </row>
    <row r="3962" spans="1:21" ht="14.25" x14ac:dyDescent="0.2">
      <c r="A3962" s="38"/>
      <c r="B3962" s="38"/>
      <c r="C3962" s="38"/>
      <c r="D3962" s="38"/>
      <c r="F3962" s="39"/>
      <c r="G3962" s="39"/>
      <c r="H3962" s="39"/>
      <c r="I3962" s="39"/>
      <c r="J3962" s="39"/>
      <c r="K3962" s="39"/>
      <c r="L3962" s="39"/>
      <c r="M3962" s="39"/>
      <c r="N3962" s="39"/>
      <c r="O3962" s="39"/>
      <c r="P3962" s="39"/>
      <c r="Q3962" s="39"/>
      <c r="R3962" s="39"/>
      <c r="T3962" s="39"/>
      <c r="U3962" s="39"/>
    </row>
    <row r="3963" spans="1:21" ht="14.25" x14ac:dyDescent="0.2">
      <c r="A3963" s="38"/>
      <c r="B3963" s="38"/>
      <c r="C3963" s="38"/>
      <c r="D3963" s="38"/>
      <c r="F3963" s="39"/>
      <c r="G3963" s="39"/>
      <c r="H3963" s="39"/>
      <c r="I3963" s="39"/>
      <c r="J3963" s="39"/>
      <c r="K3963" s="39"/>
      <c r="L3963" s="39"/>
      <c r="M3963" s="39"/>
      <c r="N3963" s="39"/>
      <c r="O3963" s="39"/>
      <c r="P3963" s="39"/>
      <c r="Q3963" s="39"/>
      <c r="R3963" s="39"/>
      <c r="T3963" s="39"/>
      <c r="U3963" s="39"/>
    </row>
    <row r="3964" spans="1:21" ht="14.25" x14ac:dyDescent="0.2">
      <c r="A3964" s="38"/>
      <c r="B3964" s="38"/>
      <c r="C3964" s="38"/>
      <c r="D3964" s="38"/>
      <c r="F3964" s="39"/>
      <c r="G3964" s="39"/>
      <c r="H3964" s="39"/>
      <c r="I3964" s="39"/>
      <c r="J3964" s="39"/>
      <c r="K3964" s="39"/>
      <c r="L3964" s="39"/>
      <c r="M3964" s="39"/>
      <c r="N3964" s="39"/>
      <c r="O3964" s="39"/>
      <c r="P3964" s="39"/>
      <c r="Q3964" s="39"/>
      <c r="R3964" s="39"/>
      <c r="T3964" s="39"/>
      <c r="U3964" s="39"/>
    </row>
    <row r="3965" spans="1:21" ht="14.25" x14ac:dyDescent="0.2">
      <c r="A3965" s="38"/>
      <c r="B3965" s="38"/>
      <c r="C3965" s="38"/>
      <c r="D3965" s="38"/>
      <c r="F3965" s="39"/>
      <c r="G3965" s="39"/>
      <c r="H3965" s="39"/>
      <c r="I3965" s="39"/>
      <c r="J3965" s="39"/>
      <c r="K3965" s="39"/>
      <c r="L3965" s="39"/>
      <c r="M3965" s="39"/>
      <c r="N3965" s="39"/>
      <c r="O3965" s="39"/>
      <c r="P3965" s="39"/>
      <c r="Q3965" s="39"/>
      <c r="R3965" s="39"/>
      <c r="T3965" s="39"/>
      <c r="U3965" s="39"/>
    </row>
    <row r="3966" spans="1:21" ht="14.25" x14ac:dyDescent="0.2">
      <c r="A3966" s="38"/>
      <c r="B3966" s="38"/>
      <c r="C3966" s="38"/>
      <c r="D3966" s="38"/>
      <c r="F3966" s="39"/>
      <c r="G3966" s="39"/>
      <c r="H3966" s="39"/>
      <c r="I3966" s="39"/>
      <c r="J3966" s="39"/>
      <c r="K3966" s="39"/>
      <c r="L3966" s="39"/>
      <c r="M3966" s="39"/>
      <c r="N3966" s="39"/>
      <c r="O3966" s="39"/>
      <c r="P3966" s="39"/>
      <c r="Q3966" s="39"/>
      <c r="R3966" s="39"/>
      <c r="T3966" s="39"/>
      <c r="U3966" s="39"/>
    </row>
    <row r="3967" spans="1:21" ht="14.25" x14ac:dyDescent="0.2">
      <c r="A3967" s="38"/>
      <c r="B3967" s="38"/>
      <c r="C3967" s="38"/>
      <c r="D3967" s="38"/>
      <c r="F3967" s="39"/>
      <c r="G3967" s="39"/>
      <c r="H3967" s="39"/>
      <c r="I3967" s="39"/>
      <c r="J3967" s="39"/>
      <c r="K3967" s="39"/>
      <c r="L3967" s="39"/>
      <c r="M3967" s="39"/>
      <c r="N3967" s="39"/>
      <c r="O3967" s="39"/>
      <c r="P3967" s="39"/>
      <c r="Q3967" s="39"/>
      <c r="R3967" s="39"/>
      <c r="T3967" s="39"/>
      <c r="U3967" s="39"/>
    </row>
    <row r="3968" spans="1:21" ht="14.25" x14ac:dyDescent="0.2">
      <c r="A3968" s="38"/>
      <c r="B3968" s="38"/>
      <c r="C3968" s="38"/>
      <c r="D3968" s="38"/>
      <c r="F3968" s="39"/>
      <c r="G3968" s="39"/>
      <c r="H3968" s="39"/>
      <c r="I3968" s="39"/>
      <c r="J3968" s="39"/>
      <c r="K3968" s="39"/>
      <c r="L3968" s="39"/>
      <c r="M3968" s="39"/>
      <c r="N3968" s="39"/>
      <c r="O3968" s="39"/>
      <c r="P3968" s="39"/>
      <c r="Q3968" s="39"/>
      <c r="R3968" s="39"/>
      <c r="T3968" s="39"/>
      <c r="U3968" s="39"/>
    </row>
    <row r="3969" spans="1:21" ht="14.25" x14ac:dyDescent="0.2">
      <c r="A3969" s="38"/>
      <c r="B3969" s="38"/>
      <c r="C3969" s="38"/>
      <c r="D3969" s="38"/>
      <c r="F3969" s="39"/>
      <c r="G3969" s="39"/>
      <c r="H3969" s="39"/>
      <c r="I3969" s="39"/>
      <c r="J3969" s="39"/>
      <c r="K3969" s="39"/>
      <c r="L3969" s="39"/>
      <c r="M3969" s="39"/>
      <c r="N3969" s="39"/>
      <c r="O3969" s="39"/>
      <c r="P3969" s="39"/>
      <c r="Q3969" s="39"/>
      <c r="R3969" s="39"/>
      <c r="T3969" s="39"/>
      <c r="U3969" s="39"/>
    </row>
    <row r="3970" spans="1:21" ht="14.25" x14ac:dyDescent="0.2">
      <c r="A3970" s="38"/>
      <c r="B3970" s="38"/>
      <c r="C3970" s="38"/>
      <c r="D3970" s="38"/>
      <c r="F3970" s="39"/>
      <c r="G3970" s="39"/>
      <c r="H3970" s="39"/>
      <c r="I3970" s="39"/>
      <c r="J3970" s="39"/>
      <c r="K3970" s="39"/>
      <c r="L3970" s="39"/>
      <c r="M3970" s="39"/>
      <c r="N3970" s="39"/>
      <c r="O3970" s="39"/>
      <c r="P3970" s="39"/>
      <c r="Q3970" s="39"/>
      <c r="R3970" s="39"/>
      <c r="T3970" s="39"/>
      <c r="U3970" s="39"/>
    </row>
    <row r="3971" spans="1:21" ht="14.25" x14ac:dyDescent="0.2">
      <c r="A3971" s="38"/>
      <c r="B3971" s="38"/>
      <c r="C3971" s="38"/>
      <c r="D3971" s="38"/>
      <c r="F3971" s="39"/>
      <c r="G3971" s="39"/>
      <c r="H3971" s="39"/>
      <c r="I3971" s="39"/>
      <c r="J3971" s="39"/>
      <c r="K3971" s="39"/>
      <c r="L3971" s="39"/>
      <c r="M3971" s="39"/>
      <c r="N3971" s="39"/>
      <c r="O3971" s="39"/>
      <c r="P3971" s="39"/>
      <c r="Q3971" s="39"/>
      <c r="R3971" s="39"/>
      <c r="T3971" s="39"/>
      <c r="U3971" s="39"/>
    </row>
    <row r="3972" spans="1:21" ht="14.25" x14ac:dyDescent="0.2">
      <c r="A3972" s="38"/>
      <c r="B3972" s="38"/>
      <c r="C3972" s="38"/>
      <c r="D3972" s="38"/>
      <c r="F3972" s="39"/>
      <c r="G3972" s="39"/>
      <c r="H3972" s="39"/>
      <c r="I3972" s="39"/>
      <c r="J3972" s="39"/>
      <c r="K3972" s="39"/>
      <c r="L3972" s="39"/>
      <c r="M3972" s="39"/>
      <c r="N3972" s="39"/>
      <c r="O3972" s="39"/>
      <c r="P3972" s="39"/>
      <c r="Q3972" s="39"/>
      <c r="R3972" s="39"/>
      <c r="T3972" s="39"/>
      <c r="U3972" s="39"/>
    </row>
    <row r="3973" spans="1:21" ht="14.25" x14ac:dyDescent="0.2">
      <c r="A3973" s="38"/>
      <c r="B3973" s="38"/>
      <c r="C3973" s="38"/>
      <c r="D3973" s="38"/>
      <c r="F3973" s="39"/>
      <c r="G3973" s="39"/>
      <c r="H3973" s="39"/>
      <c r="I3973" s="39"/>
      <c r="J3973" s="39"/>
      <c r="K3973" s="39"/>
      <c r="L3973" s="39"/>
      <c r="M3973" s="39"/>
      <c r="N3973" s="39"/>
      <c r="O3973" s="39"/>
      <c r="P3973" s="39"/>
      <c r="Q3973" s="39"/>
      <c r="R3973" s="39"/>
      <c r="T3973" s="39"/>
      <c r="U3973" s="39"/>
    </row>
    <row r="3974" spans="1:21" ht="14.25" x14ac:dyDescent="0.2">
      <c r="A3974" s="38"/>
      <c r="B3974" s="38"/>
      <c r="C3974" s="38"/>
      <c r="D3974" s="38"/>
      <c r="F3974" s="39"/>
      <c r="G3974" s="39"/>
      <c r="H3974" s="39"/>
      <c r="I3974" s="39"/>
      <c r="J3974" s="39"/>
      <c r="K3974" s="39"/>
      <c r="L3974" s="39"/>
      <c r="M3974" s="39"/>
      <c r="N3974" s="39"/>
      <c r="O3974" s="39"/>
      <c r="P3974" s="39"/>
      <c r="Q3974" s="39"/>
      <c r="R3974" s="39"/>
      <c r="T3974" s="39"/>
      <c r="U3974" s="39"/>
    </row>
    <row r="3975" spans="1:21" ht="14.25" x14ac:dyDescent="0.2">
      <c r="A3975" s="38"/>
      <c r="B3975" s="38"/>
      <c r="C3975" s="38"/>
      <c r="D3975" s="38"/>
      <c r="F3975" s="39"/>
      <c r="G3975" s="39"/>
      <c r="H3975" s="39"/>
      <c r="I3975" s="39"/>
      <c r="J3975" s="39"/>
      <c r="K3975" s="39"/>
      <c r="L3975" s="39"/>
      <c r="M3975" s="39"/>
      <c r="N3975" s="39"/>
      <c r="O3975" s="39"/>
      <c r="P3975" s="39"/>
      <c r="Q3975" s="39"/>
      <c r="R3975" s="39"/>
      <c r="T3975" s="39"/>
      <c r="U3975" s="39"/>
    </row>
    <row r="3976" spans="1:21" ht="14.25" x14ac:dyDescent="0.2">
      <c r="A3976" s="38"/>
      <c r="B3976" s="38"/>
      <c r="C3976" s="38"/>
      <c r="D3976" s="38"/>
      <c r="F3976" s="39"/>
      <c r="G3976" s="39"/>
      <c r="H3976" s="39"/>
      <c r="I3976" s="39"/>
      <c r="J3976" s="39"/>
      <c r="K3976" s="39"/>
      <c r="L3976" s="39"/>
      <c r="M3976" s="39"/>
      <c r="N3976" s="39"/>
      <c r="O3976" s="39"/>
      <c r="P3976" s="39"/>
      <c r="Q3976" s="39"/>
      <c r="R3976" s="39"/>
      <c r="T3976" s="39"/>
      <c r="U3976" s="39"/>
    </row>
    <row r="3977" spans="1:21" ht="14.25" x14ac:dyDescent="0.2">
      <c r="A3977" s="38"/>
      <c r="B3977" s="38"/>
      <c r="C3977" s="38"/>
      <c r="D3977" s="38"/>
      <c r="F3977" s="39"/>
      <c r="G3977" s="39"/>
      <c r="H3977" s="39"/>
      <c r="I3977" s="39"/>
      <c r="J3977" s="39"/>
      <c r="K3977" s="39"/>
      <c r="L3977" s="39"/>
      <c r="M3977" s="39"/>
      <c r="N3977" s="39"/>
      <c r="O3977" s="39"/>
      <c r="P3977" s="39"/>
      <c r="Q3977" s="39"/>
      <c r="R3977" s="39"/>
      <c r="T3977" s="39"/>
      <c r="U3977" s="39"/>
    </row>
    <row r="3978" spans="1:21" ht="14.25" x14ac:dyDescent="0.2">
      <c r="A3978" s="38"/>
      <c r="B3978" s="38"/>
      <c r="C3978" s="38"/>
      <c r="D3978" s="38"/>
      <c r="F3978" s="39"/>
      <c r="G3978" s="39"/>
      <c r="H3978" s="39"/>
      <c r="I3978" s="39"/>
      <c r="J3978" s="39"/>
      <c r="K3978" s="39"/>
      <c r="L3978" s="39"/>
      <c r="M3978" s="39"/>
      <c r="N3978" s="39"/>
      <c r="O3978" s="39"/>
      <c r="P3978" s="39"/>
      <c r="Q3978" s="39"/>
      <c r="R3978" s="39"/>
      <c r="T3978" s="39"/>
      <c r="U3978" s="39"/>
    </row>
    <row r="3979" spans="1:21" ht="14.25" x14ac:dyDescent="0.2">
      <c r="A3979" s="38"/>
      <c r="B3979" s="38"/>
      <c r="C3979" s="38"/>
      <c r="D3979" s="38"/>
      <c r="F3979" s="39"/>
      <c r="G3979" s="39"/>
      <c r="H3979" s="39"/>
      <c r="I3979" s="39"/>
      <c r="J3979" s="39"/>
      <c r="K3979" s="39"/>
      <c r="L3979" s="39"/>
      <c r="M3979" s="39"/>
      <c r="N3979" s="39"/>
      <c r="O3979" s="39"/>
      <c r="P3979" s="39"/>
      <c r="Q3979" s="39"/>
      <c r="R3979" s="39"/>
      <c r="T3979" s="39"/>
      <c r="U3979" s="39"/>
    </row>
    <row r="3980" spans="1:21" ht="14.25" x14ac:dyDescent="0.2">
      <c r="A3980" s="38"/>
      <c r="B3980" s="38"/>
      <c r="C3980" s="38"/>
      <c r="D3980" s="38"/>
      <c r="F3980" s="39"/>
      <c r="G3980" s="39"/>
      <c r="H3980" s="39"/>
      <c r="I3980" s="39"/>
      <c r="J3980" s="39"/>
      <c r="K3980" s="39"/>
      <c r="L3980" s="39"/>
      <c r="M3980" s="39"/>
      <c r="N3980" s="39"/>
      <c r="O3980" s="39"/>
      <c r="P3980" s="39"/>
      <c r="Q3980" s="39"/>
      <c r="R3980" s="39"/>
      <c r="T3980" s="39"/>
      <c r="U3980" s="39"/>
    </row>
    <row r="3981" spans="1:21" ht="14.25" x14ac:dyDescent="0.2">
      <c r="A3981" s="38"/>
      <c r="B3981" s="38"/>
      <c r="C3981" s="38"/>
      <c r="D3981" s="38"/>
      <c r="F3981" s="39"/>
      <c r="G3981" s="39"/>
      <c r="H3981" s="39"/>
      <c r="I3981" s="39"/>
      <c r="J3981" s="39"/>
      <c r="K3981" s="39"/>
      <c r="L3981" s="39"/>
      <c r="M3981" s="39"/>
      <c r="N3981" s="39"/>
      <c r="O3981" s="39"/>
      <c r="P3981" s="39"/>
      <c r="Q3981" s="39"/>
      <c r="R3981" s="39"/>
      <c r="T3981" s="39"/>
      <c r="U3981" s="39"/>
    </row>
    <row r="3982" spans="1:21" ht="14.25" x14ac:dyDescent="0.2">
      <c r="A3982" s="38"/>
      <c r="B3982" s="38"/>
      <c r="C3982" s="38"/>
      <c r="D3982" s="38"/>
      <c r="F3982" s="39"/>
      <c r="G3982" s="39"/>
      <c r="H3982" s="39"/>
      <c r="I3982" s="39"/>
      <c r="J3982" s="39"/>
      <c r="K3982" s="39"/>
      <c r="L3982" s="39"/>
      <c r="M3982" s="39"/>
      <c r="N3982" s="39"/>
      <c r="O3982" s="39"/>
      <c r="P3982" s="39"/>
      <c r="Q3982" s="39"/>
      <c r="R3982" s="39"/>
      <c r="T3982" s="39"/>
      <c r="U3982" s="39"/>
    </row>
    <row r="3983" spans="1:21" ht="14.25" x14ac:dyDescent="0.2">
      <c r="A3983" s="38"/>
      <c r="B3983" s="38"/>
      <c r="C3983" s="38"/>
      <c r="D3983" s="38"/>
      <c r="F3983" s="39"/>
      <c r="G3983" s="39"/>
      <c r="H3983" s="39"/>
      <c r="I3983" s="39"/>
      <c r="J3983" s="39"/>
      <c r="K3983" s="39"/>
      <c r="L3983" s="39"/>
      <c r="M3983" s="39"/>
      <c r="N3983" s="39"/>
      <c r="O3983" s="39"/>
      <c r="P3983" s="39"/>
      <c r="Q3983" s="39"/>
      <c r="R3983" s="39"/>
      <c r="T3983" s="39"/>
      <c r="U3983" s="39"/>
    </row>
    <row r="3984" spans="1:21" ht="14.25" x14ac:dyDescent="0.2">
      <c r="A3984" s="38"/>
      <c r="B3984" s="38"/>
      <c r="C3984" s="38"/>
      <c r="D3984" s="38"/>
      <c r="F3984" s="39"/>
      <c r="G3984" s="39"/>
      <c r="H3984" s="39"/>
      <c r="I3984" s="39"/>
      <c r="J3984" s="39"/>
      <c r="K3984" s="39"/>
      <c r="L3984" s="39"/>
      <c r="M3984" s="39"/>
      <c r="N3984" s="39"/>
      <c r="O3984" s="39"/>
      <c r="P3984" s="39"/>
      <c r="Q3984" s="39"/>
      <c r="R3984" s="39"/>
      <c r="T3984" s="39"/>
      <c r="U3984" s="39"/>
    </row>
    <row r="3985" spans="1:21" ht="14.25" x14ac:dyDescent="0.2">
      <c r="A3985" s="38"/>
      <c r="B3985" s="38"/>
      <c r="C3985" s="38"/>
      <c r="D3985" s="38"/>
      <c r="F3985" s="39"/>
      <c r="G3985" s="39"/>
      <c r="H3985" s="39"/>
      <c r="I3985" s="39"/>
      <c r="J3985" s="39"/>
      <c r="K3985" s="39"/>
      <c r="L3985" s="39"/>
      <c r="M3985" s="39"/>
      <c r="N3985" s="39"/>
      <c r="O3985" s="39"/>
      <c r="P3985" s="39"/>
      <c r="Q3985" s="39"/>
      <c r="R3985" s="39"/>
      <c r="T3985" s="39"/>
      <c r="U3985" s="39"/>
    </row>
    <row r="3986" spans="1:21" ht="14.25" x14ac:dyDescent="0.2">
      <c r="A3986" s="38"/>
      <c r="B3986" s="38"/>
      <c r="C3986" s="38"/>
      <c r="D3986" s="38"/>
      <c r="F3986" s="39"/>
      <c r="G3986" s="39"/>
      <c r="H3986" s="39"/>
      <c r="I3986" s="39"/>
      <c r="J3986" s="39"/>
      <c r="K3986" s="39"/>
      <c r="L3986" s="39"/>
      <c r="M3986" s="39"/>
      <c r="N3986" s="39"/>
      <c r="O3986" s="39"/>
      <c r="P3986" s="39"/>
      <c r="Q3986" s="39"/>
      <c r="R3986" s="39"/>
      <c r="T3986" s="39"/>
      <c r="U3986" s="39"/>
    </row>
    <row r="3987" spans="1:21" ht="14.25" x14ac:dyDescent="0.2">
      <c r="A3987" s="38"/>
      <c r="B3987" s="38"/>
      <c r="C3987" s="38"/>
      <c r="D3987" s="38"/>
      <c r="F3987" s="39"/>
      <c r="G3987" s="39"/>
      <c r="H3987" s="39"/>
      <c r="I3987" s="39"/>
      <c r="J3987" s="39"/>
      <c r="K3987" s="39"/>
      <c r="L3987" s="39"/>
      <c r="M3987" s="39"/>
      <c r="N3987" s="39"/>
      <c r="O3987" s="39"/>
      <c r="P3987" s="39"/>
      <c r="Q3987" s="39"/>
      <c r="R3987" s="39"/>
      <c r="T3987" s="39"/>
      <c r="U3987" s="39"/>
    </row>
    <row r="3988" spans="1:21" ht="14.25" x14ac:dyDescent="0.2">
      <c r="A3988" s="38"/>
      <c r="B3988" s="38"/>
      <c r="C3988" s="38"/>
      <c r="D3988" s="38"/>
      <c r="F3988" s="39"/>
      <c r="G3988" s="39"/>
      <c r="H3988" s="39"/>
      <c r="I3988" s="39"/>
      <c r="J3988" s="39"/>
      <c r="K3988" s="39"/>
      <c r="L3988" s="39"/>
      <c r="M3988" s="39"/>
      <c r="N3988" s="39"/>
      <c r="O3988" s="39"/>
      <c r="P3988" s="39"/>
      <c r="Q3988" s="39"/>
      <c r="R3988" s="39"/>
      <c r="T3988" s="39"/>
      <c r="U3988" s="39"/>
    </row>
    <row r="3989" spans="1:21" ht="14.25" x14ac:dyDescent="0.2">
      <c r="A3989" s="38"/>
      <c r="B3989" s="38"/>
      <c r="C3989" s="38"/>
      <c r="D3989" s="38"/>
      <c r="F3989" s="39"/>
      <c r="G3989" s="39"/>
      <c r="H3989" s="39"/>
      <c r="I3989" s="39"/>
      <c r="J3989" s="39"/>
      <c r="K3989" s="39"/>
      <c r="L3989" s="39"/>
      <c r="M3989" s="39"/>
      <c r="N3989" s="39"/>
      <c r="O3989" s="39"/>
      <c r="P3989" s="39"/>
      <c r="Q3989" s="39"/>
      <c r="R3989" s="39"/>
      <c r="T3989" s="39"/>
      <c r="U3989" s="39"/>
    </row>
    <row r="3990" spans="1:21" ht="14.25" x14ac:dyDescent="0.2">
      <c r="A3990" s="38"/>
      <c r="B3990" s="38"/>
      <c r="C3990" s="38"/>
      <c r="D3990" s="38"/>
      <c r="F3990" s="39"/>
      <c r="G3990" s="39"/>
      <c r="H3990" s="39"/>
      <c r="I3990" s="39"/>
      <c r="J3990" s="39"/>
      <c r="K3990" s="39"/>
      <c r="L3990" s="39"/>
      <c r="M3990" s="39"/>
      <c r="N3990" s="39"/>
      <c r="O3990" s="39"/>
      <c r="P3990" s="39"/>
      <c r="Q3990" s="39"/>
      <c r="R3990" s="39"/>
      <c r="T3990" s="39"/>
      <c r="U3990" s="39"/>
    </row>
    <row r="3991" spans="1:21" ht="14.25" x14ac:dyDescent="0.2">
      <c r="A3991" s="38"/>
      <c r="B3991" s="38"/>
      <c r="C3991" s="38"/>
      <c r="D3991" s="38"/>
      <c r="F3991" s="39"/>
      <c r="G3991" s="39"/>
      <c r="H3991" s="39"/>
      <c r="I3991" s="39"/>
      <c r="J3991" s="39"/>
      <c r="K3991" s="39"/>
      <c r="L3991" s="39"/>
      <c r="M3991" s="39"/>
      <c r="N3991" s="39"/>
      <c r="O3991" s="39"/>
      <c r="P3991" s="39"/>
      <c r="Q3991" s="39"/>
      <c r="R3991" s="39"/>
      <c r="T3991" s="39"/>
      <c r="U3991" s="39"/>
    </row>
    <row r="3992" spans="1:21" ht="14.25" x14ac:dyDescent="0.2">
      <c r="A3992" s="38"/>
      <c r="B3992" s="38"/>
      <c r="C3992" s="38"/>
      <c r="D3992" s="38"/>
      <c r="F3992" s="39"/>
      <c r="G3992" s="39"/>
      <c r="H3992" s="39"/>
      <c r="I3992" s="39"/>
      <c r="J3992" s="39"/>
      <c r="K3992" s="39"/>
      <c r="L3992" s="39"/>
      <c r="M3992" s="39"/>
      <c r="N3992" s="39"/>
      <c r="O3992" s="39"/>
      <c r="P3992" s="39"/>
      <c r="Q3992" s="39"/>
      <c r="R3992" s="39"/>
      <c r="T3992" s="39"/>
      <c r="U3992" s="39"/>
    </row>
    <row r="3993" spans="1:21" ht="14.25" x14ac:dyDescent="0.2">
      <c r="A3993" s="38"/>
      <c r="B3993" s="38"/>
      <c r="C3993" s="38"/>
      <c r="D3993" s="38"/>
      <c r="F3993" s="39"/>
      <c r="G3993" s="39"/>
      <c r="H3993" s="39"/>
      <c r="I3993" s="39"/>
      <c r="J3993" s="39"/>
      <c r="K3993" s="39"/>
      <c r="L3993" s="39"/>
      <c r="M3993" s="39"/>
      <c r="N3993" s="39"/>
      <c r="O3993" s="39"/>
      <c r="P3993" s="39"/>
      <c r="Q3993" s="39"/>
      <c r="R3993" s="39"/>
      <c r="T3993" s="39"/>
      <c r="U3993" s="39"/>
    </row>
    <row r="3994" spans="1:21" ht="14.25" x14ac:dyDescent="0.2">
      <c r="A3994" s="38"/>
      <c r="B3994" s="38"/>
      <c r="C3994" s="38"/>
      <c r="D3994" s="38"/>
      <c r="F3994" s="39"/>
      <c r="G3994" s="39"/>
      <c r="H3994" s="39"/>
      <c r="I3994" s="39"/>
      <c r="J3994" s="39"/>
      <c r="K3994" s="39"/>
      <c r="L3994" s="39"/>
      <c r="M3994" s="39"/>
      <c r="N3994" s="39"/>
      <c r="O3994" s="39"/>
      <c r="P3994" s="39"/>
      <c r="Q3994" s="39"/>
      <c r="R3994" s="39"/>
      <c r="T3994" s="39"/>
      <c r="U3994" s="39"/>
    </row>
    <row r="3995" spans="1:21" ht="14.25" x14ac:dyDescent="0.2">
      <c r="A3995" s="38"/>
      <c r="B3995" s="38"/>
      <c r="C3995" s="38"/>
      <c r="D3995" s="38"/>
      <c r="F3995" s="39"/>
      <c r="G3995" s="39"/>
      <c r="H3995" s="39"/>
      <c r="I3995" s="39"/>
      <c r="J3995" s="39"/>
      <c r="K3995" s="39"/>
      <c r="L3995" s="39"/>
      <c r="M3995" s="39"/>
      <c r="N3995" s="39"/>
      <c r="O3995" s="39"/>
      <c r="P3995" s="39"/>
      <c r="Q3995" s="39"/>
      <c r="R3995" s="39"/>
      <c r="T3995" s="39"/>
      <c r="U3995" s="39"/>
    </row>
    <row r="3996" spans="1:21" ht="14.25" x14ac:dyDescent="0.2">
      <c r="A3996" s="38"/>
      <c r="B3996" s="38"/>
      <c r="C3996" s="38"/>
      <c r="D3996" s="38"/>
      <c r="F3996" s="39"/>
      <c r="G3996" s="39"/>
      <c r="H3996" s="39"/>
      <c r="I3996" s="39"/>
      <c r="J3996" s="39"/>
      <c r="K3996" s="39"/>
      <c r="L3996" s="39"/>
      <c r="M3996" s="39"/>
      <c r="N3996" s="39"/>
      <c r="O3996" s="39"/>
      <c r="P3996" s="39"/>
      <c r="Q3996" s="39"/>
      <c r="R3996" s="39"/>
      <c r="T3996" s="39"/>
      <c r="U3996" s="39"/>
    </row>
    <row r="3997" spans="1:21" ht="14.25" x14ac:dyDescent="0.2">
      <c r="A3997" s="38"/>
      <c r="B3997" s="38"/>
      <c r="C3997" s="38"/>
      <c r="D3997" s="38"/>
      <c r="F3997" s="39"/>
      <c r="G3997" s="39"/>
      <c r="H3997" s="39"/>
      <c r="I3997" s="39"/>
      <c r="J3997" s="39"/>
      <c r="K3997" s="39"/>
      <c r="L3997" s="39"/>
      <c r="M3997" s="39"/>
      <c r="N3997" s="39"/>
      <c r="O3997" s="39"/>
      <c r="P3997" s="39"/>
      <c r="Q3997" s="39"/>
      <c r="R3997" s="39"/>
      <c r="T3997" s="39"/>
      <c r="U3997" s="39"/>
    </row>
    <row r="3998" spans="1:21" ht="14.25" x14ac:dyDescent="0.2">
      <c r="A3998" s="38"/>
      <c r="B3998" s="38"/>
      <c r="C3998" s="38"/>
      <c r="D3998" s="38"/>
      <c r="F3998" s="39"/>
      <c r="G3998" s="39"/>
      <c r="H3998" s="39"/>
      <c r="I3998" s="39"/>
      <c r="J3998" s="39"/>
      <c r="K3998" s="39"/>
      <c r="L3998" s="39"/>
      <c r="M3998" s="39"/>
      <c r="N3998" s="39"/>
      <c r="O3998" s="39"/>
      <c r="P3998" s="39"/>
      <c r="Q3998" s="39"/>
      <c r="R3998" s="39"/>
      <c r="T3998" s="39"/>
      <c r="U3998" s="39"/>
    </row>
    <row r="3999" spans="1:21" ht="14.25" x14ac:dyDescent="0.2">
      <c r="A3999" s="38"/>
      <c r="B3999" s="38"/>
      <c r="C3999" s="38"/>
      <c r="D3999" s="38"/>
      <c r="F3999" s="39"/>
      <c r="G3999" s="39"/>
      <c r="H3999" s="39"/>
      <c r="I3999" s="39"/>
      <c r="J3999" s="39"/>
      <c r="K3999" s="39"/>
      <c r="L3999" s="39"/>
      <c r="M3999" s="39"/>
      <c r="N3999" s="39"/>
      <c r="O3999" s="39"/>
      <c r="P3999" s="39"/>
      <c r="Q3999" s="39"/>
      <c r="R3999" s="39"/>
      <c r="T3999" s="39"/>
      <c r="U3999" s="39"/>
    </row>
    <row r="4000" spans="1:21" ht="14.25" x14ac:dyDescent="0.2">
      <c r="A4000" s="38"/>
      <c r="B4000" s="38"/>
      <c r="C4000" s="38"/>
      <c r="D4000" s="38"/>
      <c r="F4000" s="39"/>
      <c r="G4000" s="39"/>
      <c r="H4000" s="39"/>
      <c r="I4000" s="39"/>
      <c r="J4000" s="39"/>
      <c r="K4000" s="39"/>
      <c r="L4000" s="39"/>
      <c r="M4000" s="39"/>
      <c r="N4000" s="39"/>
      <c r="O4000" s="39"/>
      <c r="P4000" s="39"/>
      <c r="Q4000" s="39"/>
      <c r="R4000" s="39"/>
      <c r="T4000" s="39"/>
      <c r="U4000" s="39"/>
    </row>
    <row r="4001" spans="1:21" ht="14.25" x14ac:dyDescent="0.2">
      <c r="A4001" s="38"/>
      <c r="B4001" s="38"/>
      <c r="C4001" s="38"/>
      <c r="D4001" s="38"/>
      <c r="F4001" s="39"/>
      <c r="G4001" s="39"/>
      <c r="H4001" s="39"/>
      <c r="I4001" s="39"/>
      <c r="J4001" s="39"/>
      <c r="K4001" s="39"/>
      <c r="L4001" s="39"/>
      <c r="M4001" s="39"/>
      <c r="N4001" s="39"/>
      <c r="O4001" s="39"/>
      <c r="P4001" s="39"/>
      <c r="Q4001" s="39"/>
      <c r="R4001" s="39"/>
      <c r="T4001" s="39"/>
      <c r="U4001" s="39"/>
    </row>
    <row r="4002" spans="1:21" ht="14.25" x14ac:dyDescent="0.2">
      <c r="A4002" s="38"/>
      <c r="B4002" s="38"/>
      <c r="C4002" s="38"/>
      <c r="D4002" s="38"/>
      <c r="F4002" s="39"/>
      <c r="G4002" s="39"/>
      <c r="H4002" s="39"/>
      <c r="I4002" s="39"/>
      <c r="J4002" s="39"/>
      <c r="K4002" s="39"/>
      <c r="L4002" s="39"/>
      <c r="M4002" s="39"/>
      <c r="N4002" s="39"/>
      <c r="O4002" s="39"/>
      <c r="P4002" s="39"/>
      <c r="Q4002" s="39"/>
      <c r="R4002" s="39"/>
      <c r="T4002" s="39"/>
      <c r="U4002" s="39"/>
    </row>
    <row r="4003" spans="1:21" ht="14.25" x14ac:dyDescent="0.2">
      <c r="A4003" s="38"/>
      <c r="B4003" s="38"/>
      <c r="C4003" s="38"/>
      <c r="D4003" s="38"/>
      <c r="F4003" s="39"/>
      <c r="G4003" s="39"/>
      <c r="H4003" s="39"/>
      <c r="I4003" s="39"/>
      <c r="J4003" s="39"/>
      <c r="K4003" s="39"/>
      <c r="L4003" s="39"/>
      <c r="M4003" s="39"/>
      <c r="N4003" s="39"/>
      <c r="O4003" s="39"/>
      <c r="P4003" s="39"/>
      <c r="Q4003" s="39"/>
      <c r="R4003" s="39"/>
      <c r="T4003" s="39"/>
      <c r="U4003" s="39"/>
    </row>
    <row r="4004" spans="1:21" ht="14.25" x14ac:dyDescent="0.2">
      <c r="A4004" s="38"/>
      <c r="B4004" s="38"/>
      <c r="C4004" s="38"/>
      <c r="D4004" s="38"/>
      <c r="F4004" s="39"/>
      <c r="G4004" s="39"/>
      <c r="H4004" s="39"/>
      <c r="I4004" s="39"/>
      <c r="J4004" s="39"/>
      <c r="K4004" s="39"/>
      <c r="L4004" s="39"/>
      <c r="M4004" s="39"/>
      <c r="N4004" s="39"/>
      <c r="O4004" s="39"/>
      <c r="P4004" s="39"/>
      <c r="Q4004" s="39"/>
      <c r="R4004" s="39"/>
      <c r="T4004" s="39"/>
      <c r="U4004" s="39"/>
    </row>
    <row r="4005" spans="1:21" ht="14.25" x14ac:dyDescent="0.2">
      <c r="A4005" s="38"/>
      <c r="B4005" s="38"/>
      <c r="C4005" s="38"/>
      <c r="D4005" s="38"/>
      <c r="F4005" s="39"/>
      <c r="G4005" s="39"/>
      <c r="H4005" s="39"/>
      <c r="I4005" s="39"/>
      <c r="J4005" s="39"/>
      <c r="K4005" s="39"/>
      <c r="L4005" s="39"/>
      <c r="M4005" s="39"/>
      <c r="N4005" s="39"/>
      <c r="O4005" s="39"/>
      <c r="P4005" s="39"/>
      <c r="Q4005" s="39"/>
      <c r="R4005" s="39"/>
      <c r="T4005" s="39"/>
      <c r="U4005" s="39"/>
    </row>
    <row r="4006" spans="1:21" ht="14.25" x14ac:dyDescent="0.2">
      <c r="A4006" s="38"/>
      <c r="B4006" s="38"/>
      <c r="C4006" s="38"/>
      <c r="D4006" s="38"/>
      <c r="F4006" s="39"/>
      <c r="G4006" s="39"/>
      <c r="H4006" s="39"/>
      <c r="I4006" s="39"/>
      <c r="J4006" s="39"/>
      <c r="K4006" s="39"/>
      <c r="L4006" s="39"/>
      <c r="M4006" s="39"/>
      <c r="N4006" s="39"/>
      <c r="O4006" s="39"/>
      <c r="P4006" s="39"/>
      <c r="Q4006" s="39"/>
      <c r="R4006" s="39"/>
      <c r="T4006" s="39"/>
      <c r="U4006" s="39"/>
    </row>
    <row r="4007" spans="1:21" ht="14.25" x14ac:dyDescent="0.2">
      <c r="A4007" s="38"/>
      <c r="B4007" s="38"/>
      <c r="C4007" s="38"/>
      <c r="D4007" s="38"/>
      <c r="F4007" s="39"/>
      <c r="G4007" s="39"/>
      <c r="H4007" s="39"/>
      <c r="I4007" s="39"/>
      <c r="J4007" s="39"/>
      <c r="K4007" s="39"/>
      <c r="L4007" s="39"/>
      <c r="M4007" s="39"/>
      <c r="N4007" s="39"/>
      <c r="O4007" s="39"/>
      <c r="P4007" s="39"/>
      <c r="Q4007" s="39"/>
      <c r="R4007" s="39"/>
      <c r="T4007" s="39"/>
      <c r="U4007" s="39"/>
    </row>
    <row r="4008" spans="1:21" ht="14.25" x14ac:dyDescent="0.2">
      <c r="A4008" s="38"/>
      <c r="B4008" s="38"/>
      <c r="C4008" s="38"/>
      <c r="D4008" s="38"/>
      <c r="F4008" s="39"/>
      <c r="G4008" s="39"/>
      <c r="H4008" s="39"/>
      <c r="I4008" s="39"/>
      <c r="J4008" s="39"/>
      <c r="K4008" s="39"/>
      <c r="L4008" s="39"/>
      <c r="M4008" s="39"/>
      <c r="N4008" s="39"/>
      <c r="O4008" s="39"/>
      <c r="P4008" s="39"/>
      <c r="Q4008" s="39"/>
      <c r="R4008" s="39"/>
      <c r="T4008" s="39"/>
      <c r="U4008" s="39"/>
    </row>
    <row r="4009" spans="1:21" ht="14.25" x14ac:dyDescent="0.2">
      <c r="A4009" s="38"/>
      <c r="B4009" s="38"/>
      <c r="C4009" s="38"/>
      <c r="D4009" s="38"/>
      <c r="F4009" s="39"/>
      <c r="G4009" s="39"/>
      <c r="H4009" s="39"/>
      <c r="I4009" s="39"/>
      <c r="J4009" s="39"/>
      <c r="K4009" s="39"/>
      <c r="L4009" s="39"/>
      <c r="M4009" s="39"/>
      <c r="N4009" s="39"/>
      <c r="O4009" s="39"/>
      <c r="P4009" s="39"/>
      <c r="Q4009" s="39"/>
      <c r="R4009" s="39"/>
      <c r="T4009" s="39"/>
      <c r="U4009" s="39"/>
    </row>
    <row r="4010" spans="1:21" ht="14.25" x14ac:dyDescent="0.2">
      <c r="A4010" s="38"/>
      <c r="B4010" s="38"/>
      <c r="C4010" s="38"/>
      <c r="D4010" s="38"/>
      <c r="F4010" s="39"/>
      <c r="G4010" s="39"/>
      <c r="H4010" s="39"/>
      <c r="I4010" s="39"/>
      <c r="J4010" s="39"/>
      <c r="K4010" s="39"/>
      <c r="L4010" s="39"/>
      <c r="M4010" s="39"/>
      <c r="N4010" s="39"/>
      <c r="O4010" s="39"/>
      <c r="P4010" s="39"/>
      <c r="Q4010" s="39"/>
      <c r="R4010" s="39"/>
      <c r="T4010" s="39"/>
      <c r="U4010" s="39"/>
    </row>
    <row r="4011" spans="1:21" ht="14.25" x14ac:dyDescent="0.2">
      <c r="A4011" s="38"/>
      <c r="B4011" s="38"/>
      <c r="C4011" s="38"/>
      <c r="D4011" s="38"/>
      <c r="F4011" s="39"/>
      <c r="G4011" s="39"/>
      <c r="H4011" s="39"/>
      <c r="I4011" s="39"/>
      <c r="J4011" s="39"/>
      <c r="K4011" s="39"/>
      <c r="L4011" s="39"/>
      <c r="M4011" s="39"/>
      <c r="N4011" s="39"/>
      <c r="O4011" s="39"/>
      <c r="P4011" s="39"/>
      <c r="Q4011" s="39"/>
      <c r="R4011" s="39"/>
      <c r="T4011" s="39"/>
      <c r="U4011" s="39"/>
    </row>
    <row r="4012" spans="1:21" ht="14.25" x14ac:dyDescent="0.2">
      <c r="A4012" s="38"/>
      <c r="B4012" s="38"/>
      <c r="C4012" s="38"/>
      <c r="D4012" s="38"/>
      <c r="F4012" s="39"/>
      <c r="G4012" s="39"/>
      <c r="H4012" s="39"/>
      <c r="I4012" s="39"/>
      <c r="J4012" s="39"/>
      <c r="K4012" s="39"/>
      <c r="L4012" s="39"/>
      <c r="M4012" s="39"/>
      <c r="N4012" s="39"/>
      <c r="O4012" s="39"/>
      <c r="P4012" s="39"/>
      <c r="Q4012" s="39"/>
      <c r="R4012" s="39"/>
      <c r="T4012" s="39"/>
      <c r="U4012" s="39"/>
    </row>
    <row r="4013" spans="1:21" ht="14.25" x14ac:dyDescent="0.2">
      <c r="A4013" s="38"/>
      <c r="B4013" s="38"/>
      <c r="C4013" s="38"/>
      <c r="D4013" s="38"/>
      <c r="F4013" s="39"/>
      <c r="G4013" s="39"/>
      <c r="H4013" s="39"/>
      <c r="I4013" s="39"/>
      <c r="J4013" s="39"/>
      <c r="K4013" s="39"/>
      <c r="L4013" s="39"/>
      <c r="M4013" s="39"/>
      <c r="N4013" s="39"/>
      <c r="O4013" s="39"/>
      <c r="P4013" s="39"/>
      <c r="Q4013" s="39"/>
      <c r="R4013" s="39"/>
      <c r="T4013" s="39"/>
      <c r="U4013" s="39"/>
    </row>
    <row r="4014" spans="1:21" ht="14.25" x14ac:dyDescent="0.2">
      <c r="A4014" s="38"/>
      <c r="B4014" s="38"/>
      <c r="C4014" s="38"/>
      <c r="D4014" s="38"/>
      <c r="F4014" s="39"/>
      <c r="G4014" s="39"/>
      <c r="H4014" s="39"/>
      <c r="I4014" s="39"/>
      <c r="J4014" s="39"/>
      <c r="K4014" s="39"/>
      <c r="L4014" s="39"/>
      <c r="M4014" s="39"/>
      <c r="N4014" s="39"/>
      <c r="O4014" s="39"/>
      <c r="P4014" s="39"/>
      <c r="Q4014" s="39"/>
      <c r="R4014" s="39"/>
      <c r="T4014" s="39"/>
      <c r="U4014" s="39"/>
    </row>
    <row r="4015" spans="1:21" ht="14.25" x14ac:dyDescent="0.2">
      <c r="A4015" s="38"/>
      <c r="B4015" s="38"/>
      <c r="C4015" s="38"/>
      <c r="D4015" s="38"/>
      <c r="F4015" s="39"/>
      <c r="G4015" s="39"/>
      <c r="H4015" s="39"/>
      <c r="I4015" s="39"/>
      <c r="J4015" s="39"/>
      <c r="K4015" s="39"/>
      <c r="L4015" s="39"/>
      <c r="M4015" s="39"/>
      <c r="N4015" s="39"/>
      <c r="O4015" s="39"/>
      <c r="P4015" s="39"/>
      <c r="Q4015" s="39"/>
      <c r="R4015" s="39"/>
      <c r="T4015" s="39"/>
      <c r="U4015" s="39"/>
    </row>
    <row r="4016" spans="1:21" ht="14.25" x14ac:dyDescent="0.2">
      <c r="A4016" s="38"/>
      <c r="B4016" s="38"/>
      <c r="C4016" s="38"/>
      <c r="D4016" s="38"/>
      <c r="F4016" s="39"/>
      <c r="G4016" s="39"/>
      <c r="H4016" s="39"/>
      <c r="I4016" s="39"/>
      <c r="J4016" s="39"/>
      <c r="K4016" s="39"/>
      <c r="L4016" s="39"/>
      <c r="M4016" s="39"/>
      <c r="N4016" s="39"/>
      <c r="O4016" s="39"/>
      <c r="P4016" s="39"/>
      <c r="Q4016" s="39"/>
      <c r="R4016" s="39"/>
      <c r="T4016" s="39"/>
      <c r="U4016" s="39"/>
    </row>
    <row r="4017" spans="1:21" ht="14.25" x14ac:dyDescent="0.2">
      <c r="A4017" s="38"/>
      <c r="B4017" s="38"/>
      <c r="C4017" s="38"/>
      <c r="D4017" s="38"/>
      <c r="F4017" s="39"/>
      <c r="G4017" s="39"/>
      <c r="H4017" s="39"/>
      <c r="I4017" s="39"/>
      <c r="J4017" s="39"/>
      <c r="K4017" s="39"/>
      <c r="L4017" s="39"/>
      <c r="M4017" s="39"/>
      <c r="N4017" s="39"/>
      <c r="O4017" s="39"/>
      <c r="P4017" s="39"/>
      <c r="Q4017" s="39"/>
      <c r="R4017" s="39"/>
      <c r="T4017" s="39"/>
      <c r="U4017" s="39"/>
    </row>
    <row r="4018" spans="1:21" ht="14.25" x14ac:dyDescent="0.2">
      <c r="A4018" s="38"/>
      <c r="B4018" s="38"/>
      <c r="C4018" s="38"/>
      <c r="D4018" s="38"/>
      <c r="F4018" s="39"/>
      <c r="G4018" s="39"/>
      <c r="H4018" s="39"/>
      <c r="I4018" s="39"/>
      <c r="J4018" s="39"/>
      <c r="K4018" s="39"/>
      <c r="L4018" s="39"/>
      <c r="M4018" s="39"/>
      <c r="N4018" s="39"/>
      <c r="O4018" s="39"/>
      <c r="P4018" s="39"/>
      <c r="Q4018" s="39"/>
      <c r="R4018" s="39"/>
      <c r="T4018" s="39"/>
      <c r="U4018" s="39"/>
    </row>
    <row r="4019" spans="1:21" ht="14.25" x14ac:dyDescent="0.2">
      <c r="A4019" s="38"/>
      <c r="B4019" s="38"/>
      <c r="C4019" s="38"/>
      <c r="D4019" s="38"/>
      <c r="F4019" s="39"/>
      <c r="G4019" s="39"/>
      <c r="H4019" s="39"/>
      <c r="I4019" s="39"/>
      <c r="J4019" s="39"/>
      <c r="K4019" s="39"/>
      <c r="L4019" s="39"/>
      <c r="M4019" s="39"/>
      <c r="N4019" s="39"/>
      <c r="O4019" s="39"/>
      <c r="P4019" s="39"/>
      <c r="Q4019" s="39"/>
      <c r="R4019" s="39"/>
      <c r="T4019" s="39"/>
      <c r="U4019" s="39"/>
    </row>
    <row r="4020" spans="1:21" ht="14.25" x14ac:dyDescent="0.2">
      <c r="A4020" s="38"/>
      <c r="B4020" s="38"/>
      <c r="C4020" s="38"/>
      <c r="D4020" s="38"/>
      <c r="F4020" s="39"/>
      <c r="G4020" s="39"/>
      <c r="H4020" s="39"/>
      <c r="I4020" s="39"/>
      <c r="J4020" s="39"/>
      <c r="K4020" s="39"/>
      <c r="L4020" s="39"/>
      <c r="M4020" s="39"/>
      <c r="N4020" s="39"/>
      <c r="O4020" s="39"/>
      <c r="P4020" s="39"/>
      <c r="Q4020" s="39"/>
      <c r="R4020" s="39"/>
      <c r="T4020" s="39"/>
      <c r="U4020" s="39"/>
    </row>
    <row r="4021" spans="1:21" ht="14.25" x14ac:dyDescent="0.2">
      <c r="A4021" s="38"/>
      <c r="B4021" s="38"/>
      <c r="C4021" s="38"/>
      <c r="D4021" s="38"/>
      <c r="F4021" s="39"/>
      <c r="G4021" s="39"/>
      <c r="H4021" s="39"/>
      <c r="I4021" s="39"/>
      <c r="J4021" s="39"/>
      <c r="K4021" s="39"/>
      <c r="L4021" s="39"/>
      <c r="M4021" s="39"/>
      <c r="N4021" s="39"/>
      <c r="O4021" s="39"/>
      <c r="P4021" s="39"/>
      <c r="Q4021" s="39"/>
      <c r="R4021" s="39"/>
      <c r="T4021" s="39"/>
      <c r="U4021" s="39"/>
    </row>
    <row r="4022" spans="1:21" ht="14.25" x14ac:dyDescent="0.2">
      <c r="A4022" s="38"/>
      <c r="B4022" s="38"/>
      <c r="C4022" s="38"/>
      <c r="D4022" s="38"/>
      <c r="F4022" s="39"/>
      <c r="G4022" s="39"/>
      <c r="H4022" s="39"/>
      <c r="I4022" s="39"/>
      <c r="J4022" s="39"/>
      <c r="K4022" s="39"/>
      <c r="L4022" s="39"/>
      <c r="M4022" s="39"/>
      <c r="N4022" s="39"/>
      <c r="O4022" s="39"/>
      <c r="P4022" s="39"/>
      <c r="Q4022" s="39"/>
      <c r="R4022" s="39"/>
      <c r="T4022" s="39"/>
      <c r="U4022" s="39"/>
    </row>
    <row r="4023" spans="1:21" ht="14.25" x14ac:dyDescent="0.2">
      <c r="A4023" s="38"/>
      <c r="B4023" s="38"/>
      <c r="C4023" s="38"/>
      <c r="D4023" s="38"/>
      <c r="F4023" s="39"/>
      <c r="G4023" s="39"/>
      <c r="H4023" s="39"/>
      <c r="I4023" s="39"/>
      <c r="J4023" s="39"/>
      <c r="K4023" s="39"/>
      <c r="L4023" s="39"/>
      <c r="M4023" s="39"/>
      <c r="N4023" s="39"/>
      <c r="O4023" s="39"/>
      <c r="P4023" s="39"/>
      <c r="Q4023" s="39"/>
      <c r="R4023" s="39"/>
      <c r="T4023" s="39"/>
      <c r="U4023" s="39"/>
    </row>
    <row r="4024" spans="1:21" ht="14.25" x14ac:dyDescent="0.2">
      <c r="A4024" s="38"/>
      <c r="B4024" s="38"/>
      <c r="C4024" s="38"/>
      <c r="D4024" s="38"/>
      <c r="F4024" s="39"/>
      <c r="G4024" s="39"/>
      <c r="H4024" s="39"/>
      <c r="I4024" s="39"/>
      <c r="J4024" s="39"/>
      <c r="K4024" s="39"/>
      <c r="L4024" s="39"/>
      <c r="M4024" s="39"/>
      <c r="N4024" s="39"/>
      <c r="O4024" s="39"/>
      <c r="P4024" s="39"/>
      <c r="Q4024" s="39"/>
      <c r="R4024" s="39"/>
      <c r="T4024" s="39"/>
      <c r="U4024" s="39"/>
    </row>
    <row r="4025" spans="1:21" ht="14.25" x14ac:dyDescent="0.2">
      <c r="A4025" s="38"/>
      <c r="B4025" s="38"/>
      <c r="C4025" s="38"/>
      <c r="D4025" s="38"/>
      <c r="F4025" s="39"/>
      <c r="G4025" s="39"/>
      <c r="H4025" s="39"/>
      <c r="I4025" s="39"/>
      <c r="J4025" s="39"/>
      <c r="K4025" s="39"/>
      <c r="L4025" s="39"/>
      <c r="M4025" s="39"/>
      <c r="N4025" s="39"/>
      <c r="O4025" s="39"/>
      <c r="P4025" s="39"/>
      <c r="Q4025" s="39"/>
      <c r="R4025" s="39"/>
      <c r="T4025" s="39"/>
      <c r="U4025" s="39"/>
    </row>
    <row r="4026" spans="1:21" ht="14.25" x14ac:dyDescent="0.2">
      <c r="A4026" s="38"/>
      <c r="B4026" s="38"/>
      <c r="C4026" s="38"/>
      <c r="D4026" s="38"/>
      <c r="F4026" s="39"/>
      <c r="G4026" s="39"/>
      <c r="H4026" s="39"/>
      <c r="I4026" s="39"/>
      <c r="J4026" s="39"/>
      <c r="K4026" s="39"/>
      <c r="L4026" s="39"/>
      <c r="M4026" s="39"/>
      <c r="N4026" s="39"/>
      <c r="O4026" s="39"/>
      <c r="P4026" s="39"/>
      <c r="Q4026" s="39"/>
      <c r="R4026" s="39"/>
      <c r="T4026" s="39"/>
      <c r="U4026" s="39"/>
    </row>
    <row r="4027" spans="1:21" ht="14.25" x14ac:dyDescent="0.2">
      <c r="A4027" s="38"/>
      <c r="B4027" s="38"/>
      <c r="C4027" s="38"/>
      <c r="D4027" s="38"/>
      <c r="F4027" s="39"/>
      <c r="G4027" s="39"/>
      <c r="H4027" s="39"/>
      <c r="I4027" s="39"/>
      <c r="J4027" s="39"/>
      <c r="K4027" s="39"/>
      <c r="L4027" s="39"/>
      <c r="M4027" s="39"/>
      <c r="N4027" s="39"/>
      <c r="O4027" s="39"/>
      <c r="P4027" s="39"/>
      <c r="Q4027" s="39"/>
      <c r="R4027" s="39"/>
      <c r="T4027" s="39"/>
      <c r="U4027" s="39"/>
    </row>
    <row r="4028" spans="1:21" ht="14.25" x14ac:dyDescent="0.2">
      <c r="A4028" s="38"/>
      <c r="B4028" s="38"/>
      <c r="C4028" s="38"/>
      <c r="D4028" s="38"/>
      <c r="F4028" s="39"/>
      <c r="G4028" s="39"/>
      <c r="H4028" s="39"/>
      <c r="I4028" s="39"/>
      <c r="J4028" s="39"/>
      <c r="K4028" s="39"/>
      <c r="L4028" s="39"/>
      <c r="M4028" s="39"/>
      <c r="N4028" s="39"/>
      <c r="O4028" s="39"/>
      <c r="P4028" s="39"/>
      <c r="Q4028" s="39"/>
      <c r="R4028" s="39"/>
      <c r="T4028" s="39"/>
      <c r="U4028" s="39"/>
    </row>
    <row r="4029" spans="1:21" ht="14.25" x14ac:dyDescent="0.2">
      <c r="A4029" s="38"/>
      <c r="B4029" s="38"/>
      <c r="C4029" s="38"/>
      <c r="D4029" s="38"/>
      <c r="F4029" s="39"/>
      <c r="G4029" s="39"/>
      <c r="H4029" s="39"/>
      <c r="I4029" s="39"/>
      <c r="J4029" s="39"/>
      <c r="K4029" s="39"/>
      <c r="L4029" s="39"/>
      <c r="M4029" s="39"/>
      <c r="N4029" s="39"/>
      <c r="O4029" s="39"/>
      <c r="P4029" s="39"/>
      <c r="Q4029" s="39"/>
      <c r="R4029" s="39"/>
      <c r="T4029" s="39"/>
      <c r="U4029" s="39"/>
    </row>
    <row r="4030" spans="1:21" ht="14.25" x14ac:dyDescent="0.2">
      <c r="A4030" s="38"/>
      <c r="B4030" s="38"/>
      <c r="C4030" s="38"/>
      <c r="D4030" s="38"/>
      <c r="F4030" s="39"/>
      <c r="G4030" s="39"/>
      <c r="H4030" s="39"/>
      <c r="I4030" s="39"/>
      <c r="J4030" s="39"/>
      <c r="K4030" s="39"/>
      <c r="L4030" s="39"/>
      <c r="M4030" s="39"/>
      <c r="N4030" s="39"/>
      <c r="O4030" s="39"/>
      <c r="P4030" s="39"/>
      <c r="Q4030" s="39"/>
      <c r="R4030" s="39"/>
      <c r="T4030" s="39"/>
      <c r="U4030" s="39"/>
    </row>
    <row r="4031" spans="1:21" ht="14.25" x14ac:dyDescent="0.2">
      <c r="A4031" s="38"/>
      <c r="B4031" s="38"/>
      <c r="C4031" s="38"/>
      <c r="D4031" s="38"/>
      <c r="F4031" s="39"/>
      <c r="G4031" s="39"/>
      <c r="H4031" s="39"/>
      <c r="I4031" s="39"/>
      <c r="J4031" s="39"/>
      <c r="K4031" s="39"/>
      <c r="L4031" s="39"/>
      <c r="M4031" s="39"/>
      <c r="N4031" s="39"/>
      <c r="O4031" s="39"/>
      <c r="P4031" s="39"/>
      <c r="Q4031" s="39"/>
      <c r="R4031" s="39"/>
      <c r="T4031" s="39"/>
      <c r="U4031" s="39"/>
    </row>
    <row r="4032" spans="1:21" ht="14.25" x14ac:dyDescent="0.2">
      <c r="A4032" s="38"/>
      <c r="B4032" s="38"/>
      <c r="C4032" s="38"/>
      <c r="D4032" s="38"/>
      <c r="F4032" s="39"/>
      <c r="G4032" s="39"/>
      <c r="H4032" s="39"/>
      <c r="I4032" s="39"/>
      <c r="J4032" s="39"/>
      <c r="K4032" s="39"/>
      <c r="L4032" s="39"/>
      <c r="M4032" s="39"/>
      <c r="N4032" s="39"/>
      <c r="O4032" s="39"/>
      <c r="P4032" s="39"/>
      <c r="Q4032" s="39"/>
      <c r="R4032" s="39"/>
      <c r="T4032" s="39"/>
      <c r="U4032" s="39"/>
    </row>
    <row r="4033" spans="1:21" ht="14.25" x14ac:dyDescent="0.2">
      <c r="A4033" s="38"/>
      <c r="B4033" s="38"/>
      <c r="C4033" s="38"/>
      <c r="D4033" s="38"/>
      <c r="F4033" s="39"/>
      <c r="G4033" s="39"/>
      <c r="H4033" s="39"/>
      <c r="I4033" s="39"/>
      <c r="J4033" s="39"/>
      <c r="K4033" s="39"/>
      <c r="L4033" s="39"/>
      <c r="M4033" s="39"/>
      <c r="N4033" s="39"/>
      <c r="O4033" s="39"/>
      <c r="P4033" s="39"/>
      <c r="Q4033" s="39"/>
      <c r="R4033" s="39"/>
      <c r="T4033" s="39"/>
      <c r="U4033" s="39"/>
    </row>
    <row r="4034" spans="1:21" ht="14.25" x14ac:dyDescent="0.2">
      <c r="A4034" s="38"/>
      <c r="B4034" s="38"/>
      <c r="C4034" s="38"/>
      <c r="D4034" s="38"/>
      <c r="F4034" s="39"/>
      <c r="G4034" s="39"/>
      <c r="H4034" s="39"/>
      <c r="I4034" s="39"/>
      <c r="J4034" s="39"/>
      <c r="K4034" s="39"/>
      <c r="L4034" s="39"/>
      <c r="M4034" s="39"/>
      <c r="N4034" s="39"/>
      <c r="O4034" s="39"/>
      <c r="P4034" s="39"/>
      <c r="Q4034" s="39"/>
      <c r="R4034" s="39"/>
      <c r="T4034" s="39"/>
      <c r="U4034" s="39"/>
    </row>
    <row r="4035" spans="1:21" ht="14.25" x14ac:dyDescent="0.2">
      <c r="A4035" s="38"/>
      <c r="B4035" s="38"/>
      <c r="C4035" s="38"/>
      <c r="D4035" s="38"/>
      <c r="F4035" s="39"/>
      <c r="G4035" s="39"/>
      <c r="H4035" s="39"/>
      <c r="I4035" s="39"/>
      <c r="J4035" s="39"/>
      <c r="K4035" s="39"/>
      <c r="L4035" s="39"/>
      <c r="M4035" s="39"/>
      <c r="N4035" s="39"/>
      <c r="O4035" s="39"/>
      <c r="P4035" s="39"/>
      <c r="Q4035" s="39"/>
      <c r="R4035" s="39"/>
      <c r="T4035" s="39"/>
      <c r="U4035" s="39"/>
    </row>
    <row r="4036" spans="1:21" ht="14.25" x14ac:dyDescent="0.2">
      <c r="A4036" s="38"/>
      <c r="B4036" s="38"/>
      <c r="C4036" s="38"/>
      <c r="D4036" s="38"/>
      <c r="F4036" s="39"/>
      <c r="G4036" s="39"/>
      <c r="H4036" s="39"/>
      <c r="I4036" s="39"/>
      <c r="J4036" s="39"/>
      <c r="K4036" s="39"/>
      <c r="L4036" s="39"/>
      <c r="M4036" s="39"/>
      <c r="N4036" s="39"/>
      <c r="O4036" s="39"/>
      <c r="P4036" s="39"/>
      <c r="Q4036" s="39"/>
      <c r="R4036" s="39"/>
      <c r="T4036" s="39"/>
      <c r="U4036" s="39"/>
    </row>
    <row r="4037" spans="1:21" ht="14.25" x14ac:dyDescent="0.2">
      <c r="A4037" s="38"/>
      <c r="B4037" s="38"/>
      <c r="C4037" s="38"/>
      <c r="D4037" s="38"/>
      <c r="F4037" s="39"/>
      <c r="G4037" s="39"/>
      <c r="H4037" s="39"/>
      <c r="I4037" s="39"/>
      <c r="J4037" s="39"/>
      <c r="K4037" s="39"/>
      <c r="L4037" s="39"/>
      <c r="M4037" s="39"/>
      <c r="N4037" s="39"/>
      <c r="O4037" s="39"/>
      <c r="P4037" s="39"/>
      <c r="Q4037" s="39"/>
      <c r="R4037" s="39"/>
      <c r="T4037" s="39"/>
      <c r="U4037" s="39"/>
    </row>
    <row r="4038" spans="1:21" ht="14.25" x14ac:dyDescent="0.2">
      <c r="A4038" s="38"/>
      <c r="B4038" s="38"/>
      <c r="C4038" s="38"/>
      <c r="D4038" s="38"/>
      <c r="F4038" s="39"/>
      <c r="G4038" s="39"/>
      <c r="H4038" s="39"/>
      <c r="I4038" s="39"/>
      <c r="J4038" s="39"/>
      <c r="K4038" s="39"/>
      <c r="L4038" s="39"/>
      <c r="M4038" s="39"/>
      <c r="N4038" s="39"/>
      <c r="O4038" s="39"/>
      <c r="P4038" s="39"/>
      <c r="Q4038" s="39"/>
      <c r="R4038" s="39"/>
      <c r="T4038" s="39"/>
      <c r="U4038" s="39"/>
    </row>
    <row r="4039" spans="1:21" ht="14.25" x14ac:dyDescent="0.2">
      <c r="A4039" s="38"/>
      <c r="B4039" s="38"/>
      <c r="C4039" s="38"/>
      <c r="D4039" s="38"/>
      <c r="F4039" s="39"/>
      <c r="G4039" s="39"/>
      <c r="H4039" s="39"/>
      <c r="I4039" s="39"/>
      <c r="J4039" s="39"/>
      <c r="K4039" s="39"/>
      <c r="L4039" s="39"/>
      <c r="M4039" s="39"/>
      <c r="N4039" s="39"/>
      <c r="O4039" s="39"/>
      <c r="P4039" s="39"/>
      <c r="Q4039" s="39"/>
      <c r="R4039" s="39"/>
      <c r="T4039" s="39"/>
      <c r="U4039" s="39"/>
    </row>
    <row r="4040" spans="1:21" ht="14.25" x14ac:dyDescent="0.2">
      <c r="A4040" s="38"/>
      <c r="B4040" s="38"/>
      <c r="C4040" s="38"/>
      <c r="D4040" s="38"/>
      <c r="F4040" s="39"/>
      <c r="G4040" s="39"/>
      <c r="H4040" s="39"/>
      <c r="I4040" s="39"/>
      <c r="J4040" s="39"/>
      <c r="K4040" s="39"/>
      <c r="L4040" s="39"/>
      <c r="M4040" s="39"/>
      <c r="N4040" s="39"/>
      <c r="O4040" s="39"/>
      <c r="P4040" s="39"/>
      <c r="Q4040" s="39"/>
      <c r="R4040" s="39"/>
      <c r="T4040" s="39"/>
      <c r="U4040" s="39"/>
    </row>
    <row r="4041" spans="1:21" ht="14.25" x14ac:dyDescent="0.2">
      <c r="A4041" s="38"/>
      <c r="B4041" s="38"/>
      <c r="C4041" s="38"/>
      <c r="D4041" s="38"/>
      <c r="F4041" s="39"/>
      <c r="G4041" s="39"/>
      <c r="H4041" s="39"/>
      <c r="I4041" s="39"/>
      <c r="J4041" s="39"/>
      <c r="K4041" s="39"/>
      <c r="L4041" s="39"/>
      <c r="M4041" s="39"/>
      <c r="N4041" s="39"/>
      <c r="O4041" s="39"/>
      <c r="P4041" s="39"/>
      <c r="Q4041" s="39"/>
      <c r="R4041" s="39"/>
      <c r="T4041" s="39"/>
      <c r="U4041" s="39"/>
    </row>
    <row r="4042" spans="1:21" ht="14.25" x14ac:dyDescent="0.2">
      <c r="A4042" s="38"/>
      <c r="B4042" s="38"/>
      <c r="C4042" s="38"/>
      <c r="D4042" s="38"/>
      <c r="F4042" s="39"/>
      <c r="G4042" s="39"/>
      <c r="H4042" s="39"/>
      <c r="I4042" s="39"/>
      <c r="J4042" s="39"/>
      <c r="K4042" s="39"/>
      <c r="L4042" s="39"/>
      <c r="M4042" s="39"/>
      <c r="N4042" s="39"/>
      <c r="O4042" s="39"/>
      <c r="P4042" s="39"/>
      <c r="Q4042" s="39"/>
      <c r="R4042" s="39"/>
      <c r="T4042" s="39"/>
      <c r="U4042" s="39"/>
    </row>
    <row r="4043" spans="1:21" ht="14.25" x14ac:dyDescent="0.2">
      <c r="A4043" s="38"/>
      <c r="B4043" s="38"/>
      <c r="C4043" s="38"/>
      <c r="D4043" s="38"/>
      <c r="F4043" s="39"/>
      <c r="G4043" s="39"/>
      <c r="H4043" s="39"/>
      <c r="I4043" s="39"/>
      <c r="J4043" s="39"/>
      <c r="K4043" s="39"/>
      <c r="L4043" s="39"/>
      <c r="M4043" s="39"/>
      <c r="N4043" s="39"/>
      <c r="O4043" s="39"/>
      <c r="P4043" s="39"/>
      <c r="Q4043" s="39"/>
      <c r="R4043" s="39"/>
      <c r="T4043" s="39"/>
      <c r="U4043" s="39"/>
    </row>
    <row r="4044" spans="1:21" ht="14.25" x14ac:dyDescent="0.2">
      <c r="A4044" s="38"/>
      <c r="B4044" s="38"/>
      <c r="C4044" s="38"/>
      <c r="D4044" s="38"/>
      <c r="F4044" s="39"/>
      <c r="G4044" s="39"/>
      <c r="H4044" s="39"/>
      <c r="I4044" s="39"/>
      <c r="J4044" s="39"/>
      <c r="K4044" s="39"/>
      <c r="L4044" s="39"/>
      <c r="M4044" s="39"/>
      <c r="N4044" s="39"/>
      <c r="O4044" s="39"/>
      <c r="P4044" s="39"/>
      <c r="Q4044" s="39"/>
      <c r="R4044" s="39"/>
      <c r="T4044" s="39"/>
      <c r="U4044" s="39"/>
    </row>
    <row r="4045" spans="1:21" ht="14.25" x14ac:dyDescent="0.2">
      <c r="A4045" s="38"/>
      <c r="B4045" s="38"/>
      <c r="C4045" s="38"/>
      <c r="D4045" s="38"/>
      <c r="F4045" s="39"/>
      <c r="G4045" s="39"/>
      <c r="H4045" s="39"/>
      <c r="I4045" s="39"/>
      <c r="J4045" s="39"/>
      <c r="K4045" s="39"/>
      <c r="L4045" s="39"/>
      <c r="M4045" s="39"/>
      <c r="N4045" s="39"/>
      <c r="O4045" s="39"/>
      <c r="P4045" s="39"/>
      <c r="Q4045" s="39"/>
      <c r="R4045" s="39"/>
      <c r="T4045" s="39"/>
      <c r="U4045" s="39"/>
    </row>
    <row r="4046" spans="1:21" ht="14.25" x14ac:dyDescent="0.2">
      <c r="A4046" s="38"/>
      <c r="B4046" s="38"/>
      <c r="C4046" s="38"/>
      <c r="D4046" s="38"/>
      <c r="F4046" s="39"/>
      <c r="G4046" s="39"/>
      <c r="H4046" s="39"/>
      <c r="I4046" s="39"/>
      <c r="J4046" s="39"/>
      <c r="K4046" s="39"/>
      <c r="L4046" s="39"/>
      <c r="M4046" s="39"/>
      <c r="N4046" s="39"/>
      <c r="O4046" s="39"/>
      <c r="P4046" s="39"/>
      <c r="Q4046" s="39"/>
      <c r="R4046" s="39"/>
      <c r="T4046" s="39"/>
      <c r="U4046" s="39"/>
    </row>
    <row r="4047" spans="1:21" ht="14.25" x14ac:dyDescent="0.2">
      <c r="A4047" s="38"/>
      <c r="B4047" s="38"/>
      <c r="C4047" s="38"/>
      <c r="D4047" s="38"/>
      <c r="F4047" s="39"/>
      <c r="G4047" s="39"/>
      <c r="H4047" s="39"/>
      <c r="I4047" s="39"/>
      <c r="J4047" s="39"/>
      <c r="K4047" s="39"/>
      <c r="L4047" s="39"/>
      <c r="M4047" s="39"/>
      <c r="N4047" s="39"/>
      <c r="O4047" s="39"/>
      <c r="P4047" s="39"/>
      <c r="Q4047" s="39"/>
      <c r="R4047" s="39"/>
      <c r="T4047" s="39"/>
      <c r="U4047" s="39"/>
    </row>
    <row r="4048" spans="1:21" ht="14.25" x14ac:dyDescent="0.2">
      <c r="A4048" s="38"/>
      <c r="B4048" s="38"/>
      <c r="C4048" s="38"/>
      <c r="D4048" s="38"/>
      <c r="F4048" s="39"/>
      <c r="G4048" s="39"/>
      <c r="H4048" s="39"/>
      <c r="I4048" s="39"/>
      <c r="J4048" s="39"/>
      <c r="K4048" s="39"/>
      <c r="L4048" s="39"/>
      <c r="M4048" s="39"/>
      <c r="N4048" s="39"/>
      <c r="O4048" s="39"/>
      <c r="P4048" s="39"/>
      <c r="Q4048" s="39"/>
      <c r="R4048" s="39"/>
      <c r="T4048" s="39"/>
      <c r="U4048" s="39"/>
    </row>
    <row r="4049" spans="1:21" ht="14.25" x14ac:dyDescent="0.2">
      <c r="A4049" s="38"/>
      <c r="B4049" s="38"/>
      <c r="C4049" s="38"/>
      <c r="D4049" s="38"/>
      <c r="F4049" s="39"/>
      <c r="G4049" s="39"/>
      <c r="H4049" s="39"/>
      <c r="I4049" s="39"/>
      <c r="J4049" s="39"/>
      <c r="K4049" s="39"/>
      <c r="L4049" s="39"/>
      <c r="M4049" s="39"/>
      <c r="N4049" s="39"/>
      <c r="O4049" s="39"/>
      <c r="P4049" s="39"/>
      <c r="Q4049" s="39"/>
      <c r="R4049" s="39"/>
      <c r="T4049" s="39"/>
      <c r="U4049" s="39"/>
    </row>
    <row r="4050" spans="1:21" ht="14.25" x14ac:dyDescent="0.2">
      <c r="A4050" s="38"/>
      <c r="B4050" s="38"/>
      <c r="C4050" s="38"/>
      <c r="D4050" s="38"/>
      <c r="F4050" s="39"/>
      <c r="G4050" s="39"/>
      <c r="H4050" s="39"/>
      <c r="I4050" s="39"/>
      <c r="J4050" s="39"/>
      <c r="K4050" s="39"/>
      <c r="L4050" s="39"/>
      <c r="M4050" s="39"/>
      <c r="N4050" s="39"/>
      <c r="O4050" s="39"/>
      <c r="P4050" s="39"/>
      <c r="Q4050" s="39"/>
      <c r="R4050" s="39"/>
      <c r="T4050" s="39"/>
      <c r="U4050" s="39"/>
    </row>
    <row r="4051" spans="1:21" ht="14.25" x14ac:dyDescent="0.2">
      <c r="A4051" s="38"/>
      <c r="B4051" s="38"/>
      <c r="C4051" s="38"/>
      <c r="D4051" s="38"/>
      <c r="F4051" s="39"/>
      <c r="G4051" s="39"/>
      <c r="H4051" s="39"/>
      <c r="I4051" s="39"/>
      <c r="J4051" s="39"/>
      <c r="K4051" s="39"/>
      <c r="L4051" s="39"/>
      <c r="M4051" s="39"/>
      <c r="N4051" s="39"/>
      <c r="O4051" s="39"/>
      <c r="P4051" s="39"/>
      <c r="Q4051" s="39"/>
      <c r="R4051" s="39"/>
      <c r="T4051" s="39"/>
      <c r="U4051" s="39"/>
    </row>
    <row r="4052" spans="1:21" ht="14.25" x14ac:dyDescent="0.2">
      <c r="A4052" s="38"/>
      <c r="B4052" s="38"/>
      <c r="C4052" s="38"/>
      <c r="D4052" s="38"/>
      <c r="F4052" s="39"/>
      <c r="G4052" s="39"/>
      <c r="H4052" s="39"/>
      <c r="I4052" s="39"/>
      <c r="J4052" s="39"/>
      <c r="K4052" s="39"/>
      <c r="L4052" s="39"/>
      <c r="M4052" s="39"/>
      <c r="N4052" s="39"/>
      <c r="O4052" s="39"/>
      <c r="P4052" s="39"/>
      <c r="Q4052" s="39"/>
      <c r="R4052" s="39"/>
      <c r="T4052" s="39"/>
      <c r="U4052" s="39"/>
    </row>
    <row r="4053" spans="1:21" ht="14.25" x14ac:dyDescent="0.2">
      <c r="A4053" s="38"/>
      <c r="B4053" s="38"/>
      <c r="C4053" s="38"/>
      <c r="D4053" s="38"/>
      <c r="F4053" s="39"/>
      <c r="G4053" s="39"/>
      <c r="H4053" s="39"/>
      <c r="I4053" s="39"/>
      <c r="J4053" s="39"/>
      <c r="K4053" s="39"/>
      <c r="L4053" s="39"/>
      <c r="M4053" s="39"/>
      <c r="N4053" s="39"/>
      <c r="O4053" s="39"/>
      <c r="P4053" s="39"/>
      <c r="Q4053" s="39"/>
      <c r="R4053" s="39"/>
      <c r="T4053" s="39"/>
      <c r="U4053" s="39"/>
    </row>
    <row r="4054" spans="1:21" ht="14.25" x14ac:dyDescent="0.2">
      <c r="A4054" s="38"/>
      <c r="B4054" s="38"/>
      <c r="C4054" s="38"/>
      <c r="D4054" s="38"/>
      <c r="F4054" s="39"/>
      <c r="G4054" s="39"/>
      <c r="H4054" s="39"/>
      <c r="I4054" s="39"/>
      <c r="J4054" s="39"/>
      <c r="K4054" s="39"/>
      <c r="L4054" s="39"/>
      <c r="M4054" s="39"/>
      <c r="N4054" s="39"/>
      <c r="O4054" s="39"/>
      <c r="P4054" s="39"/>
      <c r="Q4054" s="39"/>
      <c r="R4054" s="39"/>
      <c r="T4054" s="39"/>
      <c r="U4054" s="39"/>
    </row>
    <row r="4055" spans="1:21" ht="14.25" x14ac:dyDescent="0.2">
      <c r="A4055" s="38"/>
      <c r="B4055" s="38"/>
      <c r="C4055" s="38"/>
      <c r="D4055" s="38"/>
      <c r="F4055" s="39"/>
      <c r="G4055" s="39"/>
      <c r="H4055" s="39"/>
      <c r="I4055" s="39"/>
      <c r="J4055" s="39"/>
      <c r="K4055" s="39"/>
      <c r="L4055" s="39"/>
      <c r="M4055" s="39"/>
      <c r="N4055" s="39"/>
      <c r="O4055" s="39"/>
      <c r="P4055" s="39"/>
      <c r="Q4055" s="39"/>
      <c r="R4055" s="39"/>
      <c r="T4055" s="39"/>
      <c r="U4055" s="39"/>
    </row>
    <row r="4056" spans="1:21" ht="14.25" x14ac:dyDescent="0.2">
      <c r="A4056" s="38"/>
      <c r="B4056" s="38"/>
      <c r="C4056" s="38"/>
      <c r="D4056" s="38"/>
      <c r="F4056" s="39"/>
      <c r="G4056" s="39"/>
      <c r="H4056" s="39"/>
      <c r="I4056" s="39"/>
      <c r="J4056" s="39"/>
      <c r="K4056" s="39"/>
      <c r="L4056" s="39"/>
      <c r="M4056" s="39"/>
      <c r="N4056" s="39"/>
      <c r="O4056" s="39"/>
      <c r="P4056" s="39"/>
      <c r="Q4056" s="39"/>
      <c r="R4056" s="39"/>
      <c r="T4056" s="39"/>
      <c r="U4056" s="39"/>
    </row>
    <row r="4057" spans="1:21" ht="14.25" x14ac:dyDescent="0.2">
      <c r="A4057" s="38"/>
      <c r="B4057" s="38"/>
      <c r="C4057" s="38"/>
      <c r="D4057" s="38"/>
      <c r="F4057" s="39"/>
      <c r="G4057" s="39"/>
      <c r="H4057" s="39"/>
      <c r="I4057" s="39"/>
      <c r="J4057" s="39"/>
      <c r="K4057" s="39"/>
      <c r="L4057" s="39"/>
      <c r="M4057" s="39"/>
      <c r="N4057" s="39"/>
      <c r="O4057" s="39"/>
      <c r="P4057" s="39"/>
      <c r="Q4057" s="39"/>
      <c r="R4057" s="39"/>
      <c r="T4057" s="39"/>
      <c r="U4057" s="39"/>
    </row>
    <row r="4058" spans="1:21" ht="14.25" x14ac:dyDescent="0.2">
      <c r="A4058" s="38"/>
      <c r="B4058" s="38"/>
      <c r="C4058" s="38"/>
      <c r="D4058" s="38"/>
      <c r="F4058" s="39"/>
      <c r="G4058" s="39"/>
      <c r="H4058" s="39"/>
      <c r="I4058" s="39"/>
      <c r="J4058" s="39"/>
      <c r="K4058" s="39"/>
      <c r="L4058" s="39"/>
      <c r="M4058" s="39"/>
      <c r="N4058" s="39"/>
      <c r="O4058" s="39"/>
      <c r="P4058" s="39"/>
      <c r="Q4058" s="39"/>
      <c r="R4058" s="39"/>
      <c r="T4058" s="39"/>
      <c r="U4058" s="39"/>
    </row>
    <row r="4059" spans="1:21" ht="14.25" x14ac:dyDescent="0.2">
      <c r="A4059" s="38"/>
      <c r="B4059" s="38"/>
      <c r="C4059" s="38"/>
      <c r="D4059" s="38"/>
      <c r="F4059" s="39"/>
      <c r="G4059" s="39"/>
      <c r="H4059" s="39"/>
      <c r="I4059" s="39"/>
      <c r="J4059" s="39"/>
      <c r="K4059" s="39"/>
      <c r="L4059" s="39"/>
      <c r="M4059" s="39"/>
      <c r="N4059" s="39"/>
      <c r="O4059" s="39"/>
      <c r="P4059" s="39"/>
      <c r="Q4059" s="39"/>
      <c r="R4059" s="39"/>
      <c r="T4059" s="39"/>
      <c r="U4059" s="39"/>
    </row>
    <row r="4060" spans="1:21" ht="14.25" x14ac:dyDescent="0.2">
      <c r="A4060" s="38"/>
      <c r="B4060" s="38"/>
      <c r="C4060" s="38"/>
      <c r="D4060" s="38"/>
      <c r="F4060" s="39"/>
      <c r="G4060" s="39"/>
      <c r="H4060" s="39"/>
      <c r="I4060" s="39"/>
      <c r="J4060" s="39"/>
      <c r="K4060" s="39"/>
      <c r="L4060" s="39"/>
      <c r="M4060" s="39"/>
      <c r="N4060" s="39"/>
      <c r="O4060" s="39"/>
      <c r="P4060" s="39"/>
      <c r="Q4060" s="39"/>
      <c r="R4060" s="39"/>
      <c r="T4060" s="39"/>
      <c r="U4060" s="39"/>
    </row>
    <row r="4061" spans="1:21" ht="14.25" x14ac:dyDescent="0.2">
      <c r="A4061" s="38"/>
      <c r="B4061" s="38"/>
      <c r="C4061" s="38"/>
      <c r="D4061" s="38"/>
      <c r="F4061" s="39"/>
      <c r="G4061" s="39"/>
      <c r="H4061" s="39"/>
      <c r="I4061" s="39"/>
      <c r="J4061" s="39"/>
      <c r="K4061" s="39"/>
      <c r="L4061" s="39"/>
      <c r="M4061" s="39"/>
      <c r="N4061" s="39"/>
      <c r="O4061" s="39"/>
      <c r="P4061" s="39"/>
      <c r="Q4061" s="39"/>
      <c r="R4061" s="39"/>
      <c r="T4061" s="39"/>
      <c r="U4061" s="39"/>
    </row>
    <row r="4062" spans="1:21" ht="14.25" x14ac:dyDescent="0.2">
      <c r="A4062" s="38"/>
      <c r="B4062" s="38"/>
      <c r="C4062" s="38"/>
      <c r="D4062" s="38"/>
      <c r="F4062" s="39"/>
      <c r="G4062" s="39"/>
      <c r="H4062" s="39"/>
      <c r="I4062" s="39"/>
      <c r="J4062" s="39"/>
      <c r="K4062" s="39"/>
      <c r="L4062" s="39"/>
      <c r="M4062" s="39"/>
      <c r="N4062" s="39"/>
      <c r="O4062" s="39"/>
      <c r="P4062" s="39"/>
      <c r="Q4062" s="39"/>
      <c r="R4062" s="39"/>
      <c r="T4062" s="39"/>
      <c r="U4062" s="39"/>
    </row>
    <row r="4063" spans="1:21" ht="14.25" x14ac:dyDescent="0.2">
      <c r="A4063" s="38"/>
      <c r="B4063" s="38"/>
      <c r="C4063" s="38"/>
      <c r="D4063" s="38"/>
      <c r="F4063" s="39"/>
      <c r="G4063" s="39"/>
      <c r="H4063" s="39"/>
      <c r="I4063" s="39"/>
      <c r="J4063" s="39"/>
      <c r="K4063" s="39"/>
      <c r="L4063" s="39"/>
      <c r="M4063" s="39"/>
      <c r="N4063" s="39"/>
      <c r="O4063" s="39"/>
      <c r="P4063" s="39"/>
      <c r="Q4063" s="39"/>
      <c r="R4063" s="39"/>
      <c r="T4063" s="39"/>
      <c r="U4063" s="39"/>
    </row>
    <row r="4064" spans="1:21" ht="14.25" x14ac:dyDescent="0.2">
      <c r="A4064" s="38"/>
      <c r="B4064" s="38"/>
      <c r="C4064" s="38"/>
      <c r="D4064" s="38"/>
      <c r="F4064" s="39"/>
      <c r="G4064" s="39"/>
      <c r="H4064" s="39"/>
      <c r="I4064" s="39"/>
      <c r="J4064" s="39"/>
      <c r="K4064" s="39"/>
      <c r="L4064" s="39"/>
      <c r="M4064" s="39"/>
      <c r="N4064" s="39"/>
      <c r="O4064" s="39"/>
      <c r="P4064" s="39"/>
      <c r="Q4064" s="39"/>
      <c r="R4064" s="39"/>
      <c r="T4064" s="39"/>
      <c r="U4064" s="39"/>
    </row>
    <row r="4065" spans="1:21" ht="14.25" x14ac:dyDescent="0.2">
      <c r="A4065" s="38"/>
      <c r="B4065" s="38"/>
      <c r="C4065" s="38"/>
      <c r="D4065" s="38"/>
      <c r="F4065" s="39"/>
      <c r="G4065" s="39"/>
      <c r="H4065" s="39"/>
      <c r="I4065" s="39"/>
      <c r="J4065" s="39"/>
      <c r="K4065" s="39"/>
      <c r="L4065" s="39"/>
      <c r="M4065" s="39"/>
      <c r="N4065" s="39"/>
      <c r="O4065" s="39"/>
      <c r="P4065" s="39"/>
      <c r="Q4065" s="39"/>
      <c r="R4065" s="39"/>
      <c r="T4065" s="39"/>
      <c r="U4065" s="39"/>
    </row>
    <row r="4066" spans="1:21" ht="14.25" x14ac:dyDescent="0.2">
      <c r="A4066" s="38"/>
      <c r="B4066" s="38"/>
      <c r="C4066" s="38"/>
      <c r="D4066" s="38"/>
      <c r="F4066" s="39"/>
      <c r="G4066" s="39"/>
      <c r="H4066" s="39"/>
      <c r="I4066" s="39"/>
      <c r="J4066" s="39"/>
      <c r="K4066" s="39"/>
      <c r="L4066" s="39"/>
      <c r="M4066" s="39"/>
      <c r="N4066" s="39"/>
      <c r="O4066" s="39"/>
      <c r="P4066" s="39"/>
      <c r="Q4066" s="39"/>
      <c r="R4066" s="39"/>
      <c r="T4066" s="39"/>
      <c r="U4066" s="39"/>
    </row>
    <row r="4067" spans="1:21" ht="14.25" x14ac:dyDescent="0.2">
      <c r="A4067" s="38"/>
      <c r="B4067" s="38"/>
      <c r="C4067" s="38"/>
      <c r="D4067" s="38"/>
      <c r="F4067" s="39"/>
      <c r="G4067" s="39"/>
      <c r="H4067" s="39"/>
      <c r="I4067" s="39"/>
      <c r="J4067" s="39"/>
      <c r="K4067" s="39"/>
      <c r="L4067" s="39"/>
      <c r="M4067" s="39"/>
      <c r="N4067" s="39"/>
      <c r="O4067" s="39"/>
      <c r="P4067" s="39"/>
      <c r="Q4067" s="39"/>
      <c r="R4067" s="39"/>
      <c r="T4067" s="39"/>
      <c r="U4067" s="39"/>
    </row>
    <row r="4068" spans="1:21" ht="14.25" x14ac:dyDescent="0.2">
      <c r="A4068" s="38"/>
      <c r="B4068" s="38"/>
      <c r="C4068" s="38"/>
      <c r="D4068" s="38"/>
      <c r="F4068" s="39"/>
      <c r="G4068" s="39"/>
      <c r="H4068" s="39"/>
      <c r="I4068" s="39"/>
      <c r="J4068" s="39"/>
      <c r="K4068" s="39"/>
      <c r="L4068" s="39"/>
      <c r="M4068" s="39"/>
      <c r="N4068" s="39"/>
      <c r="O4068" s="39"/>
      <c r="P4068" s="39"/>
      <c r="Q4068" s="39"/>
      <c r="R4068" s="39"/>
      <c r="T4068" s="39"/>
      <c r="U4068" s="39"/>
    </row>
    <row r="4069" spans="1:21" ht="14.25" x14ac:dyDescent="0.2">
      <c r="A4069" s="38"/>
      <c r="B4069" s="38"/>
      <c r="C4069" s="38"/>
      <c r="D4069" s="38"/>
      <c r="F4069" s="39"/>
      <c r="G4069" s="39"/>
      <c r="H4069" s="39"/>
      <c r="I4069" s="39"/>
      <c r="J4069" s="39"/>
      <c r="K4069" s="39"/>
      <c r="L4069" s="39"/>
      <c r="M4069" s="39"/>
      <c r="N4069" s="39"/>
      <c r="O4069" s="39"/>
      <c r="P4069" s="39"/>
      <c r="Q4069" s="39"/>
      <c r="R4069" s="39"/>
      <c r="T4069" s="39"/>
      <c r="U4069" s="39"/>
    </row>
    <row r="4070" spans="1:21" ht="14.25" x14ac:dyDescent="0.2">
      <c r="A4070" s="38"/>
      <c r="B4070" s="38"/>
      <c r="C4070" s="38"/>
      <c r="D4070" s="38"/>
      <c r="F4070" s="39"/>
      <c r="G4070" s="39"/>
      <c r="H4070" s="39"/>
      <c r="I4070" s="39"/>
      <c r="J4070" s="39"/>
      <c r="K4070" s="39"/>
      <c r="L4070" s="39"/>
      <c r="M4070" s="39"/>
      <c r="N4070" s="39"/>
      <c r="O4070" s="39"/>
      <c r="P4070" s="39"/>
      <c r="Q4070" s="39"/>
      <c r="R4070" s="39"/>
      <c r="T4070" s="39"/>
      <c r="U4070" s="39"/>
    </row>
    <row r="4071" spans="1:21" ht="14.25" x14ac:dyDescent="0.2">
      <c r="A4071" s="38"/>
      <c r="B4071" s="38"/>
      <c r="C4071" s="38"/>
      <c r="D4071" s="38"/>
      <c r="F4071" s="39"/>
      <c r="G4071" s="39"/>
      <c r="H4071" s="39"/>
      <c r="I4071" s="39"/>
      <c r="J4071" s="39"/>
      <c r="K4071" s="39"/>
      <c r="L4071" s="39"/>
      <c r="M4071" s="39"/>
      <c r="N4071" s="39"/>
      <c r="O4071" s="39"/>
      <c r="P4071" s="39"/>
      <c r="Q4071" s="39"/>
      <c r="R4071" s="39"/>
      <c r="T4071" s="39"/>
      <c r="U4071" s="39"/>
    </row>
    <row r="4072" spans="1:21" ht="14.25" x14ac:dyDescent="0.2">
      <c r="A4072" s="38"/>
      <c r="B4072" s="38"/>
      <c r="C4072" s="38"/>
      <c r="D4072" s="38"/>
      <c r="F4072" s="39"/>
      <c r="G4072" s="39"/>
      <c r="H4072" s="39"/>
      <c r="I4072" s="39"/>
      <c r="J4072" s="39"/>
      <c r="K4072" s="39"/>
      <c r="L4072" s="39"/>
      <c r="M4072" s="39"/>
      <c r="N4072" s="39"/>
      <c r="O4072" s="39"/>
      <c r="P4072" s="39"/>
      <c r="Q4072" s="39"/>
      <c r="R4072" s="39"/>
      <c r="T4072" s="39"/>
      <c r="U4072" s="39"/>
    </row>
    <row r="4073" spans="1:21" ht="14.25" x14ac:dyDescent="0.2">
      <c r="A4073" s="38"/>
      <c r="B4073" s="38"/>
      <c r="C4073" s="38"/>
      <c r="D4073" s="38"/>
      <c r="F4073" s="39"/>
      <c r="G4073" s="39"/>
      <c r="H4073" s="39"/>
      <c r="I4073" s="39"/>
      <c r="J4073" s="39"/>
      <c r="K4073" s="39"/>
      <c r="L4073" s="39"/>
      <c r="M4073" s="39"/>
      <c r="N4073" s="39"/>
      <c r="O4073" s="39"/>
      <c r="P4073" s="39"/>
      <c r="Q4073" s="39"/>
      <c r="R4073" s="39"/>
      <c r="T4073" s="39"/>
      <c r="U4073" s="39"/>
    </row>
    <row r="4074" spans="1:21" ht="14.25" x14ac:dyDescent="0.2">
      <c r="A4074" s="38"/>
      <c r="B4074" s="38"/>
      <c r="C4074" s="38"/>
      <c r="D4074" s="38"/>
      <c r="F4074" s="39"/>
      <c r="G4074" s="39"/>
      <c r="H4074" s="39"/>
      <c r="I4074" s="39"/>
      <c r="J4074" s="39"/>
      <c r="K4074" s="39"/>
      <c r="L4074" s="39"/>
      <c r="M4074" s="39"/>
      <c r="N4074" s="39"/>
      <c r="O4074" s="39"/>
      <c r="P4074" s="39"/>
      <c r="Q4074" s="39"/>
      <c r="R4074" s="39"/>
      <c r="T4074" s="39"/>
      <c r="U4074" s="39"/>
    </row>
    <row r="4075" spans="1:21" ht="14.25" x14ac:dyDescent="0.2">
      <c r="A4075" s="38"/>
      <c r="B4075" s="38"/>
      <c r="C4075" s="38"/>
      <c r="D4075" s="38"/>
      <c r="F4075" s="39"/>
      <c r="G4075" s="39"/>
      <c r="H4075" s="39"/>
      <c r="I4075" s="39"/>
      <c r="J4075" s="39"/>
      <c r="K4075" s="39"/>
      <c r="L4075" s="39"/>
      <c r="M4075" s="39"/>
      <c r="N4075" s="39"/>
      <c r="O4075" s="39"/>
      <c r="P4075" s="39"/>
      <c r="Q4075" s="39"/>
      <c r="R4075" s="39"/>
      <c r="T4075" s="39"/>
      <c r="U4075" s="39"/>
    </row>
    <row r="4076" spans="1:21" ht="14.25" x14ac:dyDescent="0.2">
      <c r="A4076" s="38"/>
      <c r="B4076" s="38"/>
      <c r="C4076" s="38"/>
      <c r="D4076" s="38"/>
      <c r="F4076" s="39"/>
      <c r="G4076" s="39"/>
      <c r="H4076" s="39"/>
      <c r="I4076" s="39"/>
      <c r="J4076" s="39"/>
      <c r="K4076" s="39"/>
      <c r="L4076" s="39"/>
      <c r="M4076" s="39"/>
      <c r="N4076" s="39"/>
      <c r="O4076" s="39"/>
      <c r="P4076" s="39"/>
      <c r="Q4076" s="39"/>
      <c r="R4076" s="39"/>
      <c r="T4076" s="39"/>
      <c r="U4076" s="39"/>
    </row>
    <row r="4077" spans="1:21" ht="14.25" x14ac:dyDescent="0.2">
      <c r="A4077" s="38"/>
      <c r="B4077" s="38"/>
      <c r="C4077" s="38"/>
      <c r="D4077" s="38"/>
      <c r="F4077" s="39"/>
      <c r="G4077" s="39"/>
      <c r="H4077" s="39"/>
      <c r="I4077" s="39"/>
      <c r="J4077" s="39"/>
      <c r="K4077" s="39"/>
      <c r="L4077" s="39"/>
      <c r="M4077" s="39"/>
      <c r="N4077" s="39"/>
      <c r="O4077" s="39"/>
      <c r="P4077" s="39"/>
      <c r="Q4077" s="39"/>
      <c r="R4077" s="39"/>
      <c r="T4077" s="39"/>
      <c r="U4077" s="39"/>
    </row>
    <row r="4078" spans="1:21" ht="14.25" x14ac:dyDescent="0.2">
      <c r="A4078" s="38"/>
      <c r="B4078" s="38"/>
      <c r="C4078" s="38"/>
      <c r="D4078" s="38"/>
      <c r="F4078" s="39"/>
      <c r="G4078" s="39"/>
      <c r="H4078" s="39"/>
      <c r="I4078" s="39"/>
      <c r="J4078" s="39"/>
      <c r="K4078" s="39"/>
      <c r="L4078" s="39"/>
      <c r="M4078" s="39"/>
      <c r="N4078" s="39"/>
      <c r="O4078" s="39"/>
      <c r="P4078" s="39"/>
      <c r="Q4078" s="39"/>
      <c r="R4078" s="39"/>
      <c r="T4078" s="39"/>
      <c r="U4078" s="39"/>
    </row>
    <row r="4079" spans="1:21" ht="14.25" x14ac:dyDescent="0.2">
      <c r="A4079" s="38"/>
      <c r="B4079" s="38"/>
      <c r="C4079" s="38"/>
      <c r="D4079" s="38"/>
      <c r="F4079" s="39"/>
      <c r="G4079" s="39"/>
      <c r="H4079" s="39"/>
      <c r="I4079" s="39"/>
      <c r="J4079" s="39"/>
      <c r="K4079" s="39"/>
      <c r="L4079" s="39"/>
      <c r="M4079" s="39"/>
      <c r="N4079" s="39"/>
      <c r="O4079" s="39"/>
      <c r="P4079" s="39"/>
      <c r="Q4079" s="39"/>
      <c r="R4079" s="39"/>
      <c r="T4079" s="39"/>
      <c r="U4079" s="39"/>
    </row>
    <row r="4080" spans="1:21" ht="14.25" x14ac:dyDescent="0.2">
      <c r="A4080" s="38"/>
      <c r="B4080" s="38"/>
      <c r="C4080" s="38"/>
      <c r="D4080" s="38"/>
      <c r="F4080" s="39"/>
      <c r="G4080" s="39"/>
      <c r="H4080" s="39"/>
      <c r="I4080" s="39"/>
      <c r="J4080" s="39"/>
      <c r="K4080" s="39"/>
      <c r="L4080" s="39"/>
      <c r="M4080" s="39"/>
      <c r="N4080" s="39"/>
      <c r="O4080" s="39"/>
      <c r="P4080" s="39"/>
      <c r="Q4080" s="39"/>
      <c r="R4080" s="39"/>
      <c r="T4080" s="39"/>
      <c r="U4080" s="39"/>
    </row>
    <row r="4081" spans="1:21" ht="14.25" x14ac:dyDescent="0.2">
      <c r="A4081" s="38"/>
      <c r="B4081" s="38"/>
      <c r="C4081" s="38"/>
      <c r="D4081" s="38"/>
      <c r="F4081" s="39"/>
      <c r="G4081" s="39"/>
      <c r="H4081" s="39"/>
      <c r="I4081" s="39"/>
      <c r="J4081" s="39"/>
      <c r="K4081" s="39"/>
      <c r="L4081" s="39"/>
      <c r="M4081" s="39"/>
      <c r="N4081" s="39"/>
      <c r="O4081" s="39"/>
      <c r="P4081" s="39"/>
      <c r="Q4081" s="39"/>
      <c r="R4081" s="39"/>
      <c r="T4081" s="39"/>
      <c r="U4081" s="39"/>
    </row>
    <row r="4082" spans="1:21" ht="14.25" x14ac:dyDescent="0.2">
      <c r="A4082" s="38"/>
      <c r="B4082" s="38"/>
      <c r="C4082" s="38"/>
      <c r="D4082" s="38"/>
      <c r="F4082" s="39"/>
      <c r="G4082" s="39"/>
      <c r="H4082" s="39"/>
      <c r="I4082" s="39"/>
      <c r="J4082" s="39"/>
      <c r="K4082" s="39"/>
      <c r="L4082" s="39"/>
      <c r="M4082" s="39"/>
      <c r="N4082" s="39"/>
      <c r="O4082" s="39"/>
      <c r="P4082" s="39"/>
      <c r="Q4082" s="39"/>
      <c r="R4082" s="39"/>
      <c r="T4082" s="39"/>
      <c r="U4082" s="39"/>
    </row>
    <row r="4083" spans="1:21" ht="14.25" x14ac:dyDescent="0.2">
      <c r="A4083" s="38"/>
      <c r="B4083" s="38"/>
      <c r="C4083" s="38"/>
      <c r="D4083" s="38"/>
      <c r="F4083" s="39"/>
      <c r="G4083" s="39"/>
      <c r="H4083" s="39"/>
      <c r="I4083" s="39"/>
      <c r="J4083" s="39"/>
      <c r="K4083" s="39"/>
      <c r="L4083" s="39"/>
      <c r="M4083" s="39"/>
      <c r="N4083" s="39"/>
      <c r="O4083" s="39"/>
      <c r="P4083" s="39"/>
      <c r="Q4083" s="39"/>
      <c r="R4083" s="39"/>
      <c r="T4083" s="39"/>
      <c r="U4083" s="39"/>
    </row>
    <row r="4084" spans="1:21" ht="14.25" x14ac:dyDescent="0.2">
      <c r="A4084" s="38"/>
      <c r="B4084" s="38"/>
      <c r="C4084" s="38"/>
      <c r="D4084" s="38"/>
      <c r="F4084" s="39"/>
      <c r="G4084" s="39"/>
      <c r="H4084" s="39"/>
      <c r="I4084" s="39"/>
      <c r="J4084" s="39"/>
      <c r="K4084" s="39"/>
      <c r="L4084" s="39"/>
      <c r="M4084" s="39"/>
      <c r="N4084" s="39"/>
      <c r="O4084" s="39"/>
      <c r="P4084" s="39"/>
      <c r="Q4084" s="39"/>
      <c r="R4084" s="39"/>
      <c r="T4084" s="39"/>
      <c r="U4084" s="39"/>
    </row>
    <row r="4085" spans="1:21" ht="14.25" x14ac:dyDescent="0.2">
      <c r="A4085" s="38"/>
      <c r="B4085" s="38"/>
      <c r="C4085" s="38"/>
      <c r="D4085" s="38"/>
      <c r="F4085" s="39"/>
      <c r="G4085" s="39"/>
      <c r="H4085" s="39"/>
      <c r="I4085" s="39"/>
      <c r="J4085" s="39"/>
      <c r="K4085" s="39"/>
      <c r="L4085" s="39"/>
      <c r="M4085" s="39"/>
      <c r="N4085" s="39"/>
      <c r="O4085" s="39"/>
      <c r="P4085" s="39"/>
      <c r="Q4085" s="39"/>
      <c r="R4085" s="39"/>
      <c r="T4085" s="39"/>
      <c r="U4085" s="39"/>
    </row>
    <row r="4086" spans="1:21" ht="14.25" x14ac:dyDescent="0.2">
      <c r="A4086" s="38"/>
      <c r="B4086" s="38"/>
      <c r="C4086" s="38"/>
      <c r="D4086" s="38"/>
      <c r="F4086" s="39"/>
      <c r="G4086" s="39"/>
      <c r="H4086" s="39"/>
      <c r="I4086" s="39"/>
      <c r="J4086" s="39"/>
      <c r="K4086" s="39"/>
      <c r="L4086" s="39"/>
      <c r="M4086" s="39"/>
      <c r="N4086" s="39"/>
      <c r="O4086" s="39"/>
      <c r="P4086" s="39"/>
      <c r="Q4086" s="39"/>
      <c r="R4086" s="39"/>
      <c r="T4086" s="39"/>
      <c r="U4086" s="39"/>
    </row>
    <row r="4087" spans="1:21" ht="14.25" x14ac:dyDescent="0.2">
      <c r="A4087" s="38"/>
      <c r="B4087" s="38"/>
      <c r="C4087" s="38"/>
      <c r="D4087" s="38"/>
      <c r="F4087" s="39"/>
      <c r="G4087" s="39"/>
      <c r="H4087" s="39"/>
      <c r="I4087" s="39"/>
      <c r="J4087" s="39"/>
      <c r="K4087" s="39"/>
      <c r="L4087" s="39"/>
      <c r="M4087" s="39"/>
      <c r="N4087" s="39"/>
      <c r="O4087" s="39"/>
      <c r="P4087" s="39"/>
      <c r="Q4087" s="39"/>
      <c r="R4087" s="39"/>
      <c r="T4087" s="39"/>
      <c r="U4087" s="39"/>
    </row>
    <row r="4088" spans="1:21" ht="14.25" x14ac:dyDescent="0.2">
      <c r="A4088" s="38"/>
      <c r="B4088" s="38"/>
      <c r="C4088" s="38"/>
      <c r="D4088" s="38"/>
      <c r="F4088" s="39"/>
      <c r="G4088" s="39"/>
      <c r="H4088" s="39"/>
      <c r="I4088" s="39"/>
      <c r="J4088" s="39"/>
      <c r="K4088" s="39"/>
      <c r="L4088" s="39"/>
      <c r="M4088" s="39"/>
      <c r="N4088" s="39"/>
      <c r="O4088" s="39"/>
      <c r="P4088" s="39"/>
      <c r="Q4088" s="39"/>
      <c r="R4088" s="39"/>
      <c r="T4088" s="39"/>
      <c r="U4088" s="39"/>
    </row>
    <row r="4089" spans="1:21" ht="14.25" x14ac:dyDescent="0.2">
      <c r="A4089" s="38"/>
      <c r="B4089" s="38"/>
      <c r="C4089" s="38"/>
      <c r="D4089" s="38"/>
      <c r="F4089" s="39"/>
      <c r="G4089" s="39"/>
      <c r="H4089" s="39"/>
      <c r="I4089" s="39"/>
      <c r="J4089" s="39"/>
      <c r="K4089" s="39"/>
      <c r="L4089" s="39"/>
      <c r="M4089" s="39"/>
      <c r="N4089" s="39"/>
      <c r="O4089" s="39"/>
      <c r="P4089" s="39"/>
      <c r="Q4089" s="39"/>
      <c r="R4089" s="39"/>
      <c r="T4089" s="39"/>
      <c r="U4089" s="39"/>
    </row>
    <row r="4090" spans="1:21" ht="14.25" x14ac:dyDescent="0.2">
      <c r="A4090" s="38"/>
      <c r="B4090" s="38"/>
      <c r="C4090" s="38"/>
      <c r="D4090" s="38"/>
      <c r="F4090" s="39"/>
      <c r="G4090" s="39"/>
      <c r="H4090" s="39"/>
      <c r="I4090" s="39"/>
      <c r="J4090" s="39"/>
      <c r="K4090" s="39"/>
      <c r="L4090" s="39"/>
      <c r="M4090" s="39"/>
      <c r="N4090" s="39"/>
      <c r="O4090" s="39"/>
      <c r="P4090" s="39"/>
      <c r="Q4090" s="39"/>
      <c r="R4090" s="39"/>
      <c r="T4090" s="39"/>
      <c r="U4090" s="39"/>
    </row>
    <row r="4091" spans="1:21" ht="14.25" x14ac:dyDescent="0.2">
      <c r="A4091" s="38"/>
      <c r="B4091" s="38"/>
      <c r="C4091" s="38"/>
      <c r="D4091" s="38"/>
      <c r="F4091" s="39"/>
      <c r="G4091" s="39"/>
      <c r="H4091" s="39"/>
      <c r="I4091" s="39"/>
      <c r="J4091" s="39"/>
      <c r="K4091" s="39"/>
      <c r="L4091" s="39"/>
      <c r="M4091" s="39"/>
      <c r="N4091" s="39"/>
      <c r="O4091" s="39"/>
      <c r="P4091" s="39"/>
      <c r="Q4091" s="39"/>
      <c r="R4091" s="39"/>
      <c r="T4091" s="39"/>
      <c r="U4091" s="39"/>
    </row>
    <row r="4092" spans="1:21" ht="14.25" x14ac:dyDescent="0.2">
      <c r="A4092" s="38"/>
      <c r="B4092" s="38"/>
      <c r="C4092" s="38"/>
      <c r="D4092" s="38"/>
      <c r="F4092" s="39"/>
      <c r="G4092" s="39"/>
      <c r="H4092" s="39"/>
      <c r="I4092" s="39"/>
      <c r="J4092" s="39"/>
      <c r="K4092" s="39"/>
      <c r="L4092" s="39"/>
      <c r="M4092" s="39"/>
      <c r="N4092" s="39"/>
      <c r="O4092" s="39"/>
      <c r="P4092" s="39"/>
      <c r="Q4092" s="39"/>
      <c r="R4092" s="39"/>
      <c r="T4092" s="39"/>
      <c r="U4092" s="39"/>
    </row>
    <row r="4093" spans="1:21" ht="14.25" x14ac:dyDescent="0.2">
      <c r="A4093" s="38"/>
      <c r="B4093" s="38"/>
      <c r="C4093" s="38"/>
      <c r="D4093" s="38"/>
      <c r="F4093" s="39"/>
      <c r="G4093" s="39"/>
      <c r="H4093" s="39"/>
      <c r="I4093" s="39"/>
      <c r="J4093" s="39"/>
      <c r="K4093" s="39"/>
      <c r="L4093" s="39"/>
      <c r="M4093" s="39"/>
      <c r="N4093" s="39"/>
      <c r="O4093" s="39"/>
      <c r="P4093" s="39"/>
      <c r="Q4093" s="39"/>
      <c r="R4093" s="39"/>
      <c r="T4093" s="39"/>
      <c r="U4093" s="39"/>
    </row>
    <row r="4094" spans="1:21" ht="14.25" x14ac:dyDescent="0.2">
      <c r="A4094" s="38"/>
      <c r="B4094" s="38"/>
      <c r="C4094" s="38"/>
      <c r="D4094" s="38"/>
      <c r="F4094" s="39"/>
      <c r="G4094" s="39"/>
      <c r="H4094" s="39"/>
      <c r="I4094" s="39"/>
      <c r="J4094" s="39"/>
      <c r="K4094" s="39"/>
      <c r="L4094" s="39"/>
      <c r="M4094" s="39"/>
      <c r="N4094" s="39"/>
      <c r="O4094" s="39"/>
      <c r="P4094" s="39"/>
      <c r="Q4094" s="39"/>
      <c r="R4094" s="39"/>
      <c r="T4094" s="39"/>
      <c r="U4094" s="39"/>
    </row>
    <row r="4095" spans="1:21" ht="14.25" x14ac:dyDescent="0.2">
      <c r="A4095" s="38"/>
      <c r="B4095" s="38"/>
      <c r="C4095" s="38"/>
      <c r="D4095" s="38"/>
      <c r="F4095" s="39"/>
      <c r="G4095" s="39"/>
      <c r="H4095" s="39"/>
      <c r="I4095" s="39"/>
      <c r="J4095" s="39"/>
      <c r="K4095" s="39"/>
      <c r="L4095" s="39"/>
      <c r="M4095" s="39"/>
      <c r="N4095" s="39"/>
      <c r="O4095" s="39"/>
      <c r="P4095" s="39"/>
      <c r="Q4095" s="39"/>
      <c r="R4095" s="39"/>
      <c r="T4095" s="39"/>
      <c r="U4095" s="39"/>
    </row>
    <row r="4096" spans="1:21" ht="14.25" x14ac:dyDescent="0.2">
      <c r="A4096" s="38"/>
      <c r="B4096" s="38"/>
      <c r="C4096" s="38"/>
      <c r="D4096" s="38"/>
      <c r="F4096" s="39"/>
      <c r="G4096" s="39"/>
      <c r="H4096" s="39"/>
      <c r="I4096" s="39"/>
      <c r="J4096" s="39"/>
      <c r="K4096" s="39"/>
      <c r="L4096" s="39"/>
      <c r="M4096" s="39"/>
      <c r="N4096" s="39"/>
      <c r="O4096" s="39"/>
      <c r="P4096" s="39"/>
      <c r="Q4096" s="39"/>
      <c r="R4096" s="39"/>
      <c r="T4096" s="39"/>
      <c r="U4096" s="39"/>
    </row>
    <row r="4097" spans="1:21" ht="14.25" x14ac:dyDescent="0.2">
      <c r="A4097" s="38"/>
      <c r="B4097" s="38"/>
      <c r="C4097" s="38"/>
      <c r="D4097" s="38"/>
      <c r="F4097" s="39"/>
      <c r="G4097" s="39"/>
      <c r="H4097" s="39"/>
      <c r="I4097" s="39"/>
      <c r="J4097" s="39"/>
      <c r="K4097" s="39"/>
      <c r="L4097" s="39"/>
      <c r="M4097" s="39"/>
      <c r="N4097" s="39"/>
      <c r="O4097" s="39"/>
      <c r="P4097" s="39"/>
      <c r="Q4097" s="39"/>
      <c r="R4097" s="39"/>
      <c r="T4097" s="39"/>
      <c r="U4097" s="39"/>
    </row>
    <row r="4098" spans="1:21" ht="14.25" x14ac:dyDescent="0.2">
      <c r="A4098" s="38"/>
      <c r="B4098" s="38"/>
      <c r="C4098" s="38"/>
      <c r="D4098" s="38"/>
      <c r="F4098" s="39"/>
      <c r="G4098" s="39"/>
      <c r="H4098" s="39"/>
      <c r="I4098" s="39"/>
      <c r="J4098" s="39"/>
      <c r="K4098" s="39"/>
      <c r="L4098" s="39"/>
      <c r="M4098" s="39"/>
      <c r="N4098" s="39"/>
      <c r="O4098" s="39"/>
      <c r="P4098" s="39"/>
      <c r="Q4098" s="39"/>
      <c r="R4098" s="39"/>
      <c r="T4098" s="39"/>
      <c r="U4098" s="39"/>
    </row>
    <row r="4099" spans="1:21" ht="14.25" x14ac:dyDescent="0.2">
      <c r="A4099" s="38"/>
      <c r="B4099" s="38"/>
      <c r="C4099" s="38"/>
      <c r="D4099" s="38"/>
      <c r="F4099" s="39"/>
      <c r="G4099" s="39"/>
      <c r="H4099" s="39"/>
      <c r="I4099" s="39"/>
      <c r="J4099" s="39"/>
      <c r="K4099" s="39"/>
      <c r="L4099" s="39"/>
      <c r="M4099" s="39"/>
      <c r="N4099" s="39"/>
      <c r="O4099" s="39"/>
      <c r="P4099" s="39"/>
      <c r="Q4099" s="39"/>
      <c r="R4099" s="39"/>
      <c r="T4099" s="39"/>
      <c r="U4099" s="39"/>
    </row>
    <row r="4100" spans="1:21" ht="14.25" x14ac:dyDescent="0.2">
      <c r="A4100" s="38"/>
      <c r="B4100" s="38"/>
      <c r="C4100" s="38"/>
      <c r="D4100" s="38"/>
      <c r="F4100" s="39"/>
      <c r="G4100" s="39"/>
      <c r="H4100" s="39"/>
      <c r="I4100" s="39"/>
      <c r="J4100" s="39"/>
      <c r="K4100" s="39"/>
      <c r="L4100" s="39"/>
      <c r="M4100" s="39"/>
      <c r="N4100" s="39"/>
      <c r="O4100" s="39"/>
      <c r="P4100" s="39"/>
      <c r="Q4100" s="39"/>
      <c r="R4100" s="39"/>
      <c r="T4100" s="39"/>
      <c r="U4100" s="39"/>
    </row>
    <row r="4101" spans="1:21" ht="14.25" x14ac:dyDescent="0.2">
      <c r="A4101" s="38"/>
      <c r="B4101" s="38"/>
      <c r="C4101" s="38"/>
      <c r="D4101" s="38"/>
      <c r="F4101" s="39"/>
      <c r="G4101" s="39"/>
      <c r="H4101" s="39"/>
      <c r="I4101" s="39"/>
      <c r="J4101" s="39"/>
      <c r="K4101" s="39"/>
      <c r="L4101" s="39"/>
      <c r="M4101" s="39"/>
      <c r="N4101" s="39"/>
      <c r="O4101" s="39"/>
      <c r="P4101" s="39"/>
      <c r="Q4101" s="39"/>
      <c r="R4101" s="39"/>
      <c r="T4101" s="39"/>
      <c r="U4101" s="39"/>
    </row>
    <row r="4102" spans="1:21" ht="14.25" x14ac:dyDescent="0.2">
      <c r="A4102" s="38"/>
      <c r="B4102" s="38"/>
      <c r="C4102" s="38"/>
      <c r="D4102" s="38"/>
      <c r="F4102" s="39"/>
      <c r="G4102" s="39"/>
      <c r="H4102" s="39"/>
      <c r="I4102" s="39"/>
      <c r="J4102" s="39"/>
      <c r="K4102" s="39"/>
      <c r="L4102" s="39"/>
      <c r="M4102" s="39"/>
      <c r="N4102" s="39"/>
      <c r="O4102" s="39"/>
      <c r="P4102" s="39"/>
      <c r="Q4102" s="39"/>
      <c r="R4102" s="39"/>
      <c r="T4102" s="39"/>
      <c r="U4102" s="39"/>
    </row>
    <row r="4103" spans="1:21" ht="14.25" x14ac:dyDescent="0.2">
      <c r="A4103" s="38"/>
      <c r="B4103" s="38"/>
      <c r="C4103" s="38"/>
      <c r="D4103" s="38"/>
      <c r="F4103" s="39"/>
      <c r="G4103" s="39"/>
      <c r="H4103" s="39"/>
      <c r="I4103" s="39"/>
      <c r="J4103" s="39"/>
      <c r="K4103" s="39"/>
      <c r="L4103" s="39"/>
      <c r="M4103" s="39"/>
      <c r="N4103" s="39"/>
      <c r="O4103" s="39"/>
      <c r="P4103" s="39"/>
      <c r="Q4103" s="39"/>
      <c r="R4103" s="39"/>
      <c r="T4103" s="39"/>
      <c r="U4103" s="39"/>
    </row>
    <row r="4104" spans="1:21" ht="14.25" x14ac:dyDescent="0.2">
      <c r="A4104" s="38"/>
      <c r="B4104" s="38"/>
      <c r="C4104" s="38"/>
      <c r="D4104" s="38"/>
      <c r="F4104" s="39"/>
      <c r="G4104" s="39"/>
      <c r="H4104" s="39"/>
      <c r="I4104" s="39"/>
      <c r="J4104" s="39"/>
      <c r="K4104" s="39"/>
      <c r="L4104" s="39"/>
      <c r="M4104" s="39"/>
      <c r="N4104" s="39"/>
      <c r="O4104" s="39"/>
      <c r="P4104" s="39"/>
      <c r="Q4104" s="39"/>
      <c r="R4104" s="39"/>
      <c r="T4104" s="39"/>
      <c r="U4104" s="39"/>
    </row>
    <row r="4105" spans="1:21" ht="14.25" x14ac:dyDescent="0.2">
      <c r="A4105" s="38"/>
      <c r="B4105" s="38"/>
      <c r="C4105" s="38"/>
      <c r="D4105" s="38"/>
      <c r="F4105" s="39"/>
      <c r="G4105" s="39"/>
      <c r="H4105" s="39"/>
      <c r="I4105" s="39"/>
      <c r="J4105" s="39"/>
      <c r="K4105" s="39"/>
      <c r="L4105" s="39"/>
      <c r="M4105" s="39"/>
      <c r="N4105" s="39"/>
      <c r="O4105" s="39"/>
      <c r="P4105" s="39"/>
      <c r="Q4105" s="39"/>
      <c r="R4105" s="39"/>
      <c r="T4105" s="39"/>
      <c r="U4105" s="39"/>
    </row>
    <row r="4106" spans="1:21" ht="14.25" x14ac:dyDescent="0.2">
      <c r="A4106" s="38"/>
      <c r="B4106" s="38"/>
      <c r="C4106" s="38"/>
      <c r="D4106" s="38"/>
      <c r="F4106" s="39"/>
      <c r="G4106" s="39"/>
      <c r="H4106" s="39"/>
      <c r="I4106" s="39"/>
      <c r="J4106" s="39"/>
      <c r="K4106" s="39"/>
      <c r="L4106" s="39"/>
      <c r="M4106" s="39"/>
      <c r="N4106" s="39"/>
      <c r="O4106" s="39"/>
      <c r="P4106" s="39"/>
      <c r="Q4106" s="39"/>
      <c r="R4106" s="39"/>
      <c r="T4106" s="39"/>
      <c r="U4106" s="39"/>
    </row>
    <row r="4107" spans="1:21" ht="14.25" x14ac:dyDescent="0.2">
      <c r="A4107" s="38"/>
      <c r="B4107" s="38"/>
      <c r="C4107" s="38"/>
      <c r="D4107" s="38"/>
      <c r="F4107" s="39"/>
      <c r="G4107" s="39"/>
      <c r="H4107" s="39"/>
      <c r="I4107" s="39"/>
      <c r="J4107" s="39"/>
      <c r="K4107" s="39"/>
      <c r="L4107" s="39"/>
      <c r="M4107" s="39"/>
      <c r="N4107" s="39"/>
      <c r="O4107" s="39"/>
      <c r="P4107" s="39"/>
      <c r="Q4107" s="39"/>
      <c r="R4107" s="39"/>
      <c r="T4107" s="39"/>
      <c r="U4107" s="39"/>
    </row>
    <row r="4108" spans="1:21" ht="14.25" x14ac:dyDescent="0.2">
      <c r="A4108" s="38"/>
      <c r="B4108" s="38"/>
      <c r="C4108" s="38"/>
      <c r="D4108" s="38"/>
      <c r="F4108" s="39"/>
      <c r="G4108" s="39"/>
      <c r="H4108" s="39"/>
      <c r="I4108" s="39"/>
      <c r="J4108" s="39"/>
      <c r="K4108" s="39"/>
      <c r="L4108" s="39"/>
      <c r="M4108" s="39"/>
      <c r="N4108" s="39"/>
      <c r="O4108" s="39"/>
      <c r="P4108" s="39"/>
      <c r="Q4108" s="39"/>
      <c r="R4108" s="39"/>
      <c r="T4108" s="39"/>
      <c r="U4108" s="39"/>
    </row>
    <row r="4109" spans="1:21" ht="14.25" x14ac:dyDescent="0.2">
      <c r="A4109" s="38"/>
      <c r="B4109" s="38"/>
      <c r="C4109" s="38"/>
      <c r="D4109" s="38"/>
      <c r="F4109" s="39"/>
      <c r="G4109" s="39"/>
      <c r="H4109" s="39"/>
      <c r="I4109" s="39"/>
      <c r="J4109" s="39"/>
      <c r="K4109" s="39"/>
      <c r="L4109" s="39"/>
      <c r="M4109" s="39"/>
      <c r="N4109" s="39"/>
      <c r="O4109" s="39"/>
      <c r="P4109" s="39"/>
      <c r="Q4109" s="39"/>
      <c r="R4109" s="39"/>
      <c r="T4109" s="39"/>
      <c r="U4109" s="39"/>
    </row>
    <row r="4110" spans="1:21" ht="14.25" x14ac:dyDescent="0.2">
      <c r="A4110" s="38"/>
      <c r="B4110" s="38"/>
      <c r="C4110" s="38"/>
      <c r="D4110" s="38"/>
      <c r="F4110" s="39"/>
      <c r="G4110" s="39"/>
      <c r="H4110" s="39"/>
      <c r="I4110" s="39"/>
      <c r="J4110" s="39"/>
      <c r="K4110" s="39"/>
      <c r="L4110" s="39"/>
      <c r="M4110" s="39"/>
      <c r="N4110" s="39"/>
      <c r="O4110" s="39"/>
      <c r="P4110" s="39"/>
      <c r="Q4110" s="39"/>
      <c r="R4110" s="39"/>
      <c r="T4110" s="39"/>
      <c r="U4110" s="39"/>
    </row>
    <row r="4111" spans="1:21" ht="14.25" x14ac:dyDescent="0.2">
      <c r="A4111" s="38"/>
      <c r="B4111" s="38"/>
      <c r="C4111" s="38"/>
      <c r="D4111" s="38"/>
      <c r="F4111" s="39"/>
      <c r="G4111" s="39"/>
      <c r="H4111" s="39"/>
      <c r="I4111" s="39"/>
      <c r="J4111" s="39"/>
      <c r="K4111" s="39"/>
      <c r="L4111" s="39"/>
      <c r="M4111" s="39"/>
      <c r="N4111" s="39"/>
      <c r="O4111" s="39"/>
      <c r="P4111" s="39"/>
      <c r="Q4111" s="39"/>
      <c r="R4111" s="39"/>
      <c r="T4111" s="39"/>
      <c r="U4111" s="39"/>
    </row>
    <row r="4112" spans="1:21" ht="14.25" x14ac:dyDescent="0.2">
      <c r="A4112" s="38"/>
      <c r="B4112" s="38"/>
      <c r="C4112" s="38"/>
      <c r="D4112" s="38"/>
      <c r="F4112" s="39"/>
      <c r="G4112" s="39"/>
      <c r="H4112" s="39"/>
      <c r="I4112" s="39"/>
      <c r="J4112" s="39"/>
      <c r="K4112" s="39"/>
      <c r="L4112" s="39"/>
      <c r="M4112" s="39"/>
      <c r="N4112" s="39"/>
      <c r="O4112" s="39"/>
      <c r="P4112" s="39"/>
      <c r="Q4112" s="39"/>
      <c r="R4112" s="39"/>
      <c r="T4112" s="39"/>
      <c r="U4112" s="39"/>
    </row>
    <row r="4113" spans="1:21" ht="14.25" x14ac:dyDescent="0.2">
      <c r="A4113" s="38"/>
      <c r="B4113" s="38"/>
      <c r="C4113" s="38"/>
      <c r="D4113" s="38"/>
      <c r="F4113" s="39"/>
      <c r="G4113" s="39"/>
      <c r="H4113" s="39"/>
      <c r="I4113" s="39"/>
      <c r="J4113" s="39"/>
      <c r="K4113" s="39"/>
      <c r="L4113" s="39"/>
      <c r="M4113" s="39"/>
      <c r="N4113" s="39"/>
      <c r="O4113" s="39"/>
      <c r="P4113" s="39"/>
      <c r="Q4113" s="39"/>
      <c r="R4113" s="39"/>
      <c r="T4113" s="39"/>
      <c r="U4113" s="39"/>
    </row>
    <row r="4114" spans="1:21" ht="14.25" x14ac:dyDescent="0.2">
      <c r="A4114" s="38"/>
      <c r="B4114" s="38"/>
      <c r="C4114" s="38"/>
      <c r="D4114" s="38"/>
      <c r="F4114" s="39"/>
      <c r="G4114" s="39"/>
      <c r="H4114" s="39"/>
      <c r="I4114" s="39"/>
      <c r="J4114" s="39"/>
      <c r="K4114" s="39"/>
      <c r="L4114" s="39"/>
      <c r="M4114" s="39"/>
      <c r="N4114" s="39"/>
      <c r="O4114" s="39"/>
      <c r="P4114" s="39"/>
      <c r="Q4114" s="39"/>
      <c r="R4114" s="39"/>
      <c r="T4114" s="39"/>
      <c r="U4114" s="39"/>
    </row>
    <row r="4115" spans="1:21" ht="14.25" x14ac:dyDescent="0.2">
      <c r="A4115" s="38"/>
      <c r="B4115" s="38"/>
      <c r="C4115" s="38"/>
      <c r="D4115" s="38"/>
      <c r="F4115" s="39"/>
      <c r="G4115" s="39"/>
      <c r="H4115" s="39"/>
      <c r="I4115" s="39"/>
      <c r="J4115" s="39"/>
      <c r="K4115" s="39"/>
      <c r="L4115" s="39"/>
      <c r="M4115" s="39"/>
      <c r="N4115" s="39"/>
      <c r="O4115" s="39"/>
      <c r="P4115" s="39"/>
      <c r="Q4115" s="39"/>
      <c r="R4115" s="39"/>
      <c r="T4115" s="39"/>
      <c r="U4115" s="39"/>
    </row>
    <row r="4116" spans="1:21" ht="14.25" x14ac:dyDescent="0.2">
      <c r="A4116" s="38"/>
      <c r="B4116" s="38"/>
      <c r="C4116" s="38"/>
      <c r="D4116" s="38"/>
      <c r="F4116" s="39"/>
      <c r="G4116" s="39"/>
      <c r="H4116" s="39"/>
      <c r="I4116" s="39"/>
      <c r="J4116" s="39"/>
      <c r="K4116" s="39"/>
      <c r="L4116" s="39"/>
      <c r="M4116" s="39"/>
      <c r="N4116" s="39"/>
      <c r="O4116" s="39"/>
      <c r="P4116" s="39"/>
      <c r="Q4116" s="39"/>
      <c r="R4116" s="39"/>
      <c r="T4116" s="39"/>
      <c r="U4116" s="39"/>
    </row>
    <row r="4117" spans="1:21" ht="14.25" x14ac:dyDescent="0.2">
      <c r="A4117" s="38"/>
      <c r="B4117" s="38"/>
      <c r="C4117" s="38"/>
      <c r="D4117" s="38"/>
      <c r="F4117" s="39"/>
      <c r="G4117" s="39"/>
      <c r="H4117" s="39"/>
      <c r="I4117" s="39"/>
      <c r="J4117" s="39"/>
      <c r="K4117" s="39"/>
      <c r="L4117" s="39"/>
      <c r="M4117" s="39"/>
      <c r="N4117" s="39"/>
      <c r="O4117" s="39"/>
      <c r="P4117" s="39"/>
      <c r="Q4117" s="39"/>
      <c r="R4117" s="39"/>
      <c r="T4117" s="39"/>
      <c r="U4117" s="39"/>
    </row>
    <row r="4118" spans="1:21" ht="14.25" x14ac:dyDescent="0.2">
      <c r="A4118" s="38"/>
      <c r="B4118" s="38"/>
      <c r="C4118" s="38"/>
      <c r="D4118" s="38"/>
      <c r="F4118" s="39"/>
      <c r="G4118" s="39"/>
      <c r="H4118" s="39"/>
      <c r="I4118" s="39"/>
      <c r="J4118" s="39"/>
      <c r="K4118" s="39"/>
      <c r="L4118" s="39"/>
      <c r="M4118" s="39"/>
      <c r="N4118" s="39"/>
      <c r="O4118" s="39"/>
      <c r="P4118" s="39"/>
      <c r="Q4118" s="39"/>
      <c r="R4118" s="39"/>
      <c r="T4118" s="39"/>
      <c r="U4118" s="39"/>
    </row>
    <row r="4119" spans="1:21" ht="14.25" x14ac:dyDescent="0.2">
      <c r="A4119" s="38"/>
      <c r="B4119" s="38"/>
      <c r="C4119" s="38"/>
      <c r="D4119" s="38"/>
      <c r="F4119" s="39"/>
      <c r="G4119" s="39"/>
      <c r="H4119" s="39"/>
      <c r="I4119" s="39"/>
      <c r="J4119" s="39"/>
      <c r="K4119" s="39"/>
      <c r="L4119" s="39"/>
      <c r="M4119" s="39"/>
      <c r="N4119" s="39"/>
      <c r="O4119" s="39"/>
      <c r="P4119" s="39"/>
      <c r="Q4119" s="39"/>
      <c r="R4119" s="39"/>
      <c r="T4119" s="39"/>
      <c r="U4119" s="39"/>
    </row>
    <row r="4120" spans="1:21" ht="14.25" x14ac:dyDescent="0.2">
      <c r="A4120" s="38"/>
      <c r="B4120" s="38"/>
      <c r="C4120" s="38"/>
      <c r="D4120" s="38"/>
      <c r="F4120" s="39"/>
      <c r="G4120" s="39"/>
      <c r="H4120" s="39"/>
      <c r="I4120" s="39"/>
      <c r="J4120" s="39"/>
      <c r="K4120" s="39"/>
      <c r="L4120" s="39"/>
      <c r="M4120" s="39"/>
      <c r="N4120" s="39"/>
      <c r="O4120" s="39"/>
      <c r="P4120" s="39"/>
      <c r="Q4120" s="39"/>
      <c r="R4120" s="39"/>
      <c r="T4120" s="39"/>
      <c r="U4120" s="39"/>
    </row>
    <row r="4121" spans="1:21" ht="14.25" x14ac:dyDescent="0.2">
      <c r="A4121" s="38"/>
      <c r="B4121" s="38"/>
      <c r="C4121" s="38"/>
      <c r="D4121" s="38"/>
      <c r="F4121" s="39"/>
      <c r="G4121" s="39"/>
      <c r="H4121" s="39"/>
      <c r="I4121" s="39"/>
      <c r="J4121" s="39"/>
      <c r="K4121" s="39"/>
      <c r="L4121" s="39"/>
      <c r="M4121" s="39"/>
      <c r="N4121" s="39"/>
      <c r="O4121" s="39"/>
      <c r="P4121" s="39"/>
      <c r="Q4121" s="39"/>
      <c r="R4121" s="39"/>
      <c r="T4121" s="39"/>
      <c r="U4121" s="39"/>
    </row>
    <row r="4122" spans="1:21" ht="14.25" x14ac:dyDescent="0.2">
      <c r="A4122" s="38"/>
      <c r="B4122" s="38"/>
      <c r="C4122" s="38"/>
      <c r="D4122" s="38"/>
      <c r="F4122" s="39"/>
      <c r="G4122" s="39"/>
      <c r="H4122" s="39"/>
      <c r="I4122" s="39"/>
      <c r="J4122" s="39"/>
      <c r="K4122" s="39"/>
      <c r="L4122" s="39"/>
      <c r="M4122" s="39"/>
      <c r="N4122" s="39"/>
      <c r="O4122" s="39"/>
      <c r="P4122" s="39"/>
      <c r="Q4122" s="39"/>
      <c r="R4122" s="39"/>
      <c r="T4122" s="39"/>
      <c r="U4122" s="39"/>
    </row>
    <row r="4123" spans="1:21" ht="14.25" x14ac:dyDescent="0.2">
      <c r="A4123" s="38"/>
      <c r="B4123" s="38"/>
      <c r="C4123" s="38"/>
      <c r="D4123" s="38"/>
      <c r="F4123" s="39"/>
      <c r="G4123" s="39"/>
      <c r="H4123" s="39"/>
      <c r="I4123" s="39"/>
      <c r="J4123" s="39"/>
      <c r="K4123" s="39"/>
      <c r="L4123" s="39"/>
      <c r="M4123" s="39"/>
      <c r="N4123" s="39"/>
      <c r="O4123" s="39"/>
      <c r="P4123" s="39"/>
      <c r="Q4123" s="39"/>
      <c r="R4123" s="39"/>
      <c r="T4123" s="39"/>
      <c r="U4123" s="39"/>
    </row>
    <row r="4124" spans="1:21" ht="14.25" x14ac:dyDescent="0.2">
      <c r="A4124" s="38"/>
      <c r="B4124" s="38"/>
      <c r="C4124" s="38"/>
      <c r="D4124" s="38"/>
      <c r="F4124" s="39"/>
      <c r="G4124" s="39"/>
      <c r="H4124" s="39"/>
      <c r="I4124" s="39"/>
      <c r="J4124" s="39"/>
      <c r="K4124" s="39"/>
      <c r="L4124" s="39"/>
      <c r="M4124" s="39"/>
      <c r="N4124" s="39"/>
      <c r="O4124" s="39"/>
      <c r="P4124" s="39"/>
      <c r="Q4124" s="39"/>
      <c r="R4124" s="39"/>
      <c r="T4124" s="39"/>
      <c r="U4124" s="39"/>
    </row>
    <row r="4125" spans="1:21" ht="14.25" x14ac:dyDescent="0.2">
      <c r="A4125" s="38"/>
      <c r="B4125" s="38"/>
      <c r="C4125" s="38"/>
      <c r="D4125" s="38"/>
      <c r="F4125" s="39"/>
      <c r="G4125" s="39"/>
      <c r="H4125" s="39"/>
      <c r="I4125" s="39"/>
      <c r="J4125" s="39"/>
      <c r="K4125" s="39"/>
      <c r="L4125" s="39"/>
      <c r="M4125" s="39"/>
      <c r="N4125" s="39"/>
      <c r="O4125" s="39"/>
      <c r="P4125" s="39"/>
      <c r="Q4125" s="39"/>
      <c r="R4125" s="39"/>
      <c r="T4125" s="39"/>
      <c r="U4125" s="39"/>
    </row>
    <row r="4126" spans="1:21" ht="14.25" x14ac:dyDescent="0.2">
      <c r="A4126" s="38"/>
      <c r="B4126" s="38"/>
      <c r="C4126" s="38"/>
      <c r="D4126" s="38"/>
      <c r="F4126" s="39"/>
      <c r="G4126" s="39"/>
      <c r="H4126" s="39"/>
      <c r="I4126" s="39"/>
      <c r="J4126" s="39"/>
      <c r="K4126" s="39"/>
      <c r="L4126" s="39"/>
      <c r="M4126" s="39"/>
      <c r="N4126" s="39"/>
      <c r="O4126" s="39"/>
      <c r="P4126" s="39"/>
      <c r="Q4126" s="39"/>
      <c r="R4126" s="39"/>
      <c r="T4126" s="39"/>
      <c r="U4126" s="39"/>
    </row>
    <row r="4127" spans="1:21" ht="14.25" x14ac:dyDescent="0.2">
      <c r="A4127" s="38"/>
      <c r="B4127" s="38"/>
      <c r="C4127" s="38"/>
      <c r="D4127" s="38"/>
      <c r="F4127" s="39"/>
      <c r="G4127" s="39"/>
      <c r="H4127" s="39"/>
      <c r="I4127" s="39"/>
      <c r="J4127" s="39"/>
      <c r="K4127" s="39"/>
      <c r="L4127" s="39"/>
      <c r="M4127" s="39"/>
      <c r="N4127" s="39"/>
      <c r="O4127" s="39"/>
      <c r="P4127" s="39"/>
      <c r="Q4127" s="39"/>
      <c r="R4127" s="39"/>
      <c r="T4127" s="39"/>
      <c r="U4127" s="39"/>
    </row>
    <row r="4128" spans="1:21" ht="14.25" x14ac:dyDescent="0.2">
      <c r="A4128" s="38"/>
      <c r="B4128" s="38"/>
      <c r="C4128" s="38"/>
      <c r="D4128" s="38"/>
      <c r="F4128" s="39"/>
      <c r="G4128" s="39"/>
      <c r="H4128" s="39"/>
      <c r="I4128" s="39"/>
      <c r="J4128" s="39"/>
      <c r="K4128" s="39"/>
      <c r="L4128" s="39"/>
      <c r="M4128" s="39"/>
      <c r="N4128" s="39"/>
      <c r="O4128" s="39"/>
      <c r="P4128" s="39"/>
      <c r="Q4128" s="39"/>
      <c r="R4128" s="39"/>
      <c r="T4128" s="39"/>
      <c r="U4128" s="39"/>
    </row>
    <row r="4129" spans="1:21" ht="14.25" x14ac:dyDescent="0.2">
      <c r="A4129" s="38"/>
      <c r="B4129" s="38"/>
      <c r="C4129" s="38"/>
      <c r="D4129" s="38"/>
      <c r="F4129" s="39"/>
      <c r="G4129" s="39"/>
      <c r="H4129" s="39"/>
      <c r="I4129" s="39"/>
      <c r="J4129" s="39"/>
      <c r="K4129" s="39"/>
      <c r="L4129" s="39"/>
      <c r="M4129" s="39"/>
      <c r="N4129" s="39"/>
      <c r="O4129" s="39"/>
      <c r="P4129" s="39"/>
      <c r="Q4129" s="39"/>
      <c r="R4129" s="39"/>
      <c r="T4129" s="39"/>
      <c r="U4129" s="39"/>
    </row>
    <row r="4130" spans="1:21" ht="14.25" x14ac:dyDescent="0.2">
      <c r="A4130" s="38"/>
      <c r="B4130" s="38"/>
      <c r="C4130" s="38"/>
      <c r="D4130" s="38"/>
      <c r="F4130" s="39"/>
      <c r="G4130" s="39"/>
      <c r="H4130" s="39"/>
      <c r="I4130" s="39"/>
      <c r="J4130" s="39"/>
      <c r="K4130" s="39"/>
      <c r="L4130" s="39"/>
      <c r="M4130" s="39"/>
      <c r="N4130" s="39"/>
      <c r="O4130" s="39"/>
      <c r="P4130" s="39"/>
      <c r="Q4130" s="39"/>
      <c r="R4130" s="39"/>
      <c r="T4130" s="39"/>
      <c r="U4130" s="39"/>
    </row>
    <row r="4131" spans="1:21" ht="14.25" x14ac:dyDescent="0.2">
      <c r="A4131" s="38"/>
      <c r="B4131" s="38"/>
      <c r="C4131" s="38"/>
      <c r="D4131" s="38"/>
      <c r="F4131" s="39"/>
      <c r="G4131" s="39"/>
      <c r="H4131" s="39"/>
      <c r="I4131" s="39"/>
      <c r="J4131" s="39"/>
      <c r="K4131" s="39"/>
      <c r="L4131" s="39"/>
      <c r="M4131" s="39"/>
      <c r="N4131" s="39"/>
      <c r="O4131" s="39"/>
      <c r="P4131" s="39"/>
      <c r="Q4131" s="39"/>
      <c r="R4131" s="39"/>
      <c r="T4131" s="39"/>
      <c r="U4131" s="39"/>
    </row>
    <row r="4132" spans="1:21" ht="14.25" x14ac:dyDescent="0.2">
      <c r="A4132" s="38"/>
      <c r="B4132" s="38"/>
      <c r="C4132" s="38"/>
      <c r="D4132" s="38"/>
      <c r="F4132" s="39"/>
      <c r="G4132" s="39"/>
      <c r="H4132" s="39"/>
      <c r="I4132" s="39"/>
      <c r="J4132" s="39"/>
      <c r="K4132" s="39"/>
      <c r="L4132" s="39"/>
      <c r="M4132" s="39"/>
      <c r="N4132" s="39"/>
      <c r="O4132" s="39"/>
      <c r="P4132" s="39"/>
      <c r="Q4132" s="39"/>
      <c r="R4132" s="39"/>
      <c r="T4132" s="39"/>
      <c r="U4132" s="39"/>
    </row>
    <row r="4133" spans="1:21" ht="14.25" x14ac:dyDescent="0.2">
      <c r="A4133" s="38"/>
      <c r="B4133" s="38"/>
      <c r="C4133" s="38"/>
      <c r="D4133" s="38"/>
      <c r="F4133" s="39"/>
      <c r="G4133" s="39"/>
      <c r="H4133" s="39"/>
      <c r="I4133" s="39"/>
      <c r="J4133" s="39"/>
      <c r="K4133" s="39"/>
      <c r="L4133" s="39"/>
      <c r="M4133" s="39"/>
      <c r="N4133" s="39"/>
      <c r="O4133" s="39"/>
      <c r="P4133" s="39"/>
      <c r="Q4133" s="39"/>
      <c r="R4133" s="39"/>
      <c r="T4133" s="39"/>
      <c r="U4133" s="39"/>
    </row>
    <row r="4134" spans="1:21" ht="14.25" x14ac:dyDescent="0.2">
      <c r="A4134" s="38"/>
      <c r="B4134" s="38"/>
      <c r="C4134" s="38"/>
      <c r="D4134" s="38"/>
      <c r="F4134" s="39"/>
      <c r="G4134" s="39"/>
      <c r="H4134" s="39"/>
      <c r="I4134" s="39"/>
      <c r="J4134" s="39"/>
      <c r="K4134" s="39"/>
      <c r="L4134" s="39"/>
      <c r="M4134" s="39"/>
      <c r="N4134" s="39"/>
      <c r="O4134" s="39"/>
      <c r="P4134" s="39"/>
      <c r="Q4134" s="39"/>
      <c r="R4134" s="39"/>
      <c r="T4134" s="39"/>
      <c r="U4134" s="39"/>
    </row>
    <row r="4135" spans="1:21" ht="14.25" x14ac:dyDescent="0.2">
      <c r="A4135" s="38"/>
      <c r="B4135" s="38"/>
      <c r="C4135" s="38"/>
      <c r="D4135" s="38"/>
      <c r="F4135" s="39"/>
      <c r="G4135" s="39"/>
      <c r="H4135" s="39"/>
      <c r="I4135" s="39"/>
      <c r="J4135" s="39"/>
      <c r="K4135" s="39"/>
      <c r="L4135" s="39"/>
      <c r="M4135" s="39"/>
      <c r="N4135" s="39"/>
      <c r="O4135" s="39"/>
      <c r="P4135" s="39"/>
      <c r="Q4135" s="39"/>
      <c r="R4135" s="39"/>
      <c r="T4135" s="39"/>
      <c r="U4135" s="39"/>
    </row>
    <row r="4136" spans="1:21" ht="14.25" x14ac:dyDescent="0.2">
      <c r="A4136" s="38"/>
      <c r="B4136" s="38"/>
      <c r="C4136" s="38"/>
      <c r="D4136" s="38"/>
      <c r="F4136" s="39"/>
      <c r="G4136" s="39"/>
      <c r="H4136" s="39"/>
      <c r="I4136" s="39"/>
      <c r="J4136" s="39"/>
      <c r="K4136" s="39"/>
      <c r="L4136" s="39"/>
      <c r="M4136" s="39"/>
      <c r="N4136" s="39"/>
      <c r="O4136" s="39"/>
      <c r="P4136" s="39"/>
      <c r="Q4136" s="39"/>
      <c r="R4136" s="39"/>
      <c r="T4136" s="39"/>
      <c r="U4136" s="39"/>
    </row>
    <row r="4137" spans="1:21" ht="14.25" x14ac:dyDescent="0.2">
      <c r="A4137" s="38"/>
      <c r="B4137" s="38"/>
      <c r="C4137" s="38"/>
      <c r="D4137" s="38"/>
      <c r="F4137" s="39"/>
      <c r="G4137" s="39"/>
      <c r="H4137" s="39"/>
      <c r="I4137" s="39"/>
      <c r="J4137" s="39"/>
      <c r="K4137" s="39"/>
      <c r="L4137" s="39"/>
      <c r="M4137" s="39"/>
      <c r="N4137" s="39"/>
      <c r="O4137" s="39"/>
      <c r="P4137" s="39"/>
      <c r="Q4137" s="39"/>
      <c r="R4137" s="39"/>
      <c r="T4137" s="39"/>
      <c r="U4137" s="39"/>
    </row>
    <row r="4138" spans="1:21" ht="14.25" x14ac:dyDescent="0.2">
      <c r="A4138" s="38"/>
      <c r="B4138" s="38"/>
      <c r="C4138" s="38"/>
      <c r="D4138" s="38"/>
      <c r="F4138" s="39"/>
      <c r="G4138" s="39"/>
      <c r="H4138" s="39"/>
      <c r="I4138" s="39"/>
      <c r="J4138" s="39"/>
      <c r="K4138" s="39"/>
      <c r="L4138" s="39"/>
      <c r="M4138" s="39"/>
      <c r="N4138" s="39"/>
      <c r="O4138" s="39"/>
      <c r="P4138" s="39"/>
      <c r="Q4138" s="39"/>
      <c r="R4138" s="39"/>
      <c r="T4138" s="39"/>
      <c r="U4138" s="39"/>
    </row>
    <row r="4139" spans="1:21" ht="14.25" x14ac:dyDescent="0.2">
      <c r="A4139" s="38"/>
      <c r="B4139" s="38"/>
      <c r="C4139" s="38"/>
      <c r="D4139" s="38"/>
      <c r="F4139" s="39"/>
      <c r="G4139" s="39"/>
      <c r="H4139" s="39"/>
      <c r="I4139" s="39"/>
      <c r="J4139" s="39"/>
      <c r="K4139" s="39"/>
      <c r="L4139" s="39"/>
      <c r="M4139" s="39"/>
      <c r="N4139" s="39"/>
      <c r="O4139" s="39"/>
      <c r="P4139" s="39"/>
      <c r="Q4139" s="39"/>
      <c r="R4139" s="39"/>
      <c r="T4139" s="39"/>
      <c r="U4139" s="39"/>
    </row>
    <row r="4140" spans="1:21" ht="14.25" x14ac:dyDescent="0.2">
      <c r="A4140" s="38"/>
      <c r="B4140" s="38"/>
      <c r="C4140" s="38"/>
      <c r="D4140" s="38"/>
      <c r="F4140" s="39"/>
      <c r="G4140" s="39"/>
      <c r="H4140" s="39"/>
      <c r="I4140" s="39"/>
      <c r="J4140" s="39"/>
      <c r="K4140" s="39"/>
      <c r="L4140" s="39"/>
      <c r="M4140" s="39"/>
      <c r="N4140" s="39"/>
      <c r="O4140" s="39"/>
      <c r="P4140" s="39"/>
      <c r="Q4140" s="39"/>
      <c r="R4140" s="39"/>
      <c r="T4140" s="39"/>
      <c r="U4140" s="39"/>
    </row>
    <row r="4141" spans="1:21" ht="14.25" x14ac:dyDescent="0.2">
      <c r="A4141" s="38"/>
      <c r="B4141" s="38"/>
      <c r="C4141" s="38"/>
      <c r="D4141" s="38"/>
      <c r="F4141" s="39"/>
      <c r="G4141" s="39"/>
      <c r="H4141" s="39"/>
      <c r="I4141" s="39"/>
      <c r="J4141" s="39"/>
      <c r="K4141" s="39"/>
      <c r="L4141" s="39"/>
      <c r="M4141" s="39"/>
      <c r="N4141" s="39"/>
      <c r="O4141" s="39"/>
      <c r="P4141" s="39"/>
      <c r="Q4141" s="39"/>
      <c r="R4141" s="39"/>
      <c r="T4141" s="39"/>
      <c r="U4141" s="39"/>
    </row>
    <row r="4142" spans="1:21" ht="14.25" x14ac:dyDescent="0.2">
      <c r="A4142" s="38"/>
      <c r="B4142" s="38"/>
      <c r="C4142" s="38"/>
      <c r="D4142" s="38"/>
      <c r="F4142" s="39"/>
      <c r="G4142" s="39"/>
      <c r="H4142" s="39"/>
      <c r="I4142" s="39"/>
      <c r="J4142" s="39"/>
      <c r="K4142" s="39"/>
      <c r="L4142" s="39"/>
      <c r="M4142" s="39"/>
      <c r="N4142" s="39"/>
      <c r="O4142" s="39"/>
      <c r="P4142" s="39"/>
      <c r="Q4142" s="39"/>
      <c r="R4142" s="39"/>
      <c r="T4142" s="39"/>
      <c r="U4142" s="39"/>
    </row>
    <row r="4143" spans="1:21" ht="14.25" x14ac:dyDescent="0.2">
      <c r="A4143" s="38"/>
      <c r="B4143" s="38"/>
      <c r="C4143" s="38"/>
      <c r="D4143" s="38"/>
      <c r="F4143" s="39"/>
      <c r="G4143" s="39"/>
      <c r="H4143" s="39"/>
      <c r="I4143" s="39"/>
      <c r="J4143" s="39"/>
      <c r="K4143" s="39"/>
      <c r="L4143" s="39"/>
      <c r="M4143" s="39"/>
      <c r="N4143" s="39"/>
      <c r="O4143" s="39"/>
      <c r="P4143" s="39"/>
      <c r="Q4143" s="39"/>
      <c r="R4143" s="39"/>
      <c r="T4143" s="39"/>
      <c r="U4143" s="39"/>
    </row>
    <row r="4144" spans="1:21" ht="14.25" x14ac:dyDescent="0.2">
      <c r="A4144" s="38"/>
      <c r="B4144" s="38"/>
      <c r="C4144" s="38"/>
      <c r="D4144" s="38"/>
      <c r="F4144" s="39"/>
      <c r="G4144" s="39"/>
      <c r="H4144" s="39"/>
      <c r="I4144" s="39"/>
      <c r="J4144" s="39"/>
      <c r="K4144" s="39"/>
      <c r="L4144" s="39"/>
      <c r="M4144" s="39"/>
      <c r="N4144" s="39"/>
      <c r="O4144" s="39"/>
      <c r="P4144" s="39"/>
      <c r="Q4144" s="39"/>
      <c r="R4144" s="39"/>
      <c r="T4144" s="39"/>
      <c r="U4144" s="39"/>
    </row>
    <row r="4145" spans="1:21" ht="14.25" x14ac:dyDescent="0.2">
      <c r="A4145" s="38"/>
      <c r="B4145" s="38"/>
      <c r="C4145" s="38"/>
      <c r="D4145" s="38"/>
      <c r="F4145" s="39"/>
      <c r="G4145" s="39"/>
      <c r="H4145" s="39"/>
      <c r="I4145" s="39"/>
      <c r="J4145" s="39"/>
      <c r="K4145" s="39"/>
      <c r="L4145" s="39"/>
      <c r="M4145" s="39"/>
      <c r="N4145" s="39"/>
      <c r="O4145" s="39"/>
      <c r="P4145" s="39"/>
      <c r="Q4145" s="39"/>
      <c r="R4145" s="39"/>
      <c r="T4145" s="39"/>
      <c r="U4145" s="39"/>
    </row>
    <row r="4146" spans="1:21" ht="14.25" x14ac:dyDescent="0.2">
      <c r="A4146" s="38"/>
      <c r="B4146" s="38"/>
      <c r="C4146" s="38"/>
      <c r="D4146" s="38"/>
      <c r="F4146" s="39"/>
      <c r="G4146" s="39"/>
      <c r="H4146" s="39"/>
      <c r="I4146" s="39"/>
      <c r="J4146" s="39"/>
      <c r="K4146" s="39"/>
      <c r="L4146" s="39"/>
      <c r="M4146" s="39"/>
      <c r="N4146" s="39"/>
      <c r="O4146" s="39"/>
      <c r="P4146" s="39"/>
      <c r="Q4146" s="39"/>
      <c r="R4146" s="39"/>
      <c r="T4146" s="39"/>
      <c r="U4146" s="39"/>
    </row>
    <row r="4147" spans="1:21" ht="14.25" x14ac:dyDescent="0.2">
      <c r="A4147" s="38"/>
      <c r="B4147" s="38"/>
      <c r="C4147" s="38"/>
      <c r="D4147" s="38"/>
      <c r="F4147" s="39"/>
      <c r="G4147" s="39"/>
      <c r="H4147" s="39"/>
      <c r="I4147" s="39"/>
      <c r="J4147" s="39"/>
      <c r="K4147" s="39"/>
      <c r="L4147" s="39"/>
      <c r="M4147" s="39"/>
      <c r="N4147" s="39"/>
      <c r="O4147" s="39"/>
      <c r="P4147" s="39"/>
      <c r="Q4147" s="39"/>
      <c r="R4147" s="39"/>
      <c r="T4147" s="39"/>
      <c r="U4147" s="39"/>
    </row>
    <row r="4148" spans="1:21" ht="14.25" x14ac:dyDescent="0.2">
      <c r="A4148" s="38"/>
      <c r="B4148" s="38"/>
      <c r="C4148" s="38"/>
      <c r="D4148" s="38"/>
      <c r="F4148" s="39"/>
      <c r="G4148" s="39"/>
      <c r="H4148" s="39"/>
      <c r="I4148" s="39"/>
      <c r="J4148" s="39"/>
      <c r="K4148" s="39"/>
      <c r="L4148" s="39"/>
      <c r="M4148" s="39"/>
      <c r="N4148" s="39"/>
      <c r="O4148" s="39"/>
      <c r="P4148" s="39"/>
      <c r="Q4148" s="39"/>
      <c r="R4148" s="39"/>
      <c r="T4148" s="39"/>
      <c r="U4148" s="39"/>
    </row>
    <row r="4149" spans="1:21" ht="14.25" x14ac:dyDescent="0.2">
      <c r="A4149" s="38"/>
      <c r="B4149" s="38"/>
      <c r="C4149" s="38"/>
      <c r="D4149" s="38"/>
      <c r="F4149" s="39"/>
      <c r="G4149" s="39"/>
      <c r="H4149" s="39"/>
      <c r="I4149" s="39"/>
      <c r="J4149" s="39"/>
      <c r="K4149" s="39"/>
      <c r="L4149" s="39"/>
      <c r="M4149" s="39"/>
      <c r="N4149" s="39"/>
      <c r="O4149" s="39"/>
      <c r="P4149" s="39"/>
      <c r="Q4149" s="39"/>
      <c r="R4149" s="39"/>
      <c r="T4149" s="39"/>
      <c r="U4149" s="39"/>
    </row>
    <row r="4150" spans="1:21" ht="14.25" x14ac:dyDescent="0.2">
      <c r="A4150" s="38"/>
      <c r="B4150" s="38"/>
      <c r="C4150" s="38"/>
      <c r="D4150" s="38"/>
      <c r="F4150" s="39"/>
      <c r="G4150" s="39"/>
      <c r="H4150" s="39"/>
      <c r="I4150" s="39"/>
      <c r="J4150" s="39"/>
      <c r="K4150" s="39"/>
      <c r="L4150" s="39"/>
      <c r="M4150" s="39"/>
      <c r="N4150" s="39"/>
      <c r="O4150" s="39"/>
      <c r="P4150" s="39"/>
      <c r="Q4150" s="39"/>
      <c r="R4150" s="39"/>
      <c r="T4150" s="39"/>
      <c r="U4150" s="39"/>
    </row>
    <row r="4151" spans="1:21" ht="14.25" x14ac:dyDescent="0.2">
      <c r="A4151" s="38"/>
      <c r="B4151" s="38"/>
      <c r="C4151" s="38"/>
      <c r="D4151" s="38"/>
      <c r="F4151" s="39"/>
      <c r="G4151" s="39"/>
      <c r="H4151" s="39"/>
      <c r="I4151" s="39"/>
      <c r="J4151" s="39"/>
      <c r="K4151" s="39"/>
      <c r="L4151" s="39"/>
      <c r="M4151" s="39"/>
      <c r="N4151" s="39"/>
      <c r="O4151" s="39"/>
      <c r="P4151" s="39"/>
      <c r="Q4151" s="39"/>
      <c r="R4151" s="39"/>
      <c r="T4151" s="39"/>
      <c r="U4151" s="39"/>
    </row>
    <row r="4152" spans="1:21" ht="14.25" x14ac:dyDescent="0.2">
      <c r="A4152" s="38"/>
      <c r="B4152" s="38"/>
      <c r="C4152" s="38"/>
      <c r="D4152" s="38"/>
      <c r="F4152" s="39"/>
      <c r="G4152" s="39"/>
      <c r="H4152" s="39"/>
      <c r="I4152" s="39"/>
      <c r="J4152" s="39"/>
      <c r="K4152" s="39"/>
      <c r="L4152" s="39"/>
      <c r="M4152" s="39"/>
      <c r="N4152" s="39"/>
      <c r="O4152" s="39"/>
      <c r="P4152" s="39"/>
      <c r="Q4152" s="39"/>
      <c r="R4152" s="39"/>
      <c r="T4152" s="39"/>
      <c r="U4152" s="39"/>
    </row>
    <row r="4153" spans="1:21" ht="14.25" x14ac:dyDescent="0.2">
      <c r="A4153" s="38"/>
      <c r="B4153" s="38"/>
      <c r="C4153" s="38"/>
      <c r="D4153" s="38"/>
      <c r="F4153" s="39"/>
      <c r="G4153" s="39"/>
      <c r="H4153" s="39"/>
      <c r="I4153" s="39"/>
      <c r="J4153" s="39"/>
      <c r="K4153" s="39"/>
      <c r="L4153" s="39"/>
      <c r="M4153" s="39"/>
      <c r="N4153" s="39"/>
      <c r="O4153" s="39"/>
      <c r="P4153" s="39"/>
      <c r="Q4153" s="39"/>
      <c r="R4153" s="39"/>
      <c r="T4153" s="39"/>
      <c r="U4153" s="39"/>
    </row>
    <row r="4154" spans="1:21" ht="14.25" x14ac:dyDescent="0.2">
      <c r="A4154" s="38"/>
      <c r="B4154" s="38"/>
      <c r="C4154" s="38"/>
      <c r="D4154" s="38"/>
      <c r="F4154" s="39"/>
      <c r="G4154" s="39"/>
      <c r="H4154" s="39"/>
      <c r="I4154" s="39"/>
      <c r="J4154" s="39"/>
      <c r="K4154" s="39"/>
      <c r="L4154" s="39"/>
      <c r="M4154" s="39"/>
      <c r="N4154" s="39"/>
      <c r="O4154" s="39"/>
      <c r="P4154" s="39"/>
      <c r="Q4154" s="39"/>
      <c r="R4154" s="39"/>
      <c r="T4154" s="39"/>
      <c r="U4154" s="39"/>
    </row>
    <row r="4155" spans="1:21" ht="14.25" x14ac:dyDescent="0.2">
      <c r="A4155" s="38"/>
      <c r="B4155" s="38"/>
      <c r="C4155" s="38"/>
      <c r="D4155" s="38"/>
      <c r="F4155" s="39"/>
      <c r="G4155" s="39"/>
      <c r="H4155" s="39"/>
      <c r="I4155" s="39"/>
      <c r="J4155" s="39"/>
      <c r="K4155" s="39"/>
      <c r="L4155" s="39"/>
      <c r="M4155" s="39"/>
      <c r="N4155" s="39"/>
      <c r="O4155" s="39"/>
      <c r="P4155" s="39"/>
      <c r="Q4155" s="39"/>
      <c r="R4155" s="39"/>
      <c r="T4155" s="39"/>
      <c r="U4155" s="39"/>
    </row>
    <row r="4156" spans="1:21" ht="14.25" x14ac:dyDescent="0.2">
      <c r="A4156" s="38"/>
      <c r="B4156" s="38"/>
      <c r="C4156" s="38"/>
      <c r="D4156" s="38"/>
      <c r="F4156" s="39"/>
      <c r="G4156" s="39"/>
      <c r="H4156" s="39"/>
      <c r="I4156" s="39"/>
      <c r="J4156" s="39"/>
      <c r="K4156" s="39"/>
      <c r="L4156" s="39"/>
      <c r="M4156" s="39"/>
      <c r="N4156" s="39"/>
      <c r="O4156" s="39"/>
      <c r="P4156" s="39"/>
      <c r="Q4156" s="39"/>
      <c r="R4156" s="39"/>
      <c r="T4156" s="39"/>
      <c r="U4156" s="39"/>
    </row>
    <row r="4157" spans="1:21" ht="14.25" x14ac:dyDescent="0.2">
      <c r="A4157" s="38"/>
      <c r="B4157" s="38"/>
      <c r="C4157" s="38"/>
      <c r="D4157" s="38"/>
      <c r="F4157" s="39"/>
      <c r="G4157" s="39"/>
      <c r="H4157" s="39"/>
      <c r="I4157" s="39"/>
      <c r="J4157" s="39"/>
      <c r="K4157" s="39"/>
      <c r="L4157" s="39"/>
      <c r="M4157" s="39"/>
      <c r="N4157" s="39"/>
      <c r="O4157" s="39"/>
      <c r="P4157" s="39"/>
      <c r="Q4157" s="39"/>
      <c r="R4157" s="39"/>
      <c r="T4157" s="39"/>
      <c r="U4157" s="39"/>
    </row>
    <row r="4158" spans="1:21" ht="14.25" x14ac:dyDescent="0.2">
      <c r="A4158" s="38"/>
      <c r="B4158" s="38"/>
      <c r="C4158" s="38"/>
      <c r="D4158" s="38"/>
      <c r="F4158" s="39"/>
      <c r="G4158" s="39"/>
      <c r="H4158" s="39"/>
      <c r="I4158" s="39"/>
      <c r="J4158" s="39"/>
      <c r="K4158" s="39"/>
      <c r="L4158" s="39"/>
      <c r="M4158" s="39"/>
      <c r="N4158" s="39"/>
      <c r="O4158" s="39"/>
      <c r="P4158" s="39"/>
      <c r="Q4158" s="39"/>
      <c r="R4158" s="39"/>
      <c r="T4158" s="39"/>
      <c r="U4158" s="39"/>
    </row>
    <row r="4159" spans="1:21" ht="14.25" x14ac:dyDescent="0.2">
      <c r="A4159" s="38"/>
      <c r="B4159" s="38"/>
      <c r="C4159" s="38"/>
      <c r="D4159" s="38"/>
      <c r="F4159" s="39"/>
      <c r="G4159" s="39"/>
      <c r="H4159" s="39"/>
      <c r="I4159" s="39"/>
      <c r="J4159" s="39"/>
      <c r="K4159" s="39"/>
      <c r="L4159" s="39"/>
      <c r="M4159" s="39"/>
      <c r="N4159" s="39"/>
      <c r="O4159" s="39"/>
      <c r="P4159" s="39"/>
      <c r="Q4159" s="39"/>
      <c r="R4159" s="39"/>
      <c r="T4159" s="39"/>
      <c r="U4159" s="39"/>
    </row>
    <row r="4160" spans="1:21" ht="14.25" x14ac:dyDescent="0.2">
      <c r="A4160" s="38"/>
      <c r="B4160" s="38"/>
      <c r="C4160" s="38"/>
      <c r="D4160" s="38"/>
      <c r="F4160" s="39"/>
      <c r="G4160" s="39"/>
      <c r="H4160" s="39"/>
      <c r="I4160" s="39"/>
      <c r="J4160" s="39"/>
      <c r="K4160" s="39"/>
      <c r="L4160" s="39"/>
      <c r="M4160" s="39"/>
      <c r="N4160" s="39"/>
      <c r="O4160" s="39"/>
      <c r="P4160" s="39"/>
      <c r="Q4160" s="39"/>
      <c r="R4160" s="39"/>
      <c r="T4160" s="39"/>
      <c r="U4160" s="39"/>
    </row>
    <row r="4161" spans="1:21" ht="14.25" x14ac:dyDescent="0.2">
      <c r="A4161" s="38"/>
      <c r="B4161" s="38"/>
      <c r="C4161" s="38"/>
      <c r="D4161" s="38"/>
      <c r="F4161" s="39"/>
      <c r="G4161" s="39"/>
      <c r="H4161" s="39"/>
      <c r="I4161" s="39"/>
      <c r="J4161" s="39"/>
      <c r="K4161" s="39"/>
      <c r="L4161" s="39"/>
      <c r="M4161" s="39"/>
      <c r="N4161" s="39"/>
      <c r="O4161" s="39"/>
      <c r="P4161" s="39"/>
      <c r="Q4161" s="39"/>
      <c r="R4161" s="39"/>
      <c r="T4161" s="39"/>
      <c r="U4161" s="39"/>
    </row>
    <row r="4162" spans="1:21" ht="14.25" x14ac:dyDescent="0.2">
      <c r="A4162" s="38"/>
      <c r="B4162" s="38"/>
      <c r="C4162" s="38"/>
      <c r="D4162" s="38"/>
      <c r="F4162" s="39"/>
      <c r="G4162" s="39"/>
      <c r="H4162" s="39"/>
      <c r="I4162" s="39"/>
      <c r="J4162" s="39"/>
      <c r="K4162" s="39"/>
      <c r="L4162" s="39"/>
      <c r="M4162" s="39"/>
      <c r="N4162" s="39"/>
      <c r="O4162" s="39"/>
      <c r="P4162" s="39"/>
      <c r="Q4162" s="39"/>
      <c r="R4162" s="39"/>
      <c r="T4162" s="39"/>
      <c r="U4162" s="39"/>
    </row>
    <row r="4163" spans="1:21" ht="14.25" x14ac:dyDescent="0.2">
      <c r="A4163" s="38"/>
      <c r="B4163" s="38"/>
      <c r="C4163" s="38"/>
      <c r="D4163" s="38"/>
      <c r="F4163" s="39"/>
      <c r="G4163" s="39"/>
      <c r="H4163" s="39"/>
      <c r="I4163" s="39"/>
      <c r="J4163" s="39"/>
      <c r="K4163" s="39"/>
      <c r="L4163" s="39"/>
      <c r="M4163" s="39"/>
      <c r="N4163" s="39"/>
      <c r="O4163" s="39"/>
      <c r="P4163" s="39"/>
      <c r="Q4163" s="39"/>
      <c r="R4163" s="39"/>
      <c r="T4163" s="39"/>
      <c r="U4163" s="39"/>
    </row>
    <row r="4164" spans="1:21" ht="14.25" x14ac:dyDescent="0.2">
      <c r="A4164" s="38"/>
      <c r="B4164" s="38"/>
      <c r="C4164" s="38"/>
      <c r="D4164" s="38"/>
      <c r="F4164" s="39"/>
      <c r="G4164" s="39"/>
      <c r="H4164" s="39"/>
      <c r="I4164" s="39"/>
      <c r="J4164" s="39"/>
      <c r="K4164" s="39"/>
      <c r="L4164" s="39"/>
      <c r="M4164" s="39"/>
      <c r="N4164" s="39"/>
      <c r="O4164" s="39"/>
      <c r="P4164" s="39"/>
      <c r="Q4164" s="39"/>
      <c r="R4164" s="39"/>
      <c r="T4164" s="39"/>
      <c r="U4164" s="39"/>
    </row>
    <row r="4165" spans="1:21" ht="14.25" x14ac:dyDescent="0.2">
      <c r="A4165" s="38"/>
      <c r="B4165" s="38"/>
      <c r="C4165" s="38"/>
      <c r="D4165" s="38"/>
      <c r="F4165" s="39"/>
      <c r="G4165" s="39"/>
      <c r="H4165" s="39"/>
      <c r="I4165" s="39"/>
      <c r="J4165" s="39"/>
      <c r="K4165" s="39"/>
      <c r="L4165" s="39"/>
      <c r="M4165" s="39"/>
      <c r="N4165" s="39"/>
      <c r="O4165" s="39"/>
      <c r="P4165" s="39"/>
      <c r="Q4165" s="39"/>
      <c r="R4165" s="39"/>
      <c r="T4165" s="39"/>
      <c r="U4165" s="39"/>
    </row>
    <row r="4166" spans="1:21" ht="14.25" x14ac:dyDescent="0.2">
      <c r="A4166" s="38"/>
      <c r="B4166" s="38"/>
      <c r="C4166" s="38"/>
      <c r="D4166" s="38"/>
      <c r="F4166" s="39"/>
      <c r="G4166" s="39"/>
      <c r="H4166" s="39"/>
      <c r="I4166" s="39"/>
      <c r="J4166" s="39"/>
      <c r="K4166" s="39"/>
      <c r="L4166" s="39"/>
      <c r="M4166" s="39"/>
      <c r="N4166" s="39"/>
      <c r="O4166" s="39"/>
      <c r="P4166" s="39"/>
      <c r="Q4166" s="39"/>
      <c r="R4166" s="39"/>
      <c r="T4166" s="39"/>
      <c r="U4166" s="39"/>
    </row>
    <row r="4167" spans="1:21" ht="14.25" x14ac:dyDescent="0.2">
      <c r="A4167" s="38"/>
      <c r="B4167" s="38"/>
      <c r="C4167" s="38"/>
      <c r="D4167" s="38"/>
      <c r="F4167" s="39"/>
      <c r="G4167" s="39"/>
      <c r="H4167" s="39"/>
      <c r="I4167" s="39"/>
      <c r="J4167" s="39"/>
      <c r="K4167" s="39"/>
      <c r="L4167" s="39"/>
      <c r="M4167" s="39"/>
      <c r="N4167" s="39"/>
      <c r="O4167" s="39"/>
      <c r="P4167" s="39"/>
      <c r="Q4167" s="39"/>
      <c r="R4167" s="39"/>
      <c r="T4167" s="39"/>
      <c r="U4167" s="39"/>
    </row>
    <row r="4168" spans="1:21" ht="14.25" x14ac:dyDescent="0.2">
      <c r="A4168" s="38"/>
      <c r="B4168" s="38"/>
      <c r="C4168" s="38"/>
      <c r="D4168" s="38"/>
      <c r="F4168" s="39"/>
      <c r="G4168" s="39"/>
      <c r="H4168" s="39"/>
      <c r="I4168" s="39"/>
      <c r="J4168" s="39"/>
      <c r="K4168" s="39"/>
      <c r="L4168" s="39"/>
      <c r="M4168" s="39"/>
      <c r="N4168" s="39"/>
      <c r="O4168" s="39"/>
      <c r="P4168" s="39"/>
      <c r="Q4168" s="39"/>
      <c r="R4168" s="39"/>
      <c r="T4168" s="39"/>
      <c r="U4168" s="39"/>
    </row>
    <row r="4169" spans="1:21" ht="14.25" x14ac:dyDescent="0.2">
      <c r="A4169" s="38"/>
      <c r="B4169" s="38"/>
      <c r="C4169" s="38"/>
      <c r="D4169" s="38"/>
      <c r="F4169" s="39"/>
      <c r="G4169" s="39"/>
      <c r="H4169" s="39"/>
      <c r="I4169" s="39"/>
      <c r="J4169" s="39"/>
      <c r="K4169" s="39"/>
      <c r="L4169" s="39"/>
      <c r="M4169" s="39"/>
      <c r="N4169" s="39"/>
      <c r="O4169" s="39"/>
      <c r="P4169" s="39"/>
      <c r="Q4169" s="39"/>
      <c r="R4169" s="39"/>
      <c r="T4169" s="39"/>
      <c r="U4169" s="39"/>
    </row>
    <row r="4170" spans="1:21" ht="14.25" x14ac:dyDescent="0.2">
      <c r="A4170" s="38"/>
      <c r="B4170" s="38"/>
      <c r="C4170" s="38"/>
      <c r="D4170" s="38"/>
      <c r="F4170" s="39"/>
      <c r="G4170" s="39"/>
      <c r="H4170" s="39"/>
      <c r="I4170" s="39"/>
      <c r="J4170" s="39"/>
      <c r="K4170" s="39"/>
      <c r="L4170" s="39"/>
      <c r="M4170" s="39"/>
      <c r="N4170" s="39"/>
      <c r="O4170" s="39"/>
      <c r="P4170" s="39"/>
      <c r="Q4170" s="39"/>
      <c r="R4170" s="39"/>
      <c r="T4170" s="39"/>
      <c r="U4170" s="39"/>
    </row>
    <row r="4171" spans="1:21" ht="14.25" x14ac:dyDescent="0.2">
      <c r="A4171" s="38"/>
      <c r="B4171" s="38"/>
      <c r="C4171" s="38"/>
      <c r="D4171" s="38"/>
      <c r="F4171" s="39"/>
      <c r="G4171" s="39"/>
      <c r="H4171" s="39"/>
      <c r="I4171" s="39"/>
      <c r="J4171" s="39"/>
      <c r="K4171" s="39"/>
      <c r="L4171" s="39"/>
      <c r="M4171" s="39"/>
      <c r="N4171" s="39"/>
      <c r="O4171" s="39"/>
      <c r="P4171" s="39"/>
      <c r="Q4171" s="39"/>
      <c r="R4171" s="39"/>
      <c r="T4171" s="39"/>
      <c r="U4171" s="39"/>
    </row>
    <row r="4172" spans="1:21" ht="14.25" x14ac:dyDescent="0.2">
      <c r="A4172" s="38"/>
      <c r="B4172" s="38"/>
      <c r="C4172" s="38"/>
      <c r="D4172" s="38"/>
      <c r="F4172" s="39"/>
      <c r="G4172" s="39"/>
      <c r="H4172" s="39"/>
      <c r="I4172" s="39"/>
      <c r="J4172" s="39"/>
      <c r="K4172" s="39"/>
      <c r="L4172" s="39"/>
      <c r="M4172" s="39"/>
      <c r="N4172" s="39"/>
      <c r="O4172" s="39"/>
      <c r="P4172" s="39"/>
      <c r="Q4172" s="39"/>
      <c r="R4172" s="39"/>
      <c r="T4172" s="39"/>
      <c r="U4172" s="39"/>
    </row>
    <row r="4173" spans="1:21" ht="14.25" x14ac:dyDescent="0.2">
      <c r="A4173" s="38"/>
      <c r="B4173" s="38"/>
      <c r="C4173" s="38"/>
      <c r="D4173" s="38"/>
      <c r="F4173" s="39"/>
      <c r="G4173" s="39"/>
      <c r="H4173" s="39"/>
      <c r="I4173" s="39"/>
      <c r="J4173" s="39"/>
      <c r="K4173" s="39"/>
      <c r="L4173" s="39"/>
      <c r="M4173" s="39"/>
      <c r="N4173" s="39"/>
      <c r="O4173" s="39"/>
      <c r="P4173" s="39"/>
      <c r="Q4173" s="39"/>
      <c r="R4173" s="39"/>
      <c r="T4173" s="39"/>
      <c r="U4173" s="39"/>
    </row>
    <row r="4174" spans="1:21" ht="14.25" x14ac:dyDescent="0.2">
      <c r="A4174" s="38"/>
      <c r="B4174" s="38"/>
      <c r="C4174" s="38"/>
      <c r="D4174" s="38"/>
      <c r="F4174" s="39"/>
      <c r="G4174" s="39"/>
      <c r="H4174" s="39"/>
      <c r="I4174" s="39"/>
      <c r="J4174" s="39"/>
      <c r="K4174" s="39"/>
      <c r="L4174" s="39"/>
      <c r="M4174" s="39"/>
      <c r="N4174" s="39"/>
      <c r="O4174" s="39"/>
      <c r="P4174" s="39"/>
      <c r="Q4174" s="39"/>
      <c r="R4174" s="39"/>
      <c r="T4174" s="39"/>
      <c r="U4174" s="39"/>
    </row>
    <row r="4175" spans="1:21" ht="14.25" x14ac:dyDescent="0.2">
      <c r="A4175" s="38"/>
      <c r="B4175" s="38"/>
      <c r="C4175" s="38"/>
      <c r="D4175" s="38"/>
      <c r="F4175" s="39"/>
      <c r="G4175" s="39"/>
      <c r="H4175" s="39"/>
      <c r="I4175" s="39"/>
      <c r="J4175" s="39"/>
      <c r="K4175" s="39"/>
      <c r="L4175" s="39"/>
      <c r="M4175" s="39"/>
      <c r="N4175" s="39"/>
      <c r="O4175" s="39"/>
      <c r="P4175" s="39"/>
      <c r="Q4175" s="39"/>
      <c r="R4175" s="39"/>
      <c r="T4175" s="39"/>
      <c r="U4175" s="39"/>
    </row>
    <row r="4176" spans="1:21" ht="14.25" x14ac:dyDescent="0.2">
      <c r="A4176" s="38"/>
      <c r="B4176" s="38"/>
      <c r="C4176" s="38"/>
      <c r="D4176" s="38"/>
      <c r="F4176" s="39"/>
      <c r="G4176" s="39"/>
      <c r="H4176" s="39"/>
      <c r="I4176" s="39"/>
      <c r="J4176" s="39"/>
      <c r="K4176" s="39"/>
      <c r="L4176" s="39"/>
      <c r="M4176" s="39"/>
      <c r="N4176" s="39"/>
      <c r="O4176" s="39"/>
      <c r="P4176" s="39"/>
      <c r="Q4176" s="39"/>
      <c r="R4176" s="39"/>
      <c r="T4176" s="39"/>
      <c r="U4176" s="39"/>
    </row>
    <row r="4177" spans="1:21" ht="14.25" x14ac:dyDescent="0.2">
      <c r="A4177" s="38"/>
      <c r="B4177" s="38"/>
      <c r="C4177" s="38"/>
      <c r="D4177" s="38"/>
      <c r="F4177" s="39"/>
      <c r="G4177" s="39"/>
      <c r="H4177" s="39"/>
      <c r="I4177" s="39"/>
      <c r="J4177" s="39"/>
      <c r="K4177" s="39"/>
      <c r="L4177" s="39"/>
      <c r="M4177" s="39"/>
      <c r="N4177" s="39"/>
      <c r="O4177" s="39"/>
      <c r="P4177" s="39"/>
      <c r="Q4177" s="39"/>
      <c r="R4177" s="39"/>
      <c r="T4177" s="39"/>
      <c r="U4177" s="39"/>
    </row>
    <row r="4178" spans="1:21" ht="14.25" x14ac:dyDescent="0.2">
      <c r="A4178" s="38"/>
      <c r="B4178" s="38"/>
      <c r="C4178" s="38"/>
      <c r="D4178" s="38"/>
      <c r="F4178" s="39"/>
      <c r="G4178" s="39"/>
      <c r="H4178" s="39"/>
      <c r="I4178" s="39"/>
      <c r="J4178" s="39"/>
      <c r="K4178" s="39"/>
      <c r="L4178" s="39"/>
      <c r="M4178" s="39"/>
      <c r="N4178" s="39"/>
      <c r="O4178" s="39"/>
      <c r="P4178" s="39"/>
      <c r="Q4178" s="39"/>
      <c r="R4178" s="39"/>
      <c r="T4178" s="39"/>
      <c r="U4178" s="39"/>
    </row>
    <row r="4179" spans="1:21" ht="14.25" x14ac:dyDescent="0.2">
      <c r="A4179" s="38"/>
      <c r="B4179" s="38"/>
      <c r="C4179" s="38"/>
      <c r="D4179" s="38"/>
      <c r="F4179" s="39"/>
      <c r="G4179" s="39"/>
      <c r="H4179" s="39"/>
      <c r="I4179" s="39"/>
      <c r="J4179" s="39"/>
      <c r="K4179" s="39"/>
      <c r="L4179" s="39"/>
      <c r="M4179" s="39"/>
      <c r="N4179" s="39"/>
      <c r="O4179" s="39"/>
      <c r="P4179" s="39"/>
      <c r="Q4179" s="39"/>
      <c r="R4179" s="39"/>
      <c r="T4179" s="39"/>
      <c r="U4179" s="39"/>
    </row>
    <row r="4180" spans="1:21" ht="14.25" x14ac:dyDescent="0.2">
      <c r="A4180" s="38"/>
      <c r="B4180" s="38"/>
      <c r="C4180" s="38"/>
      <c r="D4180" s="38"/>
      <c r="F4180" s="39"/>
      <c r="G4180" s="39"/>
      <c r="H4180" s="39"/>
      <c r="I4180" s="39"/>
      <c r="J4180" s="39"/>
      <c r="K4180" s="39"/>
      <c r="L4180" s="39"/>
      <c r="M4180" s="39"/>
      <c r="N4180" s="39"/>
      <c r="O4180" s="39"/>
      <c r="P4180" s="39"/>
      <c r="Q4180" s="39"/>
      <c r="R4180" s="39"/>
      <c r="T4180" s="39"/>
      <c r="U4180" s="39"/>
    </row>
    <row r="4181" spans="1:21" ht="14.25" x14ac:dyDescent="0.2">
      <c r="A4181" s="38"/>
      <c r="B4181" s="38"/>
      <c r="C4181" s="38"/>
      <c r="D4181" s="38"/>
      <c r="F4181" s="39"/>
      <c r="G4181" s="39"/>
      <c r="H4181" s="39"/>
      <c r="I4181" s="39"/>
      <c r="J4181" s="39"/>
      <c r="K4181" s="39"/>
      <c r="L4181" s="39"/>
      <c r="M4181" s="39"/>
      <c r="N4181" s="39"/>
      <c r="O4181" s="39"/>
      <c r="P4181" s="39"/>
      <c r="Q4181" s="39"/>
      <c r="R4181" s="39"/>
      <c r="T4181" s="39"/>
      <c r="U4181" s="39"/>
    </row>
    <row r="4182" spans="1:21" ht="14.25" x14ac:dyDescent="0.2">
      <c r="A4182" s="38"/>
      <c r="B4182" s="38"/>
      <c r="C4182" s="38"/>
      <c r="D4182" s="38"/>
      <c r="F4182" s="39"/>
      <c r="G4182" s="39"/>
      <c r="H4182" s="39"/>
      <c r="I4182" s="39"/>
      <c r="J4182" s="39"/>
      <c r="K4182" s="39"/>
      <c r="L4182" s="39"/>
      <c r="M4182" s="39"/>
      <c r="N4182" s="39"/>
      <c r="O4182" s="39"/>
      <c r="P4182" s="39"/>
      <c r="Q4182" s="39"/>
      <c r="R4182" s="39"/>
      <c r="T4182" s="39"/>
      <c r="U4182" s="39"/>
    </row>
    <row r="4183" spans="1:21" ht="14.25" x14ac:dyDescent="0.2">
      <c r="A4183" s="38"/>
      <c r="B4183" s="38"/>
      <c r="C4183" s="38"/>
      <c r="D4183" s="38"/>
      <c r="F4183" s="39"/>
      <c r="G4183" s="39"/>
      <c r="H4183" s="39"/>
      <c r="I4183" s="39"/>
      <c r="J4183" s="39"/>
      <c r="K4183" s="39"/>
      <c r="L4183" s="39"/>
      <c r="M4183" s="39"/>
      <c r="N4183" s="39"/>
      <c r="O4183" s="39"/>
      <c r="P4183" s="39"/>
      <c r="Q4183" s="39"/>
      <c r="R4183" s="39"/>
      <c r="T4183" s="39"/>
      <c r="U4183" s="39"/>
    </row>
    <row r="4184" spans="1:21" ht="14.25" x14ac:dyDescent="0.2">
      <c r="A4184" s="38"/>
      <c r="B4184" s="38"/>
      <c r="C4184" s="38"/>
      <c r="D4184" s="38"/>
      <c r="F4184" s="39"/>
      <c r="G4184" s="39"/>
      <c r="H4184" s="39"/>
      <c r="I4184" s="39"/>
      <c r="J4184" s="39"/>
      <c r="K4184" s="39"/>
      <c r="L4184" s="39"/>
      <c r="M4184" s="39"/>
      <c r="N4184" s="39"/>
      <c r="O4184" s="39"/>
      <c r="P4184" s="39"/>
      <c r="Q4184" s="39"/>
      <c r="R4184" s="39"/>
      <c r="T4184" s="39"/>
      <c r="U4184" s="39"/>
    </row>
    <row r="4185" spans="1:21" ht="14.25" x14ac:dyDescent="0.2">
      <c r="A4185" s="38"/>
      <c r="B4185" s="38"/>
      <c r="C4185" s="38"/>
      <c r="D4185" s="38"/>
      <c r="F4185" s="39"/>
      <c r="G4185" s="39"/>
      <c r="H4185" s="39"/>
      <c r="I4185" s="39"/>
      <c r="J4185" s="39"/>
      <c r="K4185" s="39"/>
      <c r="L4185" s="39"/>
      <c r="M4185" s="39"/>
      <c r="N4185" s="39"/>
      <c r="O4185" s="39"/>
      <c r="P4185" s="39"/>
      <c r="Q4185" s="39"/>
      <c r="R4185" s="39"/>
      <c r="T4185" s="39"/>
      <c r="U4185" s="39"/>
    </row>
    <row r="4186" spans="1:21" ht="14.25" x14ac:dyDescent="0.2">
      <c r="A4186" s="38"/>
      <c r="B4186" s="38"/>
      <c r="C4186" s="38"/>
      <c r="D4186" s="38"/>
      <c r="F4186" s="39"/>
      <c r="G4186" s="39"/>
      <c r="H4186" s="39"/>
      <c r="I4186" s="39"/>
      <c r="J4186" s="39"/>
      <c r="K4186" s="39"/>
      <c r="L4186" s="39"/>
      <c r="M4186" s="39"/>
      <c r="N4186" s="39"/>
      <c r="O4186" s="39"/>
      <c r="P4186" s="39"/>
      <c r="Q4186" s="39"/>
      <c r="R4186" s="39"/>
      <c r="T4186" s="39"/>
      <c r="U4186" s="39"/>
    </row>
    <row r="4187" spans="1:21" ht="14.25" x14ac:dyDescent="0.2">
      <c r="A4187" s="38"/>
      <c r="B4187" s="38"/>
      <c r="C4187" s="38"/>
      <c r="D4187" s="38"/>
      <c r="F4187" s="39"/>
      <c r="G4187" s="39"/>
      <c r="H4187" s="39"/>
      <c r="I4187" s="39"/>
      <c r="J4187" s="39"/>
      <c r="K4187" s="39"/>
      <c r="L4187" s="39"/>
      <c r="M4187" s="39"/>
      <c r="N4187" s="39"/>
      <c r="O4187" s="39"/>
      <c r="P4187" s="39"/>
      <c r="Q4187" s="39"/>
      <c r="R4187" s="39"/>
      <c r="T4187" s="39"/>
      <c r="U4187" s="39"/>
    </row>
    <row r="4188" spans="1:21" ht="14.25" x14ac:dyDescent="0.2">
      <c r="A4188" s="38"/>
      <c r="B4188" s="38"/>
      <c r="C4188" s="38"/>
      <c r="D4188" s="38"/>
      <c r="F4188" s="39"/>
      <c r="G4188" s="39"/>
      <c r="H4188" s="39"/>
      <c r="I4188" s="39"/>
      <c r="J4188" s="39"/>
      <c r="K4188" s="39"/>
      <c r="L4188" s="39"/>
      <c r="M4188" s="39"/>
      <c r="N4188" s="39"/>
      <c r="O4188" s="39"/>
      <c r="P4188" s="39"/>
      <c r="Q4188" s="39"/>
      <c r="R4188" s="39"/>
      <c r="T4188" s="39"/>
      <c r="U4188" s="39"/>
    </row>
    <row r="4189" spans="1:21" ht="14.25" x14ac:dyDescent="0.2">
      <c r="A4189" s="38"/>
      <c r="B4189" s="38"/>
      <c r="C4189" s="38"/>
      <c r="D4189" s="38"/>
      <c r="F4189" s="39"/>
      <c r="G4189" s="39"/>
      <c r="H4189" s="39"/>
      <c r="I4189" s="39"/>
      <c r="J4189" s="39"/>
      <c r="K4189" s="39"/>
      <c r="L4189" s="39"/>
      <c r="M4189" s="39"/>
      <c r="N4189" s="39"/>
      <c r="O4189" s="39"/>
      <c r="P4189" s="39"/>
      <c r="Q4189" s="39"/>
      <c r="R4189" s="39"/>
      <c r="T4189" s="39"/>
      <c r="U4189" s="39"/>
    </row>
    <row r="4190" spans="1:21" ht="14.25" x14ac:dyDescent="0.2">
      <c r="A4190" s="38"/>
      <c r="B4190" s="38"/>
      <c r="C4190" s="38"/>
      <c r="D4190" s="38"/>
      <c r="F4190" s="39"/>
      <c r="G4190" s="39"/>
      <c r="H4190" s="39"/>
      <c r="I4190" s="39"/>
      <c r="J4190" s="39"/>
      <c r="K4190" s="39"/>
      <c r="L4190" s="39"/>
      <c r="M4190" s="39"/>
      <c r="N4190" s="39"/>
      <c r="O4190" s="39"/>
      <c r="P4190" s="39"/>
      <c r="Q4190" s="39"/>
      <c r="R4190" s="39"/>
      <c r="T4190" s="39"/>
      <c r="U4190" s="39"/>
    </row>
    <row r="4191" spans="1:21" ht="14.25" x14ac:dyDescent="0.2">
      <c r="A4191" s="38"/>
      <c r="B4191" s="38"/>
      <c r="C4191" s="38"/>
      <c r="D4191" s="38"/>
      <c r="F4191" s="39"/>
      <c r="G4191" s="39"/>
      <c r="H4191" s="39"/>
      <c r="I4191" s="39"/>
      <c r="J4191" s="39"/>
      <c r="K4191" s="39"/>
      <c r="L4191" s="39"/>
      <c r="M4191" s="39"/>
      <c r="N4191" s="39"/>
      <c r="O4191" s="39"/>
      <c r="P4191" s="39"/>
      <c r="Q4191" s="39"/>
      <c r="R4191" s="39"/>
      <c r="T4191" s="39"/>
      <c r="U4191" s="39"/>
    </row>
    <row r="4192" spans="1:21" ht="14.25" x14ac:dyDescent="0.2">
      <c r="A4192" s="38"/>
      <c r="B4192" s="38"/>
      <c r="C4192" s="38"/>
      <c r="D4192" s="38"/>
      <c r="F4192" s="39"/>
      <c r="G4192" s="39"/>
      <c r="H4192" s="39"/>
      <c r="I4192" s="39"/>
      <c r="J4192" s="39"/>
      <c r="K4192" s="39"/>
      <c r="L4192" s="39"/>
      <c r="M4192" s="39"/>
      <c r="N4192" s="39"/>
      <c r="O4192" s="39"/>
      <c r="P4192" s="39"/>
      <c r="Q4192" s="39"/>
      <c r="R4192" s="39"/>
      <c r="T4192" s="39"/>
      <c r="U4192" s="39"/>
    </row>
    <row r="4193" spans="1:21" ht="14.25" x14ac:dyDescent="0.2">
      <c r="A4193" s="38"/>
      <c r="B4193" s="38"/>
      <c r="C4193" s="38"/>
      <c r="D4193" s="38"/>
      <c r="F4193" s="39"/>
      <c r="G4193" s="39"/>
      <c r="H4193" s="39"/>
      <c r="I4193" s="39"/>
      <c r="J4193" s="39"/>
      <c r="K4193" s="39"/>
      <c r="L4193" s="39"/>
      <c r="M4193" s="39"/>
      <c r="N4193" s="39"/>
      <c r="O4193" s="39"/>
      <c r="P4193" s="39"/>
      <c r="Q4193" s="39"/>
      <c r="R4193" s="39"/>
      <c r="T4193" s="39"/>
      <c r="U4193" s="39"/>
    </row>
    <row r="4194" spans="1:21" ht="14.25" x14ac:dyDescent="0.2">
      <c r="A4194" s="38"/>
      <c r="B4194" s="38"/>
      <c r="C4194" s="38"/>
      <c r="D4194" s="38"/>
      <c r="F4194" s="39"/>
      <c r="G4194" s="39"/>
      <c r="H4194" s="39"/>
      <c r="I4194" s="39"/>
      <c r="J4194" s="39"/>
      <c r="K4194" s="39"/>
      <c r="L4194" s="39"/>
      <c r="M4194" s="39"/>
      <c r="N4194" s="39"/>
      <c r="O4194" s="39"/>
      <c r="P4194" s="39"/>
      <c r="Q4194" s="39"/>
      <c r="R4194" s="39"/>
      <c r="T4194" s="39"/>
      <c r="U4194" s="39"/>
    </row>
    <row r="4195" spans="1:21" ht="14.25" x14ac:dyDescent="0.2">
      <c r="A4195" s="38"/>
      <c r="B4195" s="38"/>
      <c r="C4195" s="38"/>
      <c r="D4195" s="38"/>
      <c r="F4195" s="39"/>
      <c r="G4195" s="39"/>
      <c r="H4195" s="39"/>
      <c r="I4195" s="39"/>
      <c r="J4195" s="39"/>
      <c r="K4195" s="39"/>
      <c r="L4195" s="39"/>
      <c r="M4195" s="39"/>
      <c r="N4195" s="39"/>
      <c r="O4195" s="39"/>
      <c r="P4195" s="39"/>
      <c r="Q4195" s="39"/>
      <c r="R4195" s="39"/>
      <c r="T4195" s="39"/>
      <c r="U4195" s="39"/>
    </row>
    <row r="4196" spans="1:21" ht="14.25" x14ac:dyDescent="0.2">
      <c r="A4196" s="38"/>
      <c r="B4196" s="38"/>
      <c r="C4196" s="38"/>
      <c r="D4196" s="38"/>
      <c r="F4196" s="39"/>
      <c r="G4196" s="39"/>
      <c r="H4196" s="39"/>
      <c r="I4196" s="39"/>
      <c r="J4196" s="39"/>
      <c r="K4196" s="39"/>
      <c r="L4196" s="39"/>
      <c r="M4196" s="39"/>
      <c r="N4196" s="39"/>
      <c r="O4196" s="39"/>
      <c r="P4196" s="39"/>
      <c r="Q4196" s="39"/>
      <c r="R4196" s="39"/>
      <c r="T4196" s="39"/>
      <c r="U4196" s="39"/>
    </row>
    <row r="4197" spans="1:21" ht="14.25" x14ac:dyDescent="0.2">
      <c r="A4197" s="38"/>
      <c r="B4197" s="38"/>
      <c r="C4197" s="38"/>
      <c r="D4197" s="38"/>
      <c r="F4197" s="39"/>
      <c r="G4197" s="39"/>
      <c r="H4197" s="39"/>
      <c r="I4197" s="39"/>
      <c r="J4197" s="39"/>
      <c r="K4197" s="39"/>
      <c r="L4197" s="39"/>
      <c r="M4197" s="39"/>
      <c r="N4197" s="39"/>
      <c r="O4197" s="39"/>
      <c r="P4197" s="39"/>
      <c r="Q4197" s="39"/>
      <c r="R4197" s="39"/>
      <c r="T4197" s="39"/>
      <c r="U4197" s="39"/>
    </row>
    <row r="4198" spans="1:21" ht="14.25" x14ac:dyDescent="0.2">
      <c r="A4198" s="38"/>
      <c r="B4198" s="38"/>
      <c r="C4198" s="38"/>
      <c r="D4198" s="38"/>
      <c r="F4198" s="39"/>
      <c r="G4198" s="39"/>
      <c r="H4198" s="39"/>
      <c r="I4198" s="39"/>
      <c r="J4198" s="39"/>
      <c r="K4198" s="39"/>
      <c r="L4198" s="39"/>
      <c r="M4198" s="39"/>
      <c r="N4198" s="39"/>
      <c r="O4198" s="39"/>
      <c r="P4198" s="39"/>
      <c r="Q4198" s="39"/>
      <c r="R4198" s="39"/>
      <c r="T4198" s="39"/>
      <c r="U4198" s="39"/>
    </row>
    <row r="4199" spans="1:21" ht="14.25" x14ac:dyDescent="0.2">
      <c r="A4199" s="38"/>
      <c r="B4199" s="38"/>
      <c r="C4199" s="38"/>
      <c r="D4199" s="38"/>
      <c r="F4199" s="39"/>
      <c r="G4199" s="39"/>
      <c r="H4199" s="39"/>
      <c r="I4199" s="39"/>
      <c r="J4199" s="39"/>
      <c r="K4199" s="39"/>
      <c r="L4199" s="39"/>
      <c r="M4199" s="39"/>
      <c r="N4199" s="39"/>
      <c r="O4199" s="39"/>
      <c r="P4199" s="39"/>
      <c r="Q4199" s="39"/>
      <c r="R4199" s="39"/>
      <c r="T4199" s="39"/>
      <c r="U4199" s="39"/>
    </row>
    <row r="4200" spans="1:21" ht="14.25" x14ac:dyDescent="0.2">
      <c r="A4200" s="38"/>
      <c r="B4200" s="38"/>
      <c r="C4200" s="38"/>
      <c r="D4200" s="38"/>
      <c r="F4200" s="39"/>
      <c r="G4200" s="39"/>
      <c r="H4200" s="39"/>
      <c r="I4200" s="39"/>
      <c r="J4200" s="39"/>
      <c r="K4200" s="39"/>
      <c r="L4200" s="39"/>
      <c r="M4200" s="39"/>
      <c r="N4200" s="39"/>
      <c r="O4200" s="39"/>
      <c r="P4200" s="39"/>
      <c r="Q4200" s="39"/>
      <c r="R4200" s="39"/>
      <c r="T4200" s="39"/>
      <c r="U4200" s="39"/>
    </row>
    <row r="4201" spans="1:21" ht="14.25" x14ac:dyDescent="0.2">
      <c r="A4201" s="38"/>
      <c r="B4201" s="38"/>
      <c r="C4201" s="38"/>
      <c r="D4201" s="38"/>
      <c r="F4201" s="39"/>
      <c r="G4201" s="39"/>
      <c r="H4201" s="39"/>
      <c r="I4201" s="39"/>
      <c r="J4201" s="39"/>
      <c r="K4201" s="39"/>
      <c r="L4201" s="39"/>
      <c r="M4201" s="39"/>
      <c r="N4201" s="39"/>
      <c r="O4201" s="39"/>
      <c r="P4201" s="39"/>
      <c r="Q4201" s="39"/>
      <c r="R4201" s="39"/>
      <c r="T4201" s="39"/>
      <c r="U4201" s="39"/>
    </row>
    <row r="4202" spans="1:21" ht="14.25" x14ac:dyDescent="0.2">
      <c r="A4202" s="38"/>
      <c r="B4202" s="38"/>
      <c r="C4202" s="38"/>
      <c r="D4202" s="38"/>
      <c r="F4202" s="39"/>
      <c r="G4202" s="39"/>
      <c r="H4202" s="39"/>
      <c r="I4202" s="39"/>
      <c r="J4202" s="39"/>
      <c r="K4202" s="39"/>
      <c r="L4202" s="39"/>
      <c r="M4202" s="39"/>
      <c r="N4202" s="39"/>
      <c r="O4202" s="39"/>
      <c r="P4202" s="39"/>
      <c r="Q4202" s="39"/>
      <c r="R4202" s="39"/>
      <c r="T4202" s="39"/>
      <c r="U4202" s="39"/>
    </row>
    <row r="4203" spans="1:21" ht="14.25" x14ac:dyDescent="0.2">
      <c r="A4203" s="38"/>
      <c r="B4203" s="38"/>
      <c r="C4203" s="38"/>
      <c r="D4203" s="38"/>
      <c r="F4203" s="39"/>
      <c r="G4203" s="39"/>
      <c r="H4203" s="39"/>
      <c r="I4203" s="39"/>
      <c r="J4203" s="39"/>
      <c r="K4203" s="39"/>
      <c r="L4203" s="39"/>
      <c r="M4203" s="39"/>
      <c r="N4203" s="39"/>
      <c r="O4203" s="39"/>
      <c r="P4203" s="39"/>
      <c r="Q4203" s="39"/>
      <c r="R4203" s="39"/>
      <c r="T4203" s="39"/>
      <c r="U4203" s="39"/>
    </row>
    <row r="4204" spans="1:21" ht="14.25" x14ac:dyDescent="0.2">
      <c r="A4204" s="38"/>
      <c r="B4204" s="38"/>
      <c r="C4204" s="38"/>
      <c r="D4204" s="38"/>
      <c r="F4204" s="39"/>
      <c r="G4204" s="39"/>
      <c r="H4204" s="39"/>
      <c r="I4204" s="39"/>
      <c r="J4204" s="39"/>
      <c r="K4204" s="39"/>
      <c r="L4204" s="39"/>
      <c r="M4204" s="39"/>
      <c r="N4204" s="39"/>
      <c r="O4204" s="39"/>
      <c r="P4204" s="39"/>
      <c r="Q4204" s="39"/>
      <c r="R4204" s="39"/>
      <c r="T4204" s="39"/>
      <c r="U4204" s="39"/>
    </row>
    <row r="4205" spans="1:21" ht="14.25" x14ac:dyDescent="0.2">
      <c r="A4205" s="38"/>
      <c r="B4205" s="38"/>
      <c r="C4205" s="38"/>
      <c r="D4205" s="38"/>
      <c r="F4205" s="39"/>
      <c r="G4205" s="39"/>
      <c r="H4205" s="39"/>
      <c r="I4205" s="39"/>
      <c r="J4205" s="39"/>
      <c r="K4205" s="39"/>
      <c r="L4205" s="39"/>
      <c r="M4205" s="39"/>
      <c r="N4205" s="39"/>
      <c r="O4205" s="39"/>
      <c r="P4205" s="39"/>
      <c r="Q4205" s="39"/>
      <c r="R4205" s="39"/>
      <c r="T4205" s="39"/>
      <c r="U4205" s="39"/>
    </row>
    <row r="4206" spans="1:21" ht="14.25" x14ac:dyDescent="0.2">
      <c r="A4206" s="38"/>
      <c r="B4206" s="38"/>
      <c r="C4206" s="38"/>
      <c r="D4206" s="38"/>
      <c r="F4206" s="39"/>
      <c r="G4206" s="39"/>
      <c r="H4206" s="39"/>
      <c r="I4206" s="39"/>
      <c r="J4206" s="39"/>
      <c r="K4206" s="39"/>
      <c r="L4206" s="39"/>
      <c r="M4206" s="39"/>
      <c r="N4206" s="39"/>
      <c r="O4206" s="39"/>
      <c r="P4206" s="39"/>
      <c r="Q4206" s="39"/>
      <c r="R4206" s="39"/>
      <c r="T4206" s="39"/>
      <c r="U4206" s="39"/>
    </row>
    <row r="4207" spans="1:21" ht="14.25" x14ac:dyDescent="0.2">
      <c r="A4207" s="38"/>
      <c r="B4207" s="38"/>
      <c r="C4207" s="38"/>
      <c r="D4207" s="38"/>
      <c r="F4207" s="39"/>
      <c r="G4207" s="39"/>
      <c r="H4207" s="39"/>
      <c r="I4207" s="39"/>
      <c r="J4207" s="39"/>
      <c r="K4207" s="39"/>
      <c r="L4207" s="39"/>
      <c r="M4207" s="39"/>
      <c r="N4207" s="39"/>
      <c r="O4207" s="39"/>
      <c r="P4207" s="39"/>
      <c r="Q4207" s="39"/>
      <c r="R4207" s="39"/>
      <c r="T4207" s="39"/>
      <c r="U4207" s="39"/>
    </row>
    <row r="4208" spans="1:21" ht="14.25" x14ac:dyDescent="0.2">
      <c r="A4208" s="38"/>
      <c r="B4208" s="38"/>
      <c r="C4208" s="38"/>
      <c r="D4208" s="38"/>
      <c r="F4208" s="39"/>
      <c r="G4208" s="39"/>
      <c r="H4208" s="39"/>
      <c r="I4208" s="39"/>
      <c r="J4208" s="39"/>
      <c r="K4208" s="39"/>
      <c r="L4208" s="39"/>
      <c r="M4208" s="39"/>
      <c r="N4208" s="39"/>
      <c r="O4208" s="39"/>
      <c r="P4208" s="39"/>
      <c r="Q4208" s="39"/>
      <c r="R4208" s="39"/>
      <c r="T4208" s="39"/>
      <c r="U4208" s="39"/>
    </row>
    <row r="4209" spans="1:21" ht="14.25" x14ac:dyDescent="0.2">
      <c r="A4209" s="38"/>
      <c r="B4209" s="38"/>
      <c r="C4209" s="38"/>
      <c r="D4209" s="38"/>
      <c r="F4209" s="39"/>
      <c r="G4209" s="39"/>
      <c r="H4209" s="39"/>
      <c r="I4209" s="39"/>
      <c r="J4209" s="39"/>
      <c r="K4209" s="39"/>
      <c r="L4209" s="39"/>
      <c r="M4209" s="39"/>
      <c r="N4209" s="39"/>
      <c r="O4209" s="39"/>
      <c r="P4209" s="39"/>
      <c r="Q4209" s="39"/>
      <c r="R4209" s="39"/>
      <c r="T4209" s="39"/>
      <c r="U4209" s="39"/>
    </row>
    <row r="4210" spans="1:21" ht="14.25" x14ac:dyDescent="0.2">
      <c r="A4210" s="38"/>
      <c r="B4210" s="38"/>
      <c r="C4210" s="38"/>
      <c r="D4210" s="38"/>
      <c r="F4210" s="39"/>
      <c r="G4210" s="39"/>
      <c r="H4210" s="39"/>
      <c r="I4210" s="39"/>
      <c r="J4210" s="39"/>
      <c r="K4210" s="39"/>
      <c r="L4210" s="39"/>
      <c r="M4210" s="39"/>
      <c r="N4210" s="39"/>
      <c r="O4210" s="39"/>
      <c r="P4210" s="39"/>
      <c r="Q4210" s="39"/>
      <c r="R4210" s="39"/>
      <c r="T4210" s="39"/>
      <c r="U4210" s="39"/>
    </row>
    <row r="4211" spans="1:21" ht="14.25" x14ac:dyDescent="0.2">
      <c r="A4211" s="38"/>
      <c r="B4211" s="38"/>
      <c r="C4211" s="38"/>
      <c r="D4211" s="38"/>
      <c r="F4211" s="39"/>
      <c r="G4211" s="39"/>
      <c r="H4211" s="39"/>
      <c r="I4211" s="39"/>
      <c r="J4211" s="39"/>
      <c r="K4211" s="39"/>
      <c r="L4211" s="39"/>
      <c r="M4211" s="39"/>
      <c r="N4211" s="39"/>
      <c r="O4211" s="39"/>
      <c r="P4211" s="39"/>
      <c r="Q4211" s="39"/>
      <c r="R4211" s="39"/>
      <c r="T4211" s="39"/>
      <c r="U4211" s="39"/>
    </row>
    <row r="4212" spans="1:21" ht="14.25" x14ac:dyDescent="0.2">
      <c r="A4212" s="38"/>
      <c r="B4212" s="38"/>
      <c r="C4212" s="38"/>
      <c r="D4212" s="38"/>
      <c r="F4212" s="39"/>
      <c r="G4212" s="39"/>
      <c r="H4212" s="39"/>
      <c r="I4212" s="39"/>
      <c r="J4212" s="39"/>
      <c r="K4212" s="39"/>
      <c r="L4212" s="39"/>
      <c r="M4212" s="39"/>
      <c r="N4212" s="39"/>
      <c r="O4212" s="39"/>
      <c r="P4212" s="39"/>
      <c r="Q4212" s="39"/>
      <c r="R4212" s="39"/>
      <c r="T4212" s="39"/>
      <c r="U4212" s="39"/>
    </row>
    <row r="4213" spans="1:21" ht="14.25" x14ac:dyDescent="0.2">
      <c r="A4213" s="38"/>
      <c r="B4213" s="38"/>
      <c r="C4213" s="38"/>
      <c r="D4213" s="38"/>
      <c r="F4213" s="39"/>
      <c r="G4213" s="39"/>
      <c r="H4213" s="39"/>
      <c r="I4213" s="39"/>
      <c r="J4213" s="39"/>
      <c r="K4213" s="39"/>
      <c r="L4213" s="39"/>
      <c r="M4213" s="39"/>
      <c r="N4213" s="39"/>
      <c r="O4213" s="39"/>
      <c r="P4213" s="39"/>
      <c r="Q4213" s="39"/>
      <c r="R4213" s="39"/>
      <c r="T4213" s="39"/>
      <c r="U4213" s="39"/>
    </row>
    <row r="4214" spans="1:21" ht="14.25" x14ac:dyDescent="0.2">
      <c r="A4214" s="38"/>
      <c r="B4214" s="38"/>
      <c r="C4214" s="38"/>
      <c r="D4214" s="38"/>
      <c r="F4214" s="39"/>
      <c r="G4214" s="39"/>
      <c r="H4214" s="39"/>
      <c r="I4214" s="39"/>
      <c r="J4214" s="39"/>
      <c r="K4214" s="39"/>
      <c r="L4214" s="39"/>
      <c r="M4214" s="39"/>
      <c r="N4214" s="39"/>
      <c r="O4214" s="39"/>
      <c r="P4214" s="39"/>
      <c r="Q4214" s="39"/>
      <c r="R4214" s="39"/>
      <c r="T4214" s="39"/>
      <c r="U4214" s="39"/>
    </row>
    <row r="4215" spans="1:21" ht="14.25" x14ac:dyDescent="0.2">
      <c r="A4215" s="38"/>
      <c r="B4215" s="38"/>
      <c r="C4215" s="38"/>
      <c r="D4215" s="38"/>
      <c r="F4215" s="39"/>
      <c r="G4215" s="39"/>
      <c r="H4215" s="39"/>
      <c r="I4215" s="39"/>
      <c r="J4215" s="39"/>
      <c r="K4215" s="39"/>
      <c r="L4215" s="39"/>
      <c r="M4215" s="39"/>
      <c r="N4215" s="39"/>
      <c r="O4215" s="39"/>
      <c r="P4215" s="39"/>
      <c r="Q4215" s="39"/>
      <c r="R4215" s="39"/>
      <c r="T4215" s="39"/>
      <c r="U4215" s="39"/>
    </row>
    <row r="4216" spans="1:21" ht="14.25" x14ac:dyDescent="0.2">
      <c r="A4216" s="38"/>
      <c r="B4216" s="38"/>
      <c r="C4216" s="38"/>
      <c r="D4216" s="38"/>
      <c r="F4216" s="39"/>
      <c r="G4216" s="39"/>
      <c r="H4216" s="39"/>
      <c r="I4216" s="39"/>
      <c r="J4216" s="39"/>
      <c r="K4216" s="39"/>
      <c r="L4216" s="39"/>
      <c r="M4216" s="39"/>
      <c r="N4216" s="39"/>
      <c r="O4216" s="39"/>
      <c r="P4216" s="39"/>
      <c r="Q4216" s="39"/>
      <c r="R4216" s="39"/>
      <c r="T4216" s="39"/>
      <c r="U4216" s="39"/>
    </row>
    <row r="4217" spans="1:21" ht="14.25" x14ac:dyDescent="0.2">
      <c r="A4217" s="38"/>
      <c r="B4217" s="38"/>
      <c r="C4217" s="38"/>
      <c r="D4217" s="38"/>
      <c r="F4217" s="39"/>
      <c r="G4217" s="39"/>
      <c r="H4217" s="39"/>
      <c r="I4217" s="39"/>
      <c r="J4217" s="39"/>
      <c r="K4217" s="39"/>
      <c r="L4217" s="39"/>
      <c r="M4217" s="39"/>
      <c r="N4217" s="39"/>
      <c r="O4217" s="39"/>
      <c r="P4217" s="39"/>
      <c r="Q4217" s="39"/>
      <c r="R4217" s="39"/>
      <c r="T4217" s="39"/>
      <c r="U4217" s="39"/>
    </row>
    <row r="4218" spans="1:21" ht="14.25" x14ac:dyDescent="0.2">
      <c r="A4218" s="38"/>
      <c r="B4218" s="38"/>
      <c r="C4218" s="38"/>
      <c r="D4218" s="38"/>
      <c r="F4218" s="39"/>
      <c r="G4218" s="39"/>
      <c r="H4218" s="39"/>
      <c r="I4218" s="39"/>
      <c r="J4218" s="39"/>
      <c r="K4218" s="39"/>
      <c r="L4218" s="39"/>
      <c r="M4218" s="39"/>
      <c r="N4218" s="39"/>
      <c r="O4218" s="39"/>
      <c r="P4218" s="39"/>
      <c r="Q4218" s="39"/>
      <c r="R4218" s="39"/>
      <c r="T4218" s="39"/>
      <c r="U4218" s="39"/>
    </row>
    <row r="4219" spans="1:21" ht="14.25" x14ac:dyDescent="0.2">
      <c r="A4219" s="38"/>
      <c r="B4219" s="38"/>
      <c r="C4219" s="38"/>
      <c r="D4219" s="38"/>
      <c r="F4219" s="39"/>
      <c r="G4219" s="39"/>
      <c r="H4219" s="39"/>
      <c r="I4219" s="39"/>
      <c r="J4219" s="39"/>
      <c r="K4219" s="39"/>
      <c r="L4219" s="39"/>
      <c r="M4219" s="39"/>
      <c r="N4219" s="39"/>
      <c r="O4219" s="39"/>
      <c r="P4219" s="39"/>
      <c r="Q4219" s="39"/>
      <c r="R4219" s="39"/>
      <c r="T4219" s="39"/>
      <c r="U4219" s="39"/>
    </row>
    <row r="4220" spans="1:21" ht="14.25" x14ac:dyDescent="0.2">
      <c r="A4220" s="38"/>
      <c r="B4220" s="38"/>
      <c r="C4220" s="38"/>
      <c r="D4220" s="38"/>
      <c r="F4220" s="39"/>
      <c r="G4220" s="39"/>
      <c r="H4220" s="39"/>
      <c r="I4220" s="39"/>
      <c r="J4220" s="39"/>
      <c r="K4220" s="39"/>
      <c r="L4220" s="39"/>
      <c r="M4220" s="39"/>
      <c r="N4220" s="39"/>
      <c r="O4220" s="39"/>
      <c r="P4220" s="39"/>
      <c r="Q4220" s="39"/>
      <c r="R4220" s="39"/>
      <c r="T4220" s="39"/>
      <c r="U4220" s="39"/>
    </row>
    <row r="4221" spans="1:21" ht="14.25" x14ac:dyDescent="0.2">
      <c r="A4221" s="38"/>
      <c r="B4221" s="38"/>
      <c r="C4221" s="38"/>
      <c r="D4221" s="38"/>
      <c r="F4221" s="39"/>
      <c r="G4221" s="39"/>
      <c r="H4221" s="39"/>
      <c r="I4221" s="39"/>
      <c r="J4221" s="39"/>
      <c r="K4221" s="39"/>
      <c r="L4221" s="39"/>
      <c r="M4221" s="39"/>
      <c r="N4221" s="39"/>
      <c r="O4221" s="39"/>
      <c r="P4221" s="39"/>
      <c r="Q4221" s="39"/>
      <c r="R4221" s="39"/>
      <c r="T4221" s="39"/>
      <c r="U4221" s="39"/>
    </row>
    <row r="4222" spans="1:21" ht="14.25" x14ac:dyDescent="0.2">
      <c r="A4222" s="38"/>
      <c r="B4222" s="38"/>
      <c r="C4222" s="38"/>
      <c r="D4222" s="38"/>
      <c r="F4222" s="39"/>
      <c r="G4222" s="39"/>
      <c r="H4222" s="39"/>
      <c r="I4222" s="39"/>
      <c r="J4222" s="39"/>
      <c r="K4222" s="39"/>
      <c r="L4222" s="39"/>
      <c r="M4222" s="39"/>
      <c r="N4222" s="39"/>
      <c r="O4222" s="39"/>
      <c r="P4222" s="39"/>
      <c r="Q4222" s="39"/>
      <c r="R4222" s="39"/>
      <c r="T4222" s="39"/>
      <c r="U4222" s="39"/>
    </row>
    <row r="4223" spans="1:21" ht="14.25" x14ac:dyDescent="0.2">
      <c r="A4223" s="38"/>
      <c r="B4223" s="38"/>
      <c r="C4223" s="38"/>
      <c r="D4223" s="38"/>
      <c r="F4223" s="39"/>
      <c r="G4223" s="39"/>
      <c r="H4223" s="39"/>
      <c r="I4223" s="39"/>
      <c r="J4223" s="39"/>
      <c r="K4223" s="39"/>
      <c r="L4223" s="39"/>
      <c r="M4223" s="39"/>
      <c r="N4223" s="39"/>
      <c r="O4223" s="39"/>
      <c r="P4223" s="39"/>
      <c r="Q4223" s="39"/>
      <c r="R4223" s="39"/>
      <c r="T4223" s="39"/>
      <c r="U4223" s="39"/>
    </row>
    <row r="4224" spans="1:21" ht="14.25" x14ac:dyDescent="0.2">
      <c r="A4224" s="38"/>
      <c r="B4224" s="38"/>
      <c r="C4224" s="38"/>
      <c r="D4224" s="38"/>
      <c r="F4224" s="39"/>
      <c r="G4224" s="39"/>
      <c r="H4224" s="39"/>
      <c r="I4224" s="39"/>
      <c r="J4224" s="39"/>
      <c r="K4224" s="39"/>
      <c r="L4224" s="39"/>
      <c r="M4224" s="39"/>
      <c r="N4224" s="39"/>
      <c r="O4224" s="39"/>
      <c r="P4224" s="39"/>
      <c r="Q4224" s="39"/>
      <c r="R4224" s="39"/>
      <c r="T4224" s="39"/>
      <c r="U4224" s="39"/>
    </row>
    <row r="4225" spans="1:21" ht="14.25" x14ac:dyDescent="0.2">
      <c r="A4225" s="38"/>
      <c r="B4225" s="38"/>
      <c r="C4225" s="38"/>
      <c r="D4225" s="38"/>
      <c r="F4225" s="39"/>
      <c r="G4225" s="39"/>
      <c r="H4225" s="39"/>
      <c r="I4225" s="39"/>
      <c r="J4225" s="39"/>
      <c r="K4225" s="39"/>
      <c r="L4225" s="39"/>
      <c r="M4225" s="39"/>
      <c r="N4225" s="39"/>
      <c r="O4225" s="39"/>
      <c r="P4225" s="39"/>
      <c r="Q4225" s="39"/>
      <c r="R4225" s="39"/>
      <c r="T4225" s="39"/>
      <c r="U4225" s="39"/>
    </row>
    <row r="4226" spans="1:21" ht="14.25" x14ac:dyDescent="0.2">
      <c r="A4226" s="38"/>
      <c r="B4226" s="38"/>
      <c r="C4226" s="38"/>
      <c r="D4226" s="38"/>
      <c r="F4226" s="39"/>
      <c r="G4226" s="39"/>
      <c r="H4226" s="39"/>
      <c r="I4226" s="39"/>
      <c r="J4226" s="39"/>
      <c r="K4226" s="39"/>
      <c r="L4226" s="39"/>
      <c r="M4226" s="39"/>
      <c r="N4226" s="39"/>
      <c r="O4226" s="39"/>
      <c r="P4226" s="39"/>
      <c r="Q4226" s="39"/>
      <c r="R4226" s="39"/>
      <c r="T4226" s="39"/>
      <c r="U4226" s="39"/>
    </row>
    <row r="4227" spans="1:21" ht="14.25" x14ac:dyDescent="0.2">
      <c r="A4227" s="38"/>
      <c r="B4227" s="38"/>
      <c r="C4227" s="38"/>
      <c r="D4227" s="38"/>
      <c r="F4227" s="39"/>
      <c r="G4227" s="39"/>
      <c r="H4227" s="39"/>
      <c r="I4227" s="39"/>
      <c r="J4227" s="39"/>
      <c r="K4227" s="39"/>
      <c r="L4227" s="39"/>
      <c r="M4227" s="39"/>
      <c r="N4227" s="39"/>
      <c r="O4227" s="39"/>
      <c r="P4227" s="39"/>
      <c r="Q4227" s="39"/>
      <c r="R4227" s="39"/>
      <c r="T4227" s="39"/>
      <c r="U4227" s="39"/>
    </row>
    <row r="4228" spans="1:21" ht="14.25" x14ac:dyDescent="0.2">
      <c r="A4228" s="38"/>
      <c r="B4228" s="38"/>
      <c r="C4228" s="38"/>
      <c r="D4228" s="38"/>
      <c r="F4228" s="39"/>
      <c r="G4228" s="39"/>
      <c r="H4228" s="39"/>
      <c r="I4228" s="39"/>
      <c r="J4228" s="39"/>
      <c r="K4228" s="39"/>
      <c r="L4228" s="39"/>
      <c r="M4228" s="39"/>
      <c r="N4228" s="39"/>
      <c r="O4228" s="39"/>
      <c r="P4228" s="39"/>
      <c r="Q4228" s="39"/>
      <c r="R4228" s="39"/>
      <c r="T4228" s="39"/>
      <c r="U4228" s="39"/>
    </row>
    <row r="4229" spans="1:21" ht="14.25" x14ac:dyDescent="0.2">
      <c r="A4229" s="38"/>
      <c r="B4229" s="38"/>
      <c r="C4229" s="38"/>
      <c r="D4229" s="38"/>
      <c r="F4229" s="39"/>
      <c r="G4229" s="39"/>
      <c r="H4229" s="39"/>
      <c r="I4229" s="39"/>
      <c r="J4229" s="39"/>
      <c r="K4229" s="39"/>
      <c r="L4229" s="39"/>
      <c r="M4229" s="39"/>
      <c r="N4229" s="39"/>
      <c r="O4229" s="39"/>
      <c r="P4229" s="39"/>
      <c r="Q4229" s="39"/>
      <c r="R4229" s="39"/>
      <c r="T4229" s="39"/>
      <c r="U4229" s="39"/>
    </row>
    <row r="4230" spans="1:21" ht="14.25" x14ac:dyDescent="0.2">
      <c r="A4230" s="38"/>
      <c r="B4230" s="38"/>
      <c r="C4230" s="38"/>
      <c r="D4230" s="38"/>
      <c r="F4230" s="39"/>
      <c r="G4230" s="39"/>
      <c r="H4230" s="39"/>
      <c r="I4230" s="39"/>
      <c r="J4230" s="39"/>
      <c r="K4230" s="39"/>
      <c r="L4230" s="39"/>
      <c r="M4230" s="39"/>
      <c r="N4230" s="39"/>
      <c r="O4230" s="39"/>
      <c r="P4230" s="39"/>
      <c r="Q4230" s="39"/>
      <c r="R4230" s="39"/>
      <c r="T4230" s="39"/>
      <c r="U4230" s="39"/>
    </row>
    <row r="4231" spans="1:21" ht="14.25" x14ac:dyDescent="0.2">
      <c r="A4231" s="38"/>
      <c r="B4231" s="38"/>
      <c r="C4231" s="38"/>
      <c r="D4231" s="38"/>
      <c r="F4231" s="39"/>
      <c r="G4231" s="39"/>
      <c r="H4231" s="39"/>
      <c r="I4231" s="39"/>
      <c r="J4231" s="39"/>
      <c r="K4231" s="39"/>
      <c r="L4231" s="39"/>
      <c r="M4231" s="39"/>
      <c r="N4231" s="39"/>
      <c r="O4231" s="39"/>
      <c r="P4231" s="39"/>
      <c r="Q4231" s="39"/>
      <c r="R4231" s="39"/>
      <c r="T4231" s="39"/>
      <c r="U4231" s="39"/>
    </row>
    <row r="4232" spans="1:21" ht="14.25" x14ac:dyDescent="0.2">
      <c r="A4232" s="38"/>
      <c r="B4232" s="38"/>
      <c r="C4232" s="38"/>
      <c r="D4232" s="38"/>
      <c r="F4232" s="39"/>
      <c r="G4232" s="39"/>
      <c r="H4232" s="39"/>
      <c r="I4232" s="39"/>
      <c r="J4232" s="39"/>
      <c r="K4232" s="39"/>
      <c r="L4232" s="39"/>
      <c r="M4232" s="39"/>
      <c r="N4232" s="39"/>
      <c r="O4232" s="39"/>
      <c r="P4232" s="39"/>
      <c r="Q4232" s="39"/>
      <c r="R4232" s="39"/>
      <c r="T4232" s="39"/>
      <c r="U4232" s="39"/>
    </row>
    <row r="4233" spans="1:21" ht="14.25" x14ac:dyDescent="0.2">
      <c r="A4233" s="38"/>
      <c r="B4233" s="38"/>
      <c r="C4233" s="38"/>
      <c r="D4233" s="38"/>
      <c r="F4233" s="39"/>
      <c r="G4233" s="39"/>
      <c r="H4233" s="39"/>
      <c r="I4233" s="39"/>
      <c r="J4233" s="39"/>
      <c r="K4233" s="39"/>
      <c r="L4233" s="39"/>
      <c r="M4233" s="39"/>
      <c r="N4233" s="39"/>
      <c r="O4233" s="39"/>
      <c r="P4233" s="39"/>
      <c r="Q4233" s="39"/>
      <c r="R4233" s="39"/>
      <c r="T4233" s="39"/>
      <c r="U4233" s="39"/>
    </row>
    <row r="4234" spans="1:21" ht="14.25" x14ac:dyDescent="0.2">
      <c r="A4234" s="38"/>
      <c r="B4234" s="38"/>
      <c r="C4234" s="38"/>
      <c r="D4234" s="38"/>
      <c r="F4234" s="39"/>
      <c r="G4234" s="39"/>
      <c r="H4234" s="39"/>
      <c r="I4234" s="39"/>
      <c r="J4234" s="39"/>
      <c r="K4234" s="39"/>
      <c r="L4234" s="39"/>
      <c r="M4234" s="39"/>
      <c r="N4234" s="39"/>
      <c r="O4234" s="39"/>
      <c r="P4234" s="39"/>
      <c r="Q4234" s="39"/>
      <c r="R4234" s="39"/>
      <c r="T4234" s="39"/>
      <c r="U4234" s="39"/>
    </row>
    <row r="4235" spans="1:21" ht="14.25" x14ac:dyDescent="0.2">
      <c r="A4235" s="38"/>
      <c r="B4235" s="38"/>
      <c r="C4235" s="38"/>
      <c r="D4235" s="38"/>
      <c r="F4235" s="39"/>
      <c r="G4235" s="39"/>
      <c r="H4235" s="39"/>
      <c r="I4235" s="39"/>
      <c r="J4235" s="39"/>
      <c r="K4235" s="39"/>
      <c r="L4235" s="39"/>
      <c r="M4235" s="39"/>
      <c r="N4235" s="39"/>
      <c r="O4235" s="39"/>
      <c r="P4235" s="39"/>
      <c r="Q4235" s="39"/>
      <c r="R4235" s="39"/>
      <c r="T4235" s="39"/>
      <c r="U4235" s="39"/>
    </row>
    <row r="4236" spans="1:21" ht="14.25" x14ac:dyDescent="0.2">
      <c r="A4236" s="38"/>
      <c r="B4236" s="38"/>
      <c r="C4236" s="38"/>
      <c r="D4236" s="38"/>
      <c r="F4236" s="39"/>
      <c r="G4236" s="39"/>
      <c r="H4236" s="39"/>
      <c r="I4236" s="39"/>
      <c r="J4236" s="39"/>
      <c r="K4236" s="39"/>
      <c r="L4236" s="39"/>
      <c r="M4236" s="39"/>
      <c r="N4236" s="39"/>
      <c r="O4236" s="39"/>
      <c r="P4236" s="39"/>
      <c r="Q4236" s="39"/>
      <c r="R4236" s="39"/>
      <c r="T4236" s="39"/>
      <c r="U4236" s="39"/>
    </row>
    <row r="4237" spans="1:21" ht="14.25" x14ac:dyDescent="0.2">
      <c r="A4237" s="38"/>
      <c r="B4237" s="38"/>
      <c r="C4237" s="38"/>
      <c r="D4237" s="38"/>
      <c r="F4237" s="39"/>
      <c r="G4237" s="39"/>
      <c r="H4237" s="39"/>
      <c r="I4237" s="39"/>
      <c r="J4237" s="39"/>
      <c r="K4237" s="39"/>
      <c r="L4237" s="39"/>
      <c r="M4237" s="39"/>
      <c r="N4237" s="39"/>
      <c r="O4237" s="39"/>
      <c r="P4237" s="39"/>
      <c r="Q4237" s="39"/>
      <c r="R4237" s="39"/>
      <c r="T4237" s="39"/>
      <c r="U4237" s="39"/>
    </row>
    <row r="4238" spans="1:21" ht="14.25" x14ac:dyDescent="0.2">
      <c r="A4238" s="38"/>
      <c r="B4238" s="38"/>
      <c r="C4238" s="38"/>
      <c r="D4238" s="38"/>
      <c r="F4238" s="39"/>
      <c r="G4238" s="39"/>
      <c r="H4238" s="39"/>
      <c r="I4238" s="39"/>
      <c r="J4238" s="39"/>
      <c r="K4238" s="39"/>
      <c r="L4238" s="39"/>
      <c r="M4238" s="39"/>
      <c r="N4238" s="39"/>
      <c r="O4238" s="39"/>
      <c r="P4238" s="39"/>
      <c r="Q4238" s="39"/>
      <c r="R4238" s="39"/>
      <c r="T4238" s="39"/>
      <c r="U4238" s="39"/>
    </row>
    <row r="4239" spans="1:21" ht="14.25" x14ac:dyDescent="0.2">
      <c r="A4239" s="38"/>
      <c r="B4239" s="38"/>
      <c r="C4239" s="38"/>
      <c r="D4239" s="38"/>
      <c r="F4239" s="39"/>
      <c r="G4239" s="39"/>
      <c r="H4239" s="39"/>
      <c r="I4239" s="39"/>
      <c r="J4239" s="39"/>
      <c r="K4239" s="39"/>
      <c r="L4239" s="39"/>
      <c r="M4239" s="39"/>
      <c r="N4239" s="39"/>
      <c r="O4239" s="39"/>
      <c r="P4239" s="39"/>
      <c r="Q4239" s="39"/>
      <c r="R4239" s="39"/>
      <c r="T4239" s="39"/>
      <c r="U4239" s="39"/>
    </row>
    <row r="4240" spans="1:21" ht="14.25" x14ac:dyDescent="0.2">
      <c r="A4240" s="38"/>
      <c r="B4240" s="38"/>
      <c r="C4240" s="38"/>
      <c r="D4240" s="38"/>
      <c r="F4240" s="39"/>
      <c r="G4240" s="39"/>
      <c r="H4240" s="39"/>
      <c r="I4240" s="39"/>
      <c r="J4240" s="39"/>
      <c r="K4240" s="39"/>
      <c r="L4240" s="39"/>
      <c r="M4240" s="39"/>
      <c r="N4240" s="39"/>
      <c r="O4240" s="39"/>
      <c r="P4240" s="39"/>
      <c r="Q4240" s="39"/>
      <c r="R4240" s="39"/>
      <c r="T4240" s="39"/>
      <c r="U4240" s="39"/>
    </row>
    <row r="4241" spans="1:21" ht="14.25" x14ac:dyDescent="0.2">
      <c r="A4241" s="38"/>
      <c r="B4241" s="38"/>
      <c r="C4241" s="38"/>
      <c r="D4241" s="38"/>
      <c r="F4241" s="39"/>
      <c r="G4241" s="39"/>
      <c r="H4241" s="39"/>
      <c r="I4241" s="39"/>
      <c r="J4241" s="39"/>
      <c r="K4241" s="39"/>
      <c r="L4241" s="39"/>
      <c r="M4241" s="39"/>
      <c r="N4241" s="39"/>
      <c r="O4241" s="39"/>
      <c r="P4241" s="39"/>
      <c r="Q4241" s="39"/>
      <c r="R4241" s="39"/>
      <c r="T4241" s="39"/>
      <c r="U4241" s="39"/>
    </row>
    <row r="4242" spans="1:21" ht="14.25" x14ac:dyDescent="0.2">
      <c r="A4242" s="38"/>
      <c r="B4242" s="38"/>
      <c r="C4242" s="38"/>
      <c r="D4242" s="38"/>
      <c r="F4242" s="39"/>
      <c r="G4242" s="39"/>
      <c r="H4242" s="39"/>
      <c r="I4242" s="39"/>
      <c r="J4242" s="39"/>
      <c r="K4242" s="39"/>
      <c r="L4242" s="39"/>
      <c r="M4242" s="39"/>
      <c r="N4242" s="39"/>
      <c r="O4242" s="39"/>
      <c r="P4242" s="39"/>
      <c r="Q4242" s="39"/>
      <c r="R4242" s="39"/>
      <c r="T4242" s="39"/>
      <c r="U4242" s="39"/>
    </row>
    <row r="4243" spans="1:21" ht="14.25" x14ac:dyDescent="0.2">
      <c r="A4243" s="38"/>
      <c r="B4243" s="38"/>
      <c r="C4243" s="38"/>
      <c r="D4243" s="38"/>
      <c r="F4243" s="39"/>
      <c r="G4243" s="39"/>
      <c r="H4243" s="39"/>
      <c r="I4243" s="39"/>
      <c r="J4243" s="39"/>
      <c r="K4243" s="39"/>
      <c r="L4243" s="39"/>
      <c r="M4243" s="39"/>
      <c r="N4243" s="39"/>
      <c r="O4243" s="39"/>
      <c r="P4243" s="39"/>
      <c r="Q4243" s="39"/>
      <c r="R4243" s="39"/>
      <c r="T4243" s="39"/>
      <c r="U4243" s="39"/>
    </row>
    <row r="4244" spans="1:21" ht="14.25" x14ac:dyDescent="0.2">
      <c r="A4244" s="38"/>
      <c r="B4244" s="38"/>
      <c r="C4244" s="38"/>
      <c r="D4244" s="38"/>
      <c r="F4244" s="39"/>
      <c r="G4244" s="39"/>
      <c r="H4244" s="39"/>
      <c r="I4244" s="39"/>
      <c r="J4244" s="39"/>
      <c r="K4244" s="39"/>
      <c r="L4244" s="39"/>
      <c r="M4244" s="39"/>
      <c r="N4244" s="39"/>
      <c r="O4244" s="39"/>
      <c r="P4244" s="39"/>
      <c r="Q4244" s="39"/>
      <c r="R4244" s="39"/>
      <c r="T4244" s="39"/>
      <c r="U4244" s="39"/>
    </row>
    <row r="4245" spans="1:21" ht="14.25" x14ac:dyDescent="0.2">
      <c r="A4245" s="38"/>
      <c r="B4245" s="38"/>
      <c r="C4245" s="38"/>
      <c r="D4245" s="38"/>
      <c r="F4245" s="39"/>
      <c r="G4245" s="39"/>
      <c r="H4245" s="39"/>
      <c r="I4245" s="39"/>
      <c r="J4245" s="39"/>
      <c r="K4245" s="39"/>
      <c r="L4245" s="39"/>
      <c r="M4245" s="39"/>
      <c r="N4245" s="39"/>
      <c r="O4245" s="39"/>
      <c r="P4245" s="39"/>
      <c r="Q4245" s="39"/>
      <c r="R4245" s="39"/>
      <c r="T4245" s="39"/>
      <c r="U4245" s="39"/>
    </row>
    <row r="4246" spans="1:21" ht="14.25" x14ac:dyDescent="0.2">
      <c r="A4246" s="38"/>
      <c r="B4246" s="38"/>
      <c r="C4246" s="38"/>
      <c r="D4246" s="38"/>
      <c r="F4246" s="39"/>
      <c r="G4246" s="39"/>
      <c r="H4246" s="39"/>
      <c r="I4246" s="39"/>
      <c r="J4246" s="39"/>
      <c r="K4246" s="39"/>
      <c r="L4246" s="39"/>
      <c r="M4246" s="39"/>
      <c r="N4246" s="39"/>
      <c r="O4246" s="39"/>
      <c r="P4246" s="39"/>
      <c r="Q4246" s="39"/>
      <c r="R4246" s="39"/>
      <c r="T4246" s="39"/>
      <c r="U4246" s="39"/>
    </row>
    <row r="4247" spans="1:21" ht="14.25" x14ac:dyDescent="0.2">
      <c r="A4247" s="38"/>
      <c r="B4247" s="38"/>
      <c r="C4247" s="38"/>
      <c r="D4247" s="38"/>
      <c r="F4247" s="39"/>
      <c r="G4247" s="39"/>
      <c r="H4247" s="39"/>
      <c r="I4247" s="39"/>
      <c r="J4247" s="39"/>
      <c r="K4247" s="39"/>
      <c r="L4247" s="39"/>
      <c r="M4247" s="39"/>
      <c r="N4247" s="39"/>
      <c r="O4247" s="39"/>
      <c r="P4247" s="39"/>
      <c r="Q4247" s="39"/>
      <c r="R4247" s="39"/>
      <c r="T4247" s="39"/>
      <c r="U4247" s="39"/>
    </row>
    <row r="4248" spans="1:21" ht="14.25" x14ac:dyDescent="0.2">
      <c r="A4248" s="38"/>
      <c r="B4248" s="38"/>
      <c r="C4248" s="38"/>
      <c r="D4248" s="38"/>
      <c r="F4248" s="39"/>
      <c r="G4248" s="39"/>
      <c r="H4248" s="39"/>
      <c r="I4248" s="39"/>
      <c r="J4248" s="39"/>
      <c r="K4248" s="39"/>
      <c r="L4248" s="39"/>
      <c r="M4248" s="39"/>
      <c r="N4248" s="39"/>
      <c r="O4248" s="39"/>
      <c r="P4248" s="39"/>
      <c r="Q4248" s="39"/>
      <c r="R4248" s="39"/>
      <c r="T4248" s="39"/>
      <c r="U4248" s="39"/>
    </row>
    <row r="4249" spans="1:21" ht="14.25" x14ac:dyDescent="0.2">
      <c r="A4249" s="38"/>
      <c r="B4249" s="38"/>
      <c r="C4249" s="38"/>
      <c r="D4249" s="38"/>
      <c r="F4249" s="39"/>
      <c r="G4249" s="39"/>
      <c r="H4249" s="39"/>
      <c r="I4249" s="39"/>
      <c r="J4249" s="39"/>
      <c r="K4249" s="39"/>
      <c r="L4249" s="39"/>
      <c r="M4249" s="39"/>
      <c r="N4249" s="39"/>
      <c r="O4249" s="39"/>
      <c r="P4249" s="39"/>
      <c r="Q4249" s="39"/>
      <c r="R4249" s="39"/>
      <c r="T4249" s="39"/>
      <c r="U4249" s="39"/>
    </row>
    <row r="4250" spans="1:21" ht="14.25" x14ac:dyDescent="0.2">
      <c r="A4250" s="38"/>
      <c r="B4250" s="38"/>
      <c r="C4250" s="38"/>
      <c r="D4250" s="38"/>
      <c r="F4250" s="39"/>
      <c r="G4250" s="39"/>
      <c r="H4250" s="39"/>
      <c r="I4250" s="39"/>
      <c r="J4250" s="39"/>
      <c r="K4250" s="39"/>
      <c r="L4250" s="39"/>
      <c r="M4250" s="39"/>
      <c r="N4250" s="39"/>
      <c r="O4250" s="39"/>
      <c r="P4250" s="39"/>
      <c r="Q4250" s="39"/>
      <c r="R4250" s="39"/>
      <c r="T4250" s="39"/>
      <c r="U4250" s="39"/>
    </row>
    <row r="4251" spans="1:21" ht="14.25" x14ac:dyDescent="0.2">
      <c r="A4251" s="38"/>
      <c r="B4251" s="38"/>
      <c r="C4251" s="38"/>
      <c r="D4251" s="38"/>
      <c r="F4251" s="39"/>
      <c r="G4251" s="39"/>
      <c r="H4251" s="39"/>
      <c r="I4251" s="39"/>
      <c r="J4251" s="39"/>
      <c r="K4251" s="39"/>
      <c r="L4251" s="39"/>
      <c r="M4251" s="39"/>
      <c r="N4251" s="39"/>
      <c r="O4251" s="39"/>
      <c r="P4251" s="39"/>
      <c r="Q4251" s="39"/>
      <c r="R4251" s="39"/>
      <c r="T4251" s="39"/>
      <c r="U4251" s="39"/>
    </row>
    <row r="4252" spans="1:21" ht="14.25" x14ac:dyDescent="0.2">
      <c r="A4252" s="38"/>
      <c r="B4252" s="38"/>
      <c r="C4252" s="38"/>
      <c r="D4252" s="38"/>
      <c r="F4252" s="39"/>
      <c r="G4252" s="39"/>
      <c r="H4252" s="39"/>
      <c r="I4252" s="39"/>
      <c r="J4252" s="39"/>
      <c r="K4252" s="39"/>
      <c r="L4252" s="39"/>
      <c r="M4252" s="39"/>
      <c r="N4252" s="39"/>
      <c r="O4252" s="39"/>
      <c r="P4252" s="39"/>
      <c r="Q4252" s="39"/>
      <c r="R4252" s="39"/>
      <c r="T4252" s="39"/>
      <c r="U4252" s="39"/>
    </row>
    <row r="4253" spans="1:21" ht="14.25" x14ac:dyDescent="0.2">
      <c r="A4253" s="38"/>
      <c r="B4253" s="38"/>
      <c r="C4253" s="38"/>
      <c r="D4253" s="38"/>
      <c r="F4253" s="39"/>
      <c r="G4253" s="39"/>
      <c r="H4253" s="39"/>
      <c r="I4253" s="39"/>
      <c r="J4253" s="39"/>
      <c r="K4253" s="39"/>
      <c r="L4253" s="39"/>
      <c r="M4253" s="39"/>
      <c r="N4253" s="39"/>
      <c r="O4253" s="39"/>
      <c r="P4253" s="39"/>
      <c r="Q4253" s="39"/>
      <c r="R4253" s="39"/>
      <c r="T4253" s="39"/>
      <c r="U4253" s="39"/>
    </row>
    <row r="4254" spans="1:21" ht="14.25" x14ac:dyDescent="0.2">
      <c r="A4254" s="38"/>
      <c r="B4254" s="38"/>
      <c r="C4254" s="38"/>
      <c r="D4254" s="38"/>
      <c r="F4254" s="39"/>
      <c r="G4254" s="39"/>
      <c r="H4254" s="39"/>
      <c r="I4254" s="39"/>
      <c r="J4254" s="39"/>
      <c r="K4254" s="39"/>
      <c r="L4254" s="39"/>
      <c r="M4254" s="39"/>
      <c r="N4254" s="39"/>
      <c r="O4254" s="39"/>
      <c r="P4254" s="39"/>
      <c r="Q4254" s="39"/>
      <c r="R4254" s="39"/>
      <c r="T4254" s="39"/>
      <c r="U4254" s="39"/>
    </row>
    <row r="4255" spans="1:21" ht="14.25" x14ac:dyDescent="0.2">
      <c r="A4255" s="38"/>
      <c r="B4255" s="38"/>
      <c r="C4255" s="38"/>
      <c r="D4255" s="38"/>
      <c r="F4255" s="39"/>
      <c r="G4255" s="39"/>
      <c r="H4255" s="39"/>
      <c r="I4255" s="39"/>
      <c r="J4255" s="39"/>
      <c r="K4255" s="39"/>
      <c r="L4255" s="39"/>
      <c r="M4255" s="39"/>
      <c r="N4255" s="39"/>
      <c r="O4255" s="39"/>
      <c r="P4255" s="39"/>
      <c r="Q4255" s="39"/>
      <c r="R4255" s="39"/>
      <c r="T4255" s="39"/>
      <c r="U4255" s="39"/>
    </row>
    <row r="4256" spans="1:21" ht="14.25" x14ac:dyDescent="0.2">
      <c r="A4256" s="38"/>
      <c r="B4256" s="38"/>
      <c r="C4256" s="38"/>
      <c r="D4256" s="38"/>
      <c r="F4256" s="39"/>
      <c r="G4256" s="39"/>
      <c r="H4256" s="39"/>
      <c r="I4256" s="39"/>
      <c r="J4256" s="39"/>
      <c r="K4256" s="39"/>
      <c r="L4256" s="39"/>
      <c r="M4256" s="39"/>
      <c r="N4256" s="39"/>
      <c r="O4256" s="39"/>
      <c r="P4256" s="39"/>
      <c r="Q4256" s="39"/>
      <c r="R4256" s="39"/>
      <c r="T4256" s="39"/>
      <c r="U4256" s="39"/>
    </row>
    <row r="4257" spans="1:21" ht="14.25" x14ac:dyDescent="0.2">
      <c r="A4257" s="38"/>
      <c r="B4257" s="38"/>
      <c r="C4257" s="38"/>
      <c r="D4257" s="38"/>
      <c r="F4257" s="39"/>
      <c r="G4257" s="39"/>
      <c r="H4257" s="39"/>
      <c r="I4257" s="39"/>
      <c r="J4257" s="39"/>
      <c r="K4257" s="39"/>
      <c r="L4257" s="39"/>
      <c r="M4257" s="39"/>
      <c r="N4257" s="39"/>
      <c r="O4257" s="39"/>
      <c r="P4257" s="39"/>
      <c r="Q4257" s="39"/>
      <c r="R4257" s="39"/>
      <c r="T4257" s="39"/>
      <c r="U4257" s="39"/>
    </row>
    <row r="4258" spans="1:21" ht="14.25" x14ac:dyDescent="0.2">
      <c r="A4258" s="38"/>
      <c r="B4258" s="38"/>
      <c r="C4258" s="38"/>
      <c r="D4258" s="38"/>
      <c r="F4258" s="39"/>
      <c r="G4258" s="39"/>
      <c r="H4258" s="39"/>
      <c r="I4258" s="39"/>
      <c r="J4258" s="39"/>
      <c r="K4258" s="39"/>
      <c r="L4258" s="39"/>
      <c r="M4258" s="39"/>
      <c r="N4258" s="39"/>
      <c r="O4258" s="39"/>
      <c r="P4258" s="39"/>
      <c r="Q4258" s="39"/>
      <c r="R4258" s="39"/>
      <c r="T4258" s="39"/>
      <c r="U4258" s="39"/>
    </row>
    <row r="4259" spans="1:21" ht="14.25" x14ac:dyDescent="0.2">
      <c r="A4259" s="38"/>
      <c r="B4259" s="38"/>
      <c r="C4259" s="38"/>
      <c r="D4259" s="38"/>
      <c r="F4259" s="39"/>
      <c r="G4259" s="39"/>
      <c r="H4259" s="39"/>
      <c r="I4259" s="39"/>
      <c r="J4259" s="39"/>
      <c r="K4259" s="39"/>
      <c r="L4259" s="39"/>
      <c r="M4259" s="39"/>
      <c r="N4259" s="39"/>
      <c r="O4259" s="39"/>
      <c r="P4259" s="39"/>
      <c r="Q4259" s="39"/>
      <c r="R4259" s="39"/>
      <c r="T4259" s="39"/>
      <c r="U4259" s="39"/>
    </row>
    <row r="4260" spans="1:21" ht="14.25" x14ac:dyDescent="0.2">
      <c r="A4260" s="38"/>
      <c r="B4260" s="38"/>
      <c r="C4260" s="38"/>
      <c r="D4260" s="38"/>
      <c r="F4260" s="39"/>
      <c r="G4260" s="39"/>
      <c r="H4260" s="39"/>
      <c r="I4260" s="39"/>
      <c r="J4260" s="39"/>
      <c r="K4260" s="39"/>
      <c r="L4260" s="39"/>
      <c r="M4260" s="39"/>
      <c r="N4260" s="39"/>
      <c r="O4260" s="39"/>
      <c r="P4260" s="39"/>
      <c r="Q4260" s="39"/>
      <c r="R4260" s="39"/>
      <c r="T4260" s="39"/>
      <c r="U4260" s="39"/>
    </row>
    <row r="4261" spans="1:21" ht="14.25" x14ac:dyDescent="0.2">
      <c r="A4261" s="38"/>
      <c r="B4261" s="38"/>
      <c r="C4261" s="38"/>
      <c r="D4261" s="38"/>
      <c r="F4261" s="39"/>
      <c r="G4261" s="39"/>
      <c r="H4261" s="39"/>
      <c r="I4261" s="39"/>
      <c r="J4261" s="39"/>
      <c r="K4261" s="39"/>
      <c r="L4261" s="39"/>
      <c r="M4261" s="39"/>
      <c r="N4261" s="39"/>
      <c r="O4261" s="39"/>
      <c r="P4261" s="39"/>
      <c r="Q4261" s="39"/>
      <c r="R4261" s="39"/>
      <c r="T4261" s="39"/>
      <c r="U4261" s="39"/>
    </row>
    <row r="4262" spans="1:21" ht="14.25" x14ac:dyDescent="0.2">
      <c r="A4262" s="38"/>
      <c r="B4262" s="38"/>
      <c r="C4262" s="38"/>
      <c r="D4262" s="38"/>
      <c r="F4262" s="39"/>
      <c r="G4262" s="39"/>
      <c r="H4262" s="39"/>
      <c r="I4262" s="39"/>
      <c r="J4262" s="39"/>
      <c r="K4262" s="39"/>
      <c r="L4262" s="39"/>
      <c r="M4262" s="39"/>
      <c r="N4262" s="39"/>
      <c r="O4262" s="39"/>
      <c r="P4262" s="39"/>
      <c r="Q4262" s="39"/>
      <c r="R4262" s="39"/>
      <c r="T4262" s="39"/>
      <c r="U4262" s="39"/>
    </row>
    <row r="4263" spans="1:21" ht="14.25" x14ac:dyDescent="0.2">
      <c r="A4263" s="38"/>
      <c r="B4263" s="38"/>
      <c r="C4263" s="38"/>
      <c r="D4263" s="38"/>
      <c r="F4263" s="39"/>
      <c r="G4263" s="39"/>
      <c r="H4263" s="39"/>
      <c r="I4263" s="39"/>
      <c r="J4263" s="39"/>
      <c r="K4263" s="39"/>
      <c r="L4263" s="39"/>
      <c r="M4263" s="39"/>
      <c r="N4263" s="39"/>
      <c r="O4263" s="39"/>
      <c r="P4263" s="39"/>
      <c r="Q4263" s="39"/>
      <c r="R4263" s="39"/>
      <c r="T4263" s="39"/>
      <c r="U4263" s="39"/>
    </row>
    <row r="4264" spans="1:21" ht="14.25" x14ac:dyDescent="0.2">
      <c r="A4264" s="38"/>
      <c r="B4264" s="38"/>
      <c r="C4264" s="38"/>
      <c r="D4264" s="38"/>
      <c r="F4264" s="39"/>
      <c r="G4264" s="39"/>
      <c r="H4264" s="39"/>
      <c r="I4264" s="39"/>
      <c r="J4264" s="39"/>
      <c r="K4264" s="39"/>
      <c r="L4264" s="39"/>
      <c r="M4264" s="39"/>
      <c r="N4264" s="39"/>
      <c r="O4264" s="39"/>
      <c r="P4264" s="39"/>
      <c r="Q4264" s="39"/>
      <c r="R4264" s="39"/>
      <c r="T4264" s="39"/>
      <c r="U4264" s="39"/>
    </row>
    <row r="4265" spans="1:21" ht="14.25" x14ac:dyDescent="0.2">
      <c r="A4265" s="38"/>
      <c r="B4265" s="38"/>
      <c r="C4265" s="38"/>
      <c r="D4265" s="38"/>
      <c r="F4265" s="39"/>
      <c r="G4265" s="39"/>
      <c r="H4265" s="39"/>
      <c r="I4265" s="39"/>
      <c r="J4265" s="39"/>
      <c r="K4265" s="39"/>
      <c r="L4265" s="39"/>
      <c r="M4265" s="39"/>
      <c r="N4265" s="39"/>
      <c r="O4265" s="39"/>
      <c r="P4265" s="39"/>
      <c r="Q4265" s="39"/>
      <c r="R4265" s="39"/>
      <c r="T4265" s="39"/>
      <c r="U4265" s="39"/>
    </row>
    <row r="4266" spans="1:21" ht="14.25" x14ac:dyDescent="0.2">
      <c r="A4266" s="38"/>
      <c r="B4266" s="38"/>
      <c r="C4266" s="38"/>
      <c r="D4266" s="38"/>
      <c r="F4266" s="39"/>
      <c r="G4266" s="39"/>
      <c r="H4266" s="39"/>
      <c r="I4266" s="39"/>
      <c r="J4266" s="39"/>
      <c r="K4266" s="39"/>
      <c r="L4266" s="39"/>
      <c r="M4266" s="39"/>
      <c r="N4266" s="39"/>
      <c r="O4266" s="39"/>
      <c r="P4266" s="39"/>
      <c r="Q4266" s="39"/>
      <c r="R4266" s="39"/>
      <c r="T4266" s="39"/>
      <c r="U4266" s="39"/>
    </row>
    <row r="4267" spans="1:21" ht="14.25" x14ac:dyDescent="0.2">
      <c r="A4267" s="38"/>
      <c r="B4267" s="38"/>
      <c r="C4267" s="38"/>
      <c r="D4267" s="38"/>
      <c r="F4267" s="39"/>
      <c r="G4267" s="39"/>
      <c r="H4267" s="39"/>
      <c r="I4267" s="39"/>
      <c r="J4267" s="39"/>
      <c r="K4267" s="39"/>
      <c r="L4267" s="39"/>
      <c r="M4267" s="39"/>
      <c r="N4267" s="39"/>
      <c r="O4267" s="39"/>
      <c r="P4267" s="39"/>
      <c r="Q4267" s="39"/>
      <c r="R4267" s="39"/>
      <c r="T4267" s="39"/>
      <c r="U4267" s="39"/>
    </row>
    <row r="4268" spans="1:21" ht="14.25" x14ac:dyDescent="0.2">
      <c r="A4268" s="38"/>
      <c r="B4268" s="38"/>
      <c r="C4268" s="38"/>
      <c r="D4268" s="38"/>
      <c r="F4268" s="39"/>
      <c r="G4268" s="39"/>
      <c r="H4268" s="39"/>
      <c r="I4268" s="39"/>
      <c r="J4268" s="39"/>
      <c r="K4268" s="39"/>
      <c r="L4268" s="39"/>
      <c r="M4268" s="39"/>
      <c r="N4268" s="39"/>
      <c r="O4268" s="39"/>
      <c r="P4268" s="39"/>
      <c r="Q4268" s="39"/>
      <c r="R4268" s="39"/>
      <c r="T4268" s="39"/>
      <c r="U4268" s="39"/>
    </row>
    <row r="4269" spans="1:21" ht="14.25" x14ac:dyDescent="0.2">
      <c r="A4269" s="38"/>
      <c r="B4269" s="38"/>
      <c r="C4269" s="38"/>
      <c r="D4269" s="38"/>
      <c r="F4269" s="39"/>
      <c r="G4269" s="39"/>
      <c r="H4269" s="39"/>
      <c r="I4269" s="39"/>
      <c r="J4269" s="39"/>
      <c r="K4269" s="39"/>
      <c r="L4269" s="39"/>
      <c r="M4269" s="39"/>
      <c r="N4269" s="39"/>
      <c r="O4269" s="39"/>
      <c r="P4269" s="39"/>
      <c r="Q4269" s="39"/>
      <c r="R4269" s="39"/>
      <c r="T4269" s="39"/>
      <c r="U4269" s="39"/>
    </row>
    <row r="4270" spans="1:21" ht="14.25" x14ac:dyDescent="0.2">
      <c r="A4270" s="38"/>
      <c r="B4270" s="38"/>
      <c r="C4270" s="38"/>
      <c r="D4270" s="38"/>
      <c r="F4270" s="39"/>
      <c r="G4270" s="39"/>
      <c r="H4270" s="39"/>
      <c r="I4270" s="39"/>
      <c r="J4270" s="39"/>
      <c r="K4270" s="39"/>
      <c r="L4270" s="39"/>
      <c r="M4270" s="39"/>
      <c r="N4270" s="39"/>
      <c r="O4270" s="39"/>
      <c r="P4270" s="39"/>
      <c r="Q4270" s="39"/>
      <c r="R4270" s="39"/>
      <c r="T4270" s="39"/>
      <c r="U4270" s="39"/>
    </row>
    <row r="4271" spans="1:21" ht="14.25" x14ac:dyDescent="0.2">
      <c r="A4271" s="38"/>
      <c r="B4271" s="38"/>
      <c r="C4271" s="38"/>
      <c r="D4271" s="38"/>
      <c r="F4271" s="39"/>
      <c r="G4271" s="39"/>
      <c r="H4271" s="39"/>
      <c r="I4271" s="39"/>
      <c r="J4271" s="39"/>
      <c r="K4271" s="39"/>
      <c r="L4271" s="39"/>
      <c r="M4271" s="39"/>
      <c r="N4271" s="39"/>
      <c r="O4271" s="39"/>
      <c r="P4271" s="39"/>
      <c r="Q4271" s="39"/>
      <c r="R4271" s="39"/>
      <c r="T4271" s="39"/>
      <c r="U4271" s="39"/>
    </row>
    <row r="4272" spans="1:21" ht="14.25" x14ac:dyDescent="0.2">
      <c r="A4272" s="38"/>
      <c r="B4272" s="38"/>
      <c r="C4272" s="38"/>
      <c r="D4272" s="38"/>
      <c r="F4272" s="39"/>
      <c r="G4272" s="39"/>
      <c r="H4272" s="39"/>
      <c r="I4272" s="39"/>
      <c r="J4272" s="39"/>
      <c r="K4272" s="39"/>
      <c r="L4272" s="39"/>
      <c r="M4272" s="39"/>
      <c r="N4272" s="39"/>
      <c r="O4272" s="39"/>
      <c r="P4272" s="39"/>
      <c r="Q4272" s="39"/>
      <c r="R4272" s="39"/>
      <c r="T4272" s="39"/>
      <c r="U4272" s="39"/>
    </row>
    <row r="4273" spans="1:21" ht="14.25" x14ac:dyDescent="0.2">
      <c r="A4273" s="38"/>
      <c r="B4273" s="38"/>
      <c r="C4273" s="38"/>
      <c r="D4273" s="38"/>
      <c r="F4273" s="39"/>
      <c r="G4273" s="39"/>
      <c r="H4273" s="39"/>
      <c r="I4273" s="39"/>
      <c r="J4273" s="39"/>
      <c r="K4273" s="39"/>
      <c r="L4273" s="39"/>
      <c r="M4273" s="39"/>
      <c r="N4273" s="39"/>
      <c r="O4273" s="39"/>
      <c r="P4273" s="39"/>
      <c r="Q4273" s="39"/>
      <c r="R4273" s="39"/>
      <c r="T4273" s="39"/>
      <c r="U4273" s="39"/>
    </row>
    <row r="4274" spans="1:21" ht="14.25" x14ac:dyDescent="0.2">
      <c r="A4274" s="38"/>
      <c r="B4274" s="38"/>
      <c r="C4274" s="38"/>
      <c r="D4274" s="38"/>
      <c r="F4274" s="39"/>
      <c r="G4274" s="39"/>
      <c r="H4274" s="39"/>
      <c r="I4274" s="39"/>
      <c r="J4274" s="39"/>
      <c r="K4274" s="39"/>
      <c r="L4274" s="39"/>
      <c r="M4274" s="39"/>
      <c r="N4274" s="39"/>
      <c r="O4274" s="39"/>
      <c r="P4274" s="39"/>
      <c r="Q4274" s="39"/>
      <c r="R4274" s="39"/>
      <c r="T4274" s="39"/>
      <c r="U4274" s="39"/>
    </row>
    <row r="4275" spans="1:21" ht="14.25" x14ac:dyDescent="0.2">
      <c r="A4275" s="38"/>
      <c r="B4275" s="38"/>
      <c r="C4275" s="38"/>
      <c r="D4275" s="38"/>
      <c r="F4275" s="39"/>
      <c r="G4275" s="39"/>
      <c r="H4275" s="39"/>
      <c r="I4275" s="39"/>
      <c r="J4275" s="39"/>
      <c r="K4275" s="39"/>
      <c r="L4275" s="39"/>
      <c r="M4275" s="39"/>
      <c r="N4275" s="39"/>
      <c r="O4275" s="39"/>
      <c r="P4275" s="39"/>
      <c r="Q4275" s="39"/>
      <c r="R4275" s="39"/>
      <c r="T4275" s="39"/>
      <c r="U4275" s="39"/>
    </row>
    <row r="4276" spans="1:21" ht="14.25" x14ac:dyDescent="0.2">
      <c r="A4276" s="38"/>
      <c r="B4276" s="38"/>
      <c r="C4276" s="38"/>
      <c r="D4276" s="38"/>
      <c r="F4276" s="39"/>
      <c r="G4276" s="39"/>
      <c r="H4276" s="39"/>
      <c r="I4276" s="39"/>
      <c r="J4276" s="39"/>
      <c r="K4276" s="39"/>
      <c r="L4276" s="39"/>
      <c r="M4276" s="39"/>
      <c r="N4276" s="39"/>
      <c r="O4276" s="39"/>
      <c r="P4276" s="39"/>
      <c r="Q4276" s="39"/>
      <c r="R4276" s="39"/>
      <c r="T4276" s="39"/>
      <c r="U4276" s="39"/>
    </row>
    <row r="4277" spans="1:21" ht="14.25" x14ac:dyDescent="0.2">
      <c r="A4277" s="38"/>
      <c r="B4277" s="38"/>
      <c r="C4277" s="38"/>
      <c r="D4277" s="38"/>
      <c r="F4277" s="39"/>
      <c r="G4277" s="39"/>
      <c r="H4277" s="39"/>
      <c r="I4277" s="39"/>
      <c r="J4277" s="39"/>
      <c r="K4277" s="39"/>
      <c r="L4277" s="39"/>
      <c r="M4277" s="39"/>
      <c r="N4277" s="39"/>
      <c r="O4277" s="39"/>
      <c r="P4277" s="39"/>
      <c r="Q4277" s="39"/>
      <c r="R4277" s="39"/>
      <c r="T4277" s="39"/>
      <c r="U4277" s="39"/>
    </row>
    <row r="4278" spans="1:21" ht="14.25" x14ac:dyDescent="0.2">
      <c r="A4278" s="38"/>
      <c r="B4278" s="38"/>
      <c r="C4278" s="38"/>
      <c r="D4278" s="38"/>
      <c r="F4278" s="39"/>
      <c r="G4278" s="39"/>
      <c r="H4278" s="39"/>
      <c r="I4278" s="39"/>
      <c r="J4278" s="39"/>
      <c r="K4278" s="39"/>
      <c r="L4278" s="39"/>
      <c r="M4278" s="39"/>
      <c r="N4278" s="39"/>
      <c r="O4278" s="39"/>
      <c r="P4278" s="39"/>
      <c r="Q4278" s="39"/>
      <c r="R4278" s="39"/>
      <c r="T4278" s="39"/>
      <c r="U4278" s="39"/>
    </row>
    <row r="4279" spans="1:21" ht="14.25" x14ac:dyDescent="0.2">
      <c r="A4279" s="38"/>
      <c r="B4279" s="38"/>
      <c r="C4279" s="38"/>
      <c r="D4279" s="38"/>
      <c r="F4279" s="39"/>
      <c r="G4279" s="39"/>
      <c r="H4279" s="39"/>
      <c r="I4279" s="39"/>
      <c r="J4279" s="39"/>
      <c r="K4279" s="39"/>
      <c r="L4279" s="39"/>
      <c r="M4279" s="39"/>
      <c r="N4279" s="39"/>
      <c r="O4279" s="39"/>
      <c r="P4279" s="39"/>
      <c r="Q4279" s="39"/>
      <c r="R4279" s="39"/>
      <c r="T4279" s="39"/>
      <c r="U4279" s="39"/>
    </row>
    <row r="4280" spans="1:21" ht="14.25" x14ac:dyDescent="0.2">
      <c r="A4280" s="38"/>
      <c r="B4280" s="38"/>
      <c r="C4280" s="38"/>
      <c r="D4280" s="38"/>
      <c r="F4280" s="39"/>
      <c r="G4280" s="39"/>
      <c r="H4280" s="39"/>
      <c r="I4280" s="39"/>
      <c r="J4280" s="39"/>
      <c r="K4280" s="39"/>
      <c r="L4280" s="39"/>
      <c r="M4280" s="39"/>
      <c r="N4280" s="39"/>
      <c r="O4280" s="39"/>
      <c r="P4280" s="39"/>
      <c r="Q4280" s="39"/>
      <c r="R4280" s="39"/>
      <c r="T4280" s="39"/>
      <c r="U4280" s="39"/>
    </row>
    <row r="4281" spans="1:21" ht="14.25" x14ac:dyDescent="0.2">
      <c r="A4281" s="38"/>
      <c r="B4281" s="38"/>
      <c r="C4281" s="38"/>
      <c r="D4281" s="38"/>
      <c r="F4281" s="39"/>
      <c r="G4281" s="39"/>
      <c r="H4281" s="39"/>
      <c r="I4281" s="39"/>
      <c r="J4281" s="39"/>
      <c r="K4281" s="39"/>
      <c r="L4281" s="39"/>
      <c r="M4281" s="39"/>
      <c r="N4281" s="39"/>
      <c r="O4281" s="39"/>
      <c r="P4281" s="39"/>
      <c r="Q4281" s="39"/>
      <c r="R4281" s="39"/>
      <c r="T4281" s="39"/>
      <c r="U4281" s="39"/>
    </row>
    <row r="4282" spans="1:21" ht="14.25" x14ac:dyDescent="0.2">
      <c r="A4282" s="38"/>
      <c r="B4282" s="38"/>
      <c r="C4282" s="38"/>
      <c r="D4282" s="38"/>
      <c r="F4282" s="39"/>
      <c r="G4282" s="39"/>
      <c r="H4282" s="39"/>
      <c r="I4282" s="39"/>
      <c r="J4282" s="39"/>
      <c r="K4282" s="39"/>
      <c r="L4282" s="39"/>
      <c r="M4282" s="39"/>
      <c r="N4282" s="39"/>
      <c r="O4282" s="39"/>
      <c r="P4282" s="39"/>
      <c r="Q4282" s="39"/>
      <c r="R4282" s="39"/>
      <c r="T4282" s="39"/>
      <c r="U4282" s="39"/>
    </row>
    <row r="4283" spans="1:21" ht="14.25" x14ac:dyDescent="0.2">
      <c r="A4283" s="38"/>
      <c r="B4283" s="38"/>
      <c r="C4283" s="38"/>
      <c r="D4283" s="38"/>
      <c r="F4283" s="39"/>
      <c r="G4283" s="39"/>
      <c r="H4283" s="39"/>
      <c r="I4283" s="39"/>
      <c r="J4283" s="39"/>
      <c r="K4283" s="39"/>
      <c r="L4283" s="39"/>
      <c r="M4283" s="39"/>
      <c r="N4283" s="39"/>
      <c r="O4283" s="39"/>
      <c r="P4283" s="39"/>
      <c r="Q4283" s="39"/>
      <c r="R4283" s="39"/>
      <c r="T4283" s="39"/>
      <c r="U4283" s="39"/>
    </row>
    <row r="4284" spans="1:21" ht="14.25" x14ac:dyDescent="0.2">
      <c r="A4284" s="38"/>
      <c r="B4284" s="38"/>
      <c r="C4284" s="38"/>
      <c r="D4284" s="38"/>
      <c r="F4284" s="39"/>
      <c r="G4284" s="39"/>
      <c r="H4284" s="39"/>
      <c r="I4284" s="39"/>
      <c r="J4284" s="39"/>
      <c r="K4284" s="39"/>
      <c r="L4284" s="39"/>
      <c r="M4284" s="39"/>
      <c r="N4284" s="39"/>
      <c r="O4284" s="39"/>
      <c r="P4284" s="39"/>
      <c r="Q4284" s="39"/>
      <c r="R4284" s="39"/>
      <c r="T4284" s="39"/>
      <c r="U4284" s="39"/>
    </row>
    <row r="4285" spans="1:21" ht="14.25" x14ac:dyDescent="0.2">
      <c r="A4285" s="38"/>
      <c r="B4285" s="38"/>
      <c r="C4285" s="38"/>
      <c r="D4285" s="38"/>
      <c r="F4285" s="39"/>
      <c r="G4285" s="39"/>
      <c r="H4285" s="39"/>
      <c r="I4285" s="39"/>
      <c r="J4285" s="39"/>
      <c r="K4285" s="39"/>
      <c r="L4285" s="39"/>
      <c r="M4285" s="39"/>
      <c r="N4285" s="39"/>
      <c r="O4285" s="39"/>
      <c r="P4285" s="39"/>
      <c r="Q4285" s="39"/>
      <c r="R4285" s="39"/>
      <c r="T4285" s="39"/>
      <c r="U4285" s="39"/>
    </row>
    <row r="4286" spans="1:21" ht="14.25" x14ac:dyDescent="0.2">
      <c r="A4286" s="38"/>
      <c r="B4286" s="38"/>
      <c r="C4286" s="38"/>
      <c r="D4286" s="38"/>
      <c r="F4286" s="39"/>
      <c r="G4286" s="39"/>
      <c r="H4286" s="39"/>
      <c r="I4286" s="39"/>
      <c r="J4286" s="39"/>
      <c r="K4286" s="39"/>
      <c r="L4286" s="39"/>
      <c r="M4286" s="39"/>
      <c r="N4286" s="39"/>
      <c r="O4286" s="39"/>
      <c r="P4286" s="39"/>
      <c r="Q4286" s="39"/>
      <c r="R4286" s="39"/>
      <c r="T4286" s="39"/>
      <c r="U4286" s="39"/>
    </row>
    <row r="4287" spans="1:21" ht="14.25" x14ac:dyDescent="0.2">
      <c r="A4287" s="38"/>
      <c r="B4287" s="38"/>
      <c r="C4287" s="38"/>
      <c r="D4287" s="38"/>
      <c r="F4287" s="39"/>
      <c r="G4287" s="39"/>
      <c r="H4287" s="39"/>
      <c r="I4287" s="39"/>
      <c r="J4287" s="39"/>
      <c r="K4287" s="39"/>
      <c r="L4287" s="39"/>
      <c r="M4287" s="39"/>
      <c r="N4287" s="39"/>
      <c r="O4287" s="39"/>
      <c r="P4287" s="39"/>
      <c r="Q4287" s="39"/>
      <c r="R4287" s="39"/>
      <c r="T4287" s="39"/>
      <c r="U4287" s="39"/>
    </row>
    <row r="4288" spans="1:21" ht="14.25" x14ac:dyDescent="0.2">
      <c r="A4288" s="38"/>
      <c r="B4288" s="38"/>
      <c r="C4288" s="38"/>
      <c r="D4288" s="38"/>
      <c r="F4288" s="39"/>
      <c r="G4288" s="39"/>
      <c r="H4288" s="39"/>
      <c r="I4288" s="39"/>
      <c r="J4288" s="39"/>
      <c r="K4288" s="39"/>
      <c r="L4288" s="39"/>
      <c r="M4288" s="39"/>
      <c r="N4288" s="39"/>
      <c r="O4288" s="39"/>
      <c r="P4288" s="39"/>
      <c r="Q4288" s="39"/>
      <c r="R4288" s="39"/>
      <c r="T4288" s="39"/>
      <c r="U4288" s="39"/>
    </row>
    <row r="4289" spans="1:21" ht="14.25" x14ac:dyDescent="0.2">
      <c r="A4289" s="38"/>
      <c r="B4289" s="38"/>
      <c r="C4289" s="38"/>
      <c r="D4289" s="38"/>
      <c r="F4289" s="39"/>
      <c r="G4289" s="39"/>
      <c r="H4289" s="39"/>
      <c r="I4289" s="39"/>
      <c r="J4289" s="39"/>
      <c r="K4289" s="39"/>
      <c r="L4289" s="39"/>
      <c r="M4289" s="39"/>
      <c r="N4289" s="39"/>
      <c r="O4289" s="39"/>
      <c r="P4289" s="39"/>
      <c r="Q4289" s="39"/>
      <c r="R4289" s="39"/>
      <c r="T4289" s="39"/>
      <c r="U4289" s="39"/>
    </row>
    <row r="4290" spans="1:21" ht="14.25" x14ac:dyDescent="0.2">
      <c r="A4290" s="38"/>
      <c r="B4290" s="38"/>
      <c r="C4290" s="38"/>
      <c r="D4290" s="38"/>
      <c r="F4290" s="39"/>
      <c r="G4290" s="39"/>
      <c r="H4290" s="39"/>
      <c r="I4290" s="39"/>
      <c r="J4290" s="39"/>
      <c r="K4290" s="39"/>
      <c r="L4290" s="39"/>
      <c r="M4290" s="39"/>
      <c r="N4290" s="39"/>
      <c r="O4290" s="39"/>
      <c r="P4290" s="39"/>
      <c r="Q4290" s="39"/>
      <c r="R4290" s="39"/>
      <c r="T4290" s="39"/>
      <c r="U4290" s="39"/>
    </row>
    <row r="4291" spans="1:21" ht="14.25" x14ac:dyDescent="0.2">
      <c r="A4291" s="38"/>
      <c r="B4291" s="38"/>
      <c r="C4291" s="38"/>
      <c r="D4291" s="38"/>
      <c r="F4291" s="39"/>
      <c r="G4291" s="39"/>
      <c r="H4291" s="39"/>
      <c r="I4291" s="39"/>
      <c r="J4291" s="39"/>
      <c r="K4291" s="39"/>
      <c r="L4291" s="39"/>
      <c r="M4291" s="39"/>
      <c r="N4291" s="39"/>
      <c r="O4291" s="39"/>
      <c r="P4291" s="39"/>
      <c r="Q4291" s="39"/>
      <c r="R4291" s="39"/>
      <c r="T4291" s="39"/>
      <c r="U4291" s="39"/>
    </row>
    <row r="4292" spans="1:21" ht="14.25" x14ac:dyDescent="0.2">
      <c r="A4292" s="38"/>
      <c r="B4292" s="38"/>
      <c r="C4292" s="38"/>
      <c r="D4292" s="38"/>
      <c r="F4292" s="39"/>
      <c r="G4292" s="39"/>
      <c r="H4292" s="39"/>
      <c r="I4292" s="39"/>
      <c r="J4292" s="39"/>
      <c r="K4292" s="39"/>
      <c r="L4292" s="39"/>
      <c r="M4292" s="39"/>
      <c r="N4292" s="39"/>
      <c r="O4292" s="39"/>
      <c r="P4292" s="39"/>
      <c r="Q4292" s="39"/>
      <c r="R4292" s="39"/>
      <c r="T4292" s="39"/>
      <c r="U4292" s="39"/>
    </row>
    <row r="4293" spans="1:21" ht="14.25" x14ac:dyDescent="0.2">
      <c r="A4293" s="38"/>
      <c r="B4293" s="38"/>
      <c r="C4293" s="38"/>
      <c r="D4293" s="38"/>
      <c r="F4293" s="39"/>
      <c r="G4293" s="39"/>
      <c r="H4293" s="39"/>
      <c r="I4293" s="39"/>
      <c r="J4293" s="39"/>
      <c r="K4293" s="39"/>
      <c r="L4293" s="39"/>
      <c r="M4293" s="39"/>
      <c r="N4293" s="39"/>
      <c r="O4293" s="39"/>
      <c r="P4293" s="39"/>
      <c r="Q4293" s="39"/>
      <c r="R4293" s="39"/>
      <c r="T4293" s="39"/>
      <c r="U4293" s="39"/>
    </row>
    <row r="4294" spans="1:21" ht="14.25" x14ac:dyDescent="0.2">
      <c r="A4294" s="38"/>
      <c r="B4294" s="38"/>
      <c r="C4294" s="38"/>
      <c r="D4294" s="38"/>
      <c r="F4294" s="39"/>
      <c r="G4294" s="39"/>
      <c r="H4294" s="39"/>
      <c r="I4294" s="39"/>
      <c r="J4294" s="39"/>
      <c r="K4294" s="39"/>
      <c r="L4294" s="39"/>
      <c r="M4294" s="39"/>
      <c r="N4294" s="39"/>
      <c r="O4294" s="39"/>
      <c r="P4294" s="39"/>
      <c r="Q4294" s="39"/>
      <c r="R4294" s="39"/>
      <c r="T4294" s="39"/>
      <c r="U4294" s="39"/>
    </row>
    <row r="4295" spans="1:21" ht="14.25" x14ac:dyDescent="0.2">
      <c r="A4295" s="38"/>
      <c r="B4295" s="38"/>
      <c r="C4295" s="38"/>
      <c r="D4295" s="38"/>
      <c r="F4295" s="39"/>
      <c r="G4295" s="39"/>
      <c r="H4295" s="39"/>
      <c r="I4295" s="39"/>
      <c r="J4295" s="39"/>
      <c r="K4295" s="39"/>
      <c r="L4295" s="39"/>
      <c r="M4295" s="39"/>
      <c r="N4295" s="39"/>
      <c r="O4295" s="39"/>
      <c r="P4295" s="39"/>
      <c r="Q4295" s="39"/>
      <c r="R4295" s="39"/>
      <c r="T4295" s="39"/>
      <c r="U4295" s="39"/>
    </row>
    <row r="4296" spans="1:21" ht="14.25" x14ac:dyDescent="0.2">
      <c r="A4296" s="38"/>
      <c r="B4296" s="38"/>
      <c r="C4296" s="38"/>
      <c r="D4296" s="38"/>
      <c r="F4296" s="39"/>
      <c r="G4296" s="39"/>
      <c r="H4296" s="39"/>
      <c r="I4296" s="39"/>
      <c r="J4296" s="39"/>
      <c r="K4296" s="39"/>
      <c r="L4296" s="39"/>
      <c r="M4296" s="39"/>
      <c r="N4296" s="39"/>
      <c r="O4296" s="39"/>
      <c r="P4296" s="39"/>
      <c r="Q4296" s="39"/>
      <c r="R4296" s="39"/>
      <c r="T4296" s="39"/>
      <c r="U4296" s="39"/>
    </row>
    <row r="4297" spans="1:21" ht="14.25" x14ac:dyDescent="0.2">
      <c r="A4297" s="38"/>
      <c r="B4297" s="38"/>
      <c r="C4297" s="38"/>
      <c r="D4297" s="38"/>
      <c r="F4297" s="39"/>
      <c r="G4297" s="39"/>
      <c r="H4297" s="39"/>
      <c r="I4297" s="39"/>
      <c r="J4297" s="39"/>
      <c r="K4297" s="39"/>
      <c r="L4297" s="39"/>
      <c r="M4297" s="39"/>
      <c r="N4297" s="39"/>
      <c r="O4297" s="39"/>
      <c r="P4297" s="39"/>
      <c r="Q4297" s="39"/>
      <c r="R4297" s="39"/>
      <c r="T4297" s="39"/>
      <c r="U4297" s="39"/>
    </row>
    <row r="4298" spans="1:21" ht="14.25" x14ac:dyDescent="0.2">
      <c r="A4298" s="38"/>
      <c r="B4298" s="38"/>
      <c r="C4298" s="38"/>
      <c r="D4298" s="38"/>
      <c r="F4298" s="39"/>
      <c r="G4298" s="39"/>
      <c r="H4298" s="39"/>
      <c r="I4298" s="39"/>
      <c r="J4298" s="39"/>
      <c r="K4298" s="39"/>
      <c r="L4298" s="39"/>
      <c r="M4298" s="39"/>
      <c r="N4298" s="39"/>
      <c r="O4298" s="39"/>
      <c r="P4298" s="39"/>
      <c r="Q4298" s="39"/>
      <c r="R4298" s="39"/>
      <c r="T4298" s="39"/>
      <c r="U4298" s="39"/>
    </row>
    <row r="4299" spans="1:21" ht="14.25" x14ac:dyDescent="0.2">
      <c r="A4299" s="38"/>
      <c r="B4299" s="38"/>
      <c r="C4299" s="38"/>
      <c r="D4299" s="38"/>
      <c r="F4299" s="39"/>
      <c r="G4299" s="39"/>
      <c r="H4299" s="39"/>
      <c r="I4299" s="39"/>
      <c r="J4299" s="39"/>
      <c r="K4299" s="39"/>
      <c r="L4299" s="39"/>
      <c r="M4299" s="39"/>
      <c r="N4299" s="39"/>
      <c r="O4299" s="39"/>
      <c r="P4299" s="39"/>
      <c r="Q4299" s="39"/>
      <c r="R4299" s="39"/>
      <c r="T4299" s="39"/>
      <c r="U4299" s="39"/>
    </row>
    <row r="4300" spans="1:21" ht="14.25" x14ac:dyDescent="0.2">
      <c r="A4300" s="38"/>
      <c r="B4300" s="38"/>
      <c r="C4300" s="38"/>
      <c r="D4300" s="38"/>
      <c r="F4300" s="39"/>
      <c r="G4300" s="39"/>
      <c r="H4300" s="39"/>
      <c r="I4300" s="39"/>
      <c r="J4300" s="39"/>
      <c r="K4300" s="39"/>
      <c r="L4300" s="39"/>
      <c r="M4300" s="39"/>
      <c r="N4300" s="39"/>
      <c r="O4300" s="39"/>
      <c r="P4300" s="39"/>
      <c r="Q4300" s="39"/>
      <c r="R4300" s="39"/>
      <c r="T4300" s="39"/>
      <c r="U4300" s="39"/>
    </row>
    <row r="4301" spans="1:21" ht="14.25" x14ac:dyDescent="0.2">
      <c r="A4301" s="38"/>
      <c r="B4301" s="38"/>
      <c r="C4301" s="38"/>
      <c r="D4301" s="38"/>
      <c r="F4301" s="39"/>
      <c r="G4301" s="39"/>
      <c r="H4301" s="39"/>
      <c r="I4301" s="39"/>
      <c r="J4301" s="39"/>
      <c r="K4301" s="39"/>
      <c r="L4301" s="39"/>
      <c r="M4301" s="39"/>
      <c r="N4301" s="39"/>
      <c r="O4301" s="39"/>
      <c r="P4301" s="39"/>
      <c r="Q4301" s="39"/>
      <c r="R4301" s="39"/>
      <c r="T4301" s="39"/>
      <c r="U4301" s="39"/>
    </row>
    <row r="4302" spans="1:21" ht="14.25" x14ac:dyDescent="0.2">
      <c r="A4302" s="38"/>
      <c r="B4302" s="38"/>
      <c r="C4302" s="38"/>
      <c r="D4302" s="38"/>
      <c r="F4302" s="39"/>
      <c r="G4302" s="39"/>
      <c r="H4302" s="39"/>
      <c r="I4302" s="39"/>
      <c r="J4302" s="39"/>
      <c r="K4302" s="39"/>
      <c r="L4302" s="39"/>
      <c r="M4302" s="39"/>
      <c r="N4302" s="39"/>
      <c r="O4302" s="39"/>
      <c r="P4302" s="39"/>
      <c r="Q4302" s="39"/>
      <c r="R4302" s="39"/>
      <c r="T4302" s="39"/>
      <c r="U4302" s="39"/>
    </row>
    <row r="4303" spans="1:21" ht="14.25" x14ac:dyDescent="0.2">
      <c r="A4303" s="38"/>
      <c r="B4303" s="38"/>
      <c r="C4303" s="38"/>
      <c r="D4303" s="38"/>
      <c r="F4303" s="39"/>
      <c r="G4303" s="39"/>
      <c r="H4303" s="39"/>
      <c r="I4303" s="39"/>
      <c r="J4303" s="39"/>
      <c r="K4303" s="39"/>
      <c r="L4303" s="39"/>
      <c r="M4303" s="39"/>
      <c r="N4303" s="39"/>
      <c r="O4303" s="39"/>
      <c r="P4303" s="39"/>
      <c r="Q4303" s="39"/>
      <c r="R4303" s="39"/>
      <c r="T4303" s="39"/>
      <c r="U4303" s="39"/>
    </row>
    <row r="4304" spans="1:21" ht="14.25" x14ac:dyDescent="0.2">
      <c r="A4304" s="38"/>
      <c r="B4304" s="38"/>
      <c r="C4304" s="38"/>
      <c r="D4304" s="38"/>
      <c r="F4304" s="39"/>
      <c r="G4304" s="39"/>
      <c r="H4304" s="39"/>
      <c r="I4304" s="39"/>
      <c r="J4304" s="39"/>
      <c r="K4304" s="39"/>
      <c r="L4304" s="39"/>
      <c r="M4304" s="39"/>
      <c r="N4304" s="39"/>
      <c r="O4304" s="39"/>
      <c r="P4304" s="39"/>
      <c r="Q4304" s="39"/>
      <c r="R4304" s="39"/>
      <c r="T4304" s="39"/>
      <c r="U4304" s="39"/>
    </row>
    <row r="4305" spans="1:21" ht="14.25" x14ac:dyDescent="0.2">
      <c r="A4305" s="38"/>
      <c r="B4305" s="38"/>
      <c r="C4305" s="38"/>
      <c r="D4305" s="38"/>
      <c r="F4305" s="39"/>
      <c r="G4305" s="39"/>
      <c r="H4305" s="39"/>
      <c r="I4305" s="39"/>
      <c r="J4305" s="39"/>
      <c r="K4305" s="39"/>
      <c r="L4305" s="39"/>
      <c r="M4305" s="39"/>
      <c r="N4305" s="39"/>
      <c r="O4305" s="39"/>
      <c r="P4305" s="39"/>
      <c r="Q4305" s="39"/>
      <c r="R4305" s="39"/>
      <c r="T4305" s="39"/>
      <c r="U4305" s="39"/>
    </row>
    <row r="4306" spans="1:21" ht="14.25" x14ac:dyDescent="0.2">
      <c r="A4306" s="38"/>
      <c r="B4306" s="38"/>
      <c r="C4306" s="38"/>
      <c r="D4306" s="38"/>
      <c r="F4306" s="39"/>
      <c r="G4306" s="39"/>
      <c r="H4306" s="39"/>
      <c r="I4306" s="39"/>
      <c r="J4306" s="39"/>
      <c r="K4306" s="39"/>
      <c r="L4306" s="39"/>
      <c r="M4306" s="39"/>
      <c r="N4306" s="39"/>
      <c r="O4306" s="39"/>
      <c r="P4306" s="39"/>
      <c r="Q4306" s="39"/>
      <c r="R4306" s="39"/>
      <c r="T4306" s="39"/>
      <c r="U4306" s="39"/>
    </row>
    <row r="4307" spans="1:21" ht="14.25" x14ac:dyDescent="0.2">
      <c r="A4307" s="38"/>
      <c r="B4307" s="38"/>
      <c r="C4307" s="38"/>
      <c r="D4307" s="38"/>
      <c r="F4307" s="39"/>
      <c r="G4307" s="39"/>
      <c r="H4307" s="39"/>
      <c r="I4307" s="39"/>
      <c r="J4307" s="39"/>
      <c r="K4307" s="39"/>
      <c r="L4307" s="39"/>
      <c r="M4307" s="39"/>
      <c r="N4307" s="39"/>
      <c r="O4307" s="39"/>
      <c r="P4307" s="39"/>
      <c r="Q4307" s="39"/>
      <c r="R4307" s="39"/>
      <c r="T4307" s="39"/>
      <c r="U4307" s="39"/>
    </row>
    <row r="4308" spans="1:21" ht="14.25" x14ac:dyDescent="0.2">
      <c r="A4308" s="38"/>
      <c r="B4308" s="38"/>
      <c r="C4308" s="38"/>
      <c r="D4308" s="38"/>
      <c r="F4308" s="39"/>
      <c r="G4308" s="39"/>
      <c r="H4308" s="39"/>
      <c r="I4308" s="39"/>
      <c r="J4308" s="39"/>
      <c r="K4308" s="39"/>
      <c r="L4308" s="39"/>
      <c r="M4308" s="39"/>
      <c r="N4308" s="39"/>
      <c r="O4308" s="39"/>
      <c r="P4308" s="39"/>
      <c r="Q4308" s="39"/>
      <c r="R4308" s="39"/>
      <c r="T4308" s="39"/>
      <c r="U4308" s="39"/>
    </row>
    <row r="4309" spans="1:21" ht="14.25" x14ac:dyDescent="0.2">
      <c r="A4309" s="38"/>
      <c r="B4309" s="38"/>
      <c r="C4309" s="38"/>
      <c r="D4309" s="38"/>
      <c r="F4309" s="39"/>
      <c r="G4309" s="39"/>
      <c r="H4309" s="39"/>
      <c r="I4309" s="39"/>
      <c r="J4309" s="39"/>
      <c r="K4309" s="39"/>
      <c r="L4309" s="39"/>
      <c r="M4309" s="39"/>
      <c r="N4309" s="39"/>
      <c r="O4309" s="39"/>
      <c r="P4309" s="39"/>
      <c r="Q4309" s="39"/>
      <c r="R4309" s="39"/>
      <c r="T4309" s="39"/>
      <c r="U4309" s="39"/>
    </row>
    <row r="4310" spans="1:21" ht="14.25" x14ac:dyDescent="0.2">
      <c r="A4310" s="38"/>
      <c r="B4310" s="38"/>
      <c r="C4310" s="38"/>
      <c r="D4310" s="38"/>
      <c r="F4310" s="39"/>
      <c r="G4310" s="39"/>
      <c r="H4310" s="39"/>
      <c r="I4310" s="39"/>
      <c r="J4310" s="39"/>
      <c r="K4310" s="39"/>
      <c r="L4310" s="39"/>
      <c r="M4310" s="39"/>
      <c r="N4310" s="39"/>
      <c r="O4310" s="39"/>
      <c r="P4310" s="39"/>
      <c r="Q4310" s="39"/>
      <c r="R4310" s="39"/>
      <c r="T4310" s="39"/>
      <c r="U4310" s="39"/>
    </row>
    <row r="4311" spans="1:21" ht="14.25" x14ac:dyDescent="0.2">
      <c r="A4311" s="38"/>
      <c r="B4311" s="38"/>
      <c r="C4311" s="38"/>
      <c r="D4311" s="38"/>
      <c r="F4311" s="39"/>
      <c r="G4311" s="39"/>
      <c r="H4311" s="39"/>
      <c r="I4311" s="39"/>
      <c r="J4311" s="39"/>
      <c r="K4311" s="39"/>
      <c r="L4311" s="39"/>
      <c r="M4311" s="39"/>
      <c r="N4311" s="39"/>
      <c r="O4311" s="39"/>
      <c r="P4311" s="39"/>
      <c r="Q4311" s="39"/>
      <c r="R4311" s="39"/>
      <c r="T4311" s="39"/>
      <c r="U4311" s="39"/>
    </row>
    <row r="4312" spans="1:21" ht="14.25" x14ac:dyDescent="0.2">
      <c r="A4312" s="38"/>
      <c r="B4312" s="38"/>
      <c r="C4312" s="38"/>
      <c r="D4312" s="38"/>
      <c r="F4312" s="39"/>
      <c r="G4312" s="39"/>
      <c r="H4312" s="39"/>
      <c r="I4312" s="39"/>
      <c r="J4312" s="39"/>
      <c r="K4312" s="39"/>
      <c r="L4312" s="39"/>
      <c r="M4312" s="39"/>
      <c r="N4312" s="39"/>
      <c r="O4312" s="39"/>
      <c r="P4312" s="39"/>
      <c r="Q4312" s="39"/>
      <c r="R4312" s="39"/>
      <c r="T4312" s="39"/>
      <c r="U4312" s="39"/>
    </row>
    <row r="4313" spans="1:21" ht="14.25" x14ac:dyDescent="0.2">
      <c r="A4313" s="38"/>
      <c r="B4313" s="38"/>
      <c r="C4313" s="38"/>
      <c r="D4313" s="38"/>
      <c r="F4313" s="39"/>
      <c r="G4313" s="39"/>
      <c r="H4313" s="39"/>
      <c r="I4313" s="39"/>
      <c r="J4313" s="39"/>
      <c r="K4313" s="39"/>
      <c r="L4313" s="39"/>
      <c r="M4313" s="39"/>
      <c r="N4313" s="39"/>
      <c r="O4313" s="39"/>
      <c r="P4313" s="39"/>
      <c r="Q4313" s="39"/>
      <c r="R4313" s="39"/>
      <c r="T4313" s="39"/>
      <c r="U4313" s="39"/>
    </row>
    <row r="4314" spans="1:21" ht="14.25" x14ac:dyDescent="0.2">
      <c r="A4314" s="38"/>
      <c r="B4314" s="38"/>
      <c r="C4314" s="38"/>
      <c r="D4314" s="38"/>
      <c r="F4314" s="39"/>
      <c r="G4314" s="39"/>
      <c r="H4314" s="39"/>
      <c r="I4314" s="39"/>
      <c r="J4314" s="39"/>
      <c r="K4314" s="39"/>
      <c r="L4314" s="39"/>
      <c r="M4314" s="39"/>
      <c r="N4314" s="39"/>
      <c r="O4314" s="39"/>
      <c r="P4314" s="39"/>
      <c r="Q4314" s="39"/>
      <c r="R4314" s="39"/>
      <c r="T4314" s="39"/>
      <c r="U4314" s="39"/>
    </row>
    <row r="4315" spans="1:21" ht="14.25" x14ac:dyDescent="0.2">
      <c r="A4315" s="38"/>
      <c r="B4315" s="38"/>
      <c r="C4315" s="38"/>
      <c r="D4315" s="38"/>
      <c r="F4315" s="39"/>
      <c r="G4315" s="39"/>
      <c r="H4315" s="39"/>
      <c r="I4315" s="39"/>
      <c r="J4315" s="39"/>
      <c r="K4315" s="39"/>
      <c r="L4315" s="39"/>
      <c r="M4315" s="39"/>
      <c r="N4315" s="39"/>
      <c r="O4315" s="39"/>
      <c r="P4315" s="39"/>
      <c r="Q4315" s="39"/>
      <c r="R4315" s="39"/>
      <c r="T4315" s="39"/>
      <c r="U4315" s="39"/>
    </row>
    <row r="4316" spans="1:21" ht="14.25" x14ac:dyDescent="0.2">
      <c r="A4316" s="38"/>
      <c r="B4316" s="38"/>
      <c r="C4316" s="38"/>
      <c r="D4316" s="38"/>
      <c r="F4316" s="39"/>
      <c r="G4316" s="39"/>
      <c r="H4316" s="39"/>
      <c r="I4316" s="39"/>
      <c r="J4316" s="39"/>
      <c r="K4316" s="39"/>
      <c r="L4316" s="39"/>
      <c r="M4316" s="39"/>
      <c r="N4316" s="39"/>
      <c r="O4316" s="39"/>
      <c r="P4316" s="39"/>
      <c r="Q4316" s="39"/>
      <c r="R4316" s="39"/>
      <c r="T4316" s="39"/>
      <c r="U4316" s="39"/>
    </row>
    <row r="4317" spans="1:21" ht="14.25" x14ac:dyDescent="0.2">
      <c r="A4317" s="38"/>
      <c r="B4317" s="38"/>
      <c r="C4317" s="38"/>
      <c r="D4317" s="38"/>
      <c r="F4317" s="39"/>
      <c r="G4317" s="39"/>
      <c r="H4317" s="39"/>
      <c r="I4317" s="39"/>
      <c r="J4317" s="39"/>
      <c r="K4317" s="39"/>
      <c r="L4317" s="39"/>
      <c r="M4317" s="39"/>
      <c r="N4317" s="39"/>
      <c r="O4317" s="39"/>
      <c r="P4317" s="39"/>
      <c r="Q4317" s="39"/>
      <c r="R4317" s="39"/>
      <c r="T4317" s="39"/>
      <c r="U4317" s="39"/>
    </row>
    <row r="4318" spans="1:21" ht="14.25" x14ac:dyDescent="0.2">
      <c r="A4318" s="38"/>
      <c r="B4318" s="38"/>
      <c r="C4318" s="38"/>
      <c r="D4318" s="38"/>
      <c r="F4318" s="39"/>
      <c r="G4318" s="39"/>
      <c r="H4318" s="39"/>
      <c r="I4318" s="39"/>
      <c r="J4318" s="39"/>
      <c r="K4318" s="39"/>
      <c r="L4318" s="39"/>
      <c r="M4318" s="39"/>
      <c r="N4318" s="39"/>
      <c r="O4318" s="39"/>
      <c r="P4318" s="39"/>
      <c r="Q4318" s="39"/>
      <c r="R4318" s="39"/>
      <c r="T4318" s="39"/>
      <c r="U4318" s="39"/>
    </row>
    <row r="4319" spans="1:21" ht="14.25" x14ac:dyDescent="0.2">
      <c r="A4319" s="38"/>
      <c r="B4319" s="38"/>
      <c r="C4319" s="38"/>
      <c r="D4319" s="38"/>
      <c r="F4319" s="39"/>
      <c r="G4319" s="39"/>
      <c r="H4319" s="39"/>
      <c r="I4319" s="39"/>
      <c r="J4319" s="39"/>
      <c r="K4319" s="39"/>
      <c r="L4319" s="39"/>
      <c r="M4319" s="39"/>
      <c r="N4319" s="39"/>
      <c r="O4319" s="39"/>
      <c r="P4319" s="39"/>
      <c r="Q4319" s="39"/>
      <c r="R4319" s="39"/>
      <c r="T4319" s="39"/>
      <c r="U4319" s="39"/>
    </row>
    <row r="4320" spans="1:21" ht="14.25" x14ac:dyDescent="0.2">
      <c r="A4320" s="38"/>
      <c r="B4320" s="38"/>
      <c r="C4320" s="38"/>
      <c r="D4320" s="38"/>
      <c r="F4320" s="39"/>
      <c r="G4320" s="39"/>
      <c r="H4320" s="39"/>
      <c r="I4320" s="39"/>
      <c r="J4320" s="39"/>
      <c r="K4320" s="39"/>
      <c r="L4320" s="39"/>
      <c r="M4320" s="39"/>
      <c r="N4320" s="39"/>
      <c r="O4320" s="39"/>
      <c r="P4320" s="39"/>
      <c r="Q4320" s="39"/>
      <c r="R4320" s="39"/>
      <c r="T4320" s="39"/>
      <c r="U4320" s="39"/>
    </row>
    <row r="4321" spans="1:21" ht="14.25" x14ac:dyDescent="0.2">
      <c r="A4321" s="38"/>
      <c r="B4321" s="38"/>
      <c r="C4321" s="38"/>
      <c r="D4321" s="38"/>
      <c r="F4321" s="39"/>
      <c r="G4321" s="39"/>
      <c r="H4321" s="39"/>
      <c r="I4321" s="39"/>
      <c r="J4321" s="39"/>
      <c r="K4321" s="39"/>
      <c r="L4321" s="39"/>
      <c r="M4321" s="39"/>
      <c r="N4321" s="39"/>
      <c r="O4321" s="39"/>
      <c r="P4321" s="39"/>
      <c r="Q4321" s="39"/>
      <c r="R4321" s="39"/>
      <c r="T4321" s="39"/>
      <c r="U4321" s="39"/>
    </row>
    <row r="4322" spans="1:21" ht="14.25" x14ac:dyDescent="0.2">
      <c r="A4322" s="38"/>
      <c r="B4322" s="38"/>
      <c r="C4322" s="38"/>
      <c r="D4322" s="38"/>
      <c r="F4322" s="39"/>
      <c r="G4322" s="39"/>
      <c r="H4322" s="39"/>
      <c r="I4322" s="39"/>
      <c r="J4322" s="39"/>
      <c r="K4322" s="39"/>
      <c r="L4322" s="39"/>
      <c r="M4322" s="39"/>
      <c r="N4322" s="39"/>
      <c r="O4322" s="39"/>
      <c r="P4322" s="39"/>
      <c r="Q4322" s="39"/>
      <c r="R4322" s="39"/>
      <c r="T4322" s="39"/>
      <c r="U4322" s="39"/>
    </row>
    <row r="4323" spans="1:21" ht="14.25" x14ac:dyDescent="0.2">
      <c r="A4323" s="38"/>
      <c r="B4323" s="38"/>
      <c r="C4323" s="38"/>
      <c r="D4323" s="38"/>
      <c r="F4323" s="39"/>
      <c r="G4323" s="39"/>
      <c r="H4323" s="39"/>
      <c r="I4323" s="39"/>
      <c r="J4323" s="39"/>
      <c r="K4323" s="39"/>
      <c r="L4323" s="39"/>
      <c r="M4323" s="39"/>
      <c r="N4323" s="39"/>
      <c r="O4323" s="39"/>
      <c r="P4323" s="39"/>
      <c r="Q4323" s="39"/>
      <c r="R4323" s="39"/>
      <c r="T4323" s="39"/>
      <c r="U4323" s="39"/>
    </row>
    <row r="4324" spans="1:21" ht="14.25" x14ac:dyDescent="0.2">
      <c r="A4324" s="38"/>
      <c r="B4324" s="38"/>
      <c r="C4324" s="38"/>
      <c r="D4324" s="38"/>
      <c r="F4324" s="39"/>
      <c r="G4324" s="39"/>
      <c r="H4324" s="39"/>
      <c r="I4324" s="39"/>
      <c r="J4324" s="39"/>
      <c r="K4324" s="39"/>
      <c r="L4324" s="39"/>
      <c r="M4324" s="39"/>
      <c r="N4324" s="39"/>
      <c r="O4324" s="39"/>
      <c r="P4324" s="39"/>
      <c r="Q4324" s="39"/>
      <c r="R4324" s="39"/>
      <c r="T4324" s="39"/>
      <c r="U4324" s="39"/>
    </row>
    <row r="4325" spans="1:21" ht="14.25" x14ac:dyDescent="0.2">
      <c r="A4325" s="38"/>
      <c r="B4325" s="38"/>
      <c r="C4325" s="38"/>
      <c r="D4325" s="38"/>
      <c r="F4325" s="39"/>
      <c r="G4325" s="39"/>
      <c r="H4325" s="39"/>
      <c r="I4325" s="39"/>
      <c r="J4325" s="39"/>
      <c r="K4325" s="39"/>
      <c r="L4325" s="39"/>
      <c r="M4325" s="39"/>
      <c r="N4325" s="39"/>
      <c r="O4325" s="39"/>
      <c r="P4325" s="39"/>
      <c r="Q4325" s="39"/>
      <c r="R4325" s="39"/>
      <c r="T4325" s="39"/>
      <c r="U4325" s="39"/>
    </row>
    <row r="4326" spans="1:21" ht="14.25" x14ac:dyDescent="0.2">
      <c r="A4326" s="38"/>
      <c r="B4326" s="38"/>
      <c r="C4326" s="38"/>
      <c r="D4326" s="38"/>
      <c r="F4326" s="39"/>
      <c r="G4326" s="39"/>
      <c r="H4326" s="39"/>
      <c r="I4326" s="39"/>
      <c r="J4326" s="39"/>
      <c r="K4326" s="39"/>
      <c r="L4326" s="39"/>
      <c r="M4326" s="39"/>
      <c r="N4326" s="39"/>
      <c r="O4326" s="39"/>
      <c r="P4326" s="39"/>
      <c r="Q4326" s="39"/>
      <c r="R4326" s="39"/>
      <c r="T4326" s="39"/>
      <c r="U4326" s="39"/>
    </row>
    <row r="4327" spans="1:21" ht="14.25" x14ac:dyDescent="0.2">
      <c r="A4327" s="38"/>
      <c r="B4327" s="38"/>
      <c r="C4327" s="38"/>
      <c r="D4327" s="38"/>
      <c r="F4327" s="39"/>
      <c r="G4327" s="39"/>
      <c r="H4327" s="39"/>
      <c r="I4327" s="39"/>
      <c r="J4327" s="39"/>
      <c r="K4327" s="39"/>
      <c r="L4327" s="39"/>
      <c r="M4327" s="39"/>
      <c r="N4327" s="39"/>
      <c r="O4327" s="39"/>
      <c r="P4327" s="39"/>
      <c r="Q4327" s="39"/>
      <c r="R4327" s="39"/>
      <c r="T4327" s="39"/>
      <c r="U4327" s="39"/>
    </row>
    <row r="4328" spans="1:21" ht="14.25" x14ac:dyDescent="0.2">
      <c r="A4328" s="38"/>
      <c r="B4328" s="38"/>
      <c r="C4328" s="38"/>
      <c r="D4328" s="38"/>
      <c r="F4328" s="39"/>
      <c r="G4328" s="39"/>
      <c r="H4328" s="39"/>
      <c r="I4328" s="39"/>
      <c r="J4328" s="39"/>
      <c r="K4328" s="39"/>
      <c r="L4328" s="39"/>
      <c r="M4328" s="39"/>
      <c r="N4328" s="39"/>
      <c r="O4328" s="39"/>
      <c r="P4328" s="39"/>
      <c r="Q4328" s="39"/>
      <c r="R4328" s="39"/>
      <c r="T4328" s="39"/>
      <c r="U4328" s="39"/>
    </row>
    <row r="4329" spans="1:21" ht="14.25" x14ac:dyDescent="0.2">
      <c r="A4329" s="38"/>
      <c r="B4329" s="38"/>
      <c r="C4329" s="38"/>
      <c r="D4329" s="38"/>
      <c r="F4329" s="39"/>
      <c r="G4329" s="39"/>
      <c r="H4329" s="39"/>
      <c r="I4329" s="39"/>
      <c r="J4329" s="39"/>
      <c r="K4329" s="39"/>
      <c r="L4329" s="39"/>
      <c r="M4329" s="39"/>
      <c r="N4329" s="39"/>
      <c r="O4329" s="39"/>
      <c r="P4329" s="39"/>
      <c r="Q4329" s="39"/>
      <c r="R4329" s="39"/>
      <c r="T4329" s="39"/>
      <c r="U4329" s="39"/>
    </row>
    <row r="4330" spans="1:21" ht="14.25" x14ac:dyDescent="0.2">
      <c r="A4330" s="38"/>
      <c r="B4330" s="38"/>
      <c r="C4330" s="38"/>
      <c r="D4330" s="38"/>
      <c r="F4330" s="39"/>
      <c r="G4330" s="39"/>
      <c r="H4330" s="39"/>
      <c r="I4330" s="39"/>
      <c r="J4330" s="39"/>
      <c r="K4330" s="39"/>
      <c r="L4330" s="39"/>
      <c r="M4330" s="39"/>
      <c r="N4330" s="39"/>
      <c r="O4330" s="39"/>
      <c r="P4330" s="39"/>
      <c r="Q4330" s="39"/>
      <c r="R4330" s="39"/>
      <c r="T4330" s="39"/>
      <c r="U4330" s="39"/>
    </row>
    <row r="4331" spans="1:21" ht="14.25" x14ac:dyDescent="0.2">
      <c r="A4331" s="38"/>
      <c r="B4331" s="38"/>
      <c r="C4331" s="38"/>
      <c r="D4331" s="38"/>
      <c r="F4331" s="39"/>
      <c r="G4331" s="39"/>
      <c r="H4331" s="39"/>
      <c r="I4331" s="39"/>
      <c r="J4331" s="39"/>
      <c r="K4331" s="39"/>
      <c r="L4331" s="39"/>
      <c r="M4331" s="39"/>
      <c r="N4331" s="39"/>
      <c r="O4331" s="39"/>
      <c r="P4331" s="39"/>
      <c r="Q4331" s="39"/>
      <c r="R4331" s="39"/>
      <c r="T4331" s="39"/>
      <c r="U4331" s="39"/>
    </row>
    <row r="4332" spans="1:21" ht="14.25" x14ac:dyDescent="0.2">
      <c r="A4332" s="38"/>
      <c r="B4332" s="38"/>
      <c r="C4332" s="38"/>
      <c r="D4332" s="38"/>
      <c r="F4332" s="39"/>
      <c r="G4332" s="39"/>
      <c r="H4332" s="39"/>
      <c r="I4332" s="39"/>
      <c r="J4332" s="39"/>
      <c r="K4332" s="39"/>
      <c r="L4332" s="39"/>
      <c r="M4332" s="39"/>
      <c r="N4332" s="39"/>
      <c r="O4332" s="39"/>
      <c r="P4332" s="39"/>
      <c r="Q4332" s="39"/>
      <c r="R4332" s="39"/>
      <c r="T4332" s="39"/>
      <c r="U4332" s="39"/>
    </row>
    <row r="4333" spans="1:21" ht="14.25" x14ac:dyDescent="0.2">
      <c r="A4333" s="38"/>
      <c r="B4333" s="38"/>
      <c r="C4333" s="38"/>
      <c r="D4333" s="38"/>
      <c r="F4333" s="39"/>
      <c r="G4333" s="39"/>
      <c r="H4333" s="39"/>
      <c r="I4333" s="39"/>
      <c r="J4333" s="39"/>
      <c r="K4333" s="39"/>
      <c r="L4333" s="39"/>
      <c r="M4333" s="39"/>
      <c r="N4333" s="39"/>
      <c r="O4333" s="39"/>
      <c r="P4333" s="39"/>
      <c r="Q4333" s="39"/>
      <c r="R4333" s="39"/>
      <c r="T4333" s="39"/>
      <c r="U4333" s="39"/>
    </row>
    <row r="4334" spans="1:21" ht="14.25" x14ac:dyDescent="0.2">
      <c r="A4334" s="38"/>
      <c r="B4334" s="38"/>
      <c r="C4334" s="38"/>
      <c r="D4334" s="38"/>
      <c r="F4334" s="39"/>
      <c r="G4334" s="39"/>
      <c r="H4334" s="39"/>
      <c r="I4334" s="39"/>
      <c r="J4334" s="39"/>
      <c r="K4334" s="39"/>
      <c r="L4334" s="39"/>
      <c r="M4334" s="39"/>
      <c r="N4334" s="39"/>
      <c r="O4334" s="39"/>
      <c r="P4334" s="39"/>
      <c r="Q4334" s="39"/>
      <c r="R4334" s="39"/>
      <c r="T4334" s="39"/>
      <c r="U4334" s="39"/>
    </row>
    <row r="4335" spans="1:21" ht="14.25" x14ac:dyDescent="0.2">
      <c r="A4335" s="38"/>
      <c r="B4335" s="38"/>
      <c r="C4335" s="38"/>
      <c r="D4335" s="38"/>
      <c r="F4335" s="39"/>
      <c r="G4335" s="39"/>
      <c r="H4335" s="39"/>
      <c r="I4335" s="39"/>
      <c r="J4335" s="39"/>
      <c r="K4335" s="39"/>
      <c r="L4335" s="39"/>
      <c r="M4335" s="39"/>
      <c r="N4335" s="39"/>
      <c r="O4335" s="39"/>
      <c r="P4335" s="39"/>
      <c r="Q4335" s="39"/>
      <c r="R4335" s="39"/>
      <c r="T4335" s="39"/>
      <c r="U4335" s="39"/>
    </row>
    <row r="4336" spans="1:21" ht="14.25" x14ac:dyDescent="0.2">
      <c r="A4336" s="38"/>
      <c r="B4336" s="38"/>
      <c r="C4336" s="38"/>
      <c r="D4336" s="38"/>
      <c r="F4336" s="39"/>
      <c r="G4336" s="39"/>
      <c r="H4336" s="39"/>
      <c r="I4336" s="39"/>
      <c r="J4336" s="39"/>
      <c r="K4336" s="39"/>
      <c r="L4336" s="39"/>
      <c r="M4336" s="39"/>
      <c r="N4336" s="39"/>
      <c r="O4336" s="39"/>
      <c r="P4336" s="39"/>
      <c r="Q4336" s="39"/>
      <c r="R4336" s="39"/>
      <c r="T4336" s="39"/>
      <c r="U4336" s="39"/>
    </row>
    <row r="4337" spans="1:21" ht="14.25" x14ac:dyDescent="0.2">
      <c r="A4337" s="38"/>
      <c r="B4337" s="38"/>
      <c r="C4337" s="38"/>
      <c r="D4337" s="38"/>
      <c r="F4337" s="39"/>
      <c r="G4337" s="39"/>
      <c r="H4337" s="39"/>
      <c r="I4337" s="39"/>
      <c r="J4337" s="39"/>
      <c r="K4337" s="39"/>
      <c r="L4337" s="39"/>
      <c r="M4337" s="39"/>
      <c r="N4337" s="39"/>
      <c r="O4337" s="39"/>
      <c r="P4337" s="39"/>
      <c r="Q4337" s="39"/>
      <c r="R4337" s="39"/>
      <c r="T4337" s="39"/>
      <c r="U4337" s="39"/>
    </row>
    <row r="4338" spans="1:21" ht="14.25" x14ac:dyDescent="0.2">
      <c r="A4338" s="38"/>
      <c r="B4338" s="38"/>
      <c r="C4338" s="38"/>
      <c r="D4338" s="38"/>
      <c r="F4338" s="39"/>
      <c r="G4338" s="39"/>
      <c r="H4338" s="39"/>
      <c r="I4338" s="39"/>
      <c r="J4338" s="39"/>
      <c r="K4338" s="39"/>
      <c r="L4338" s="39"/>
      <c r="M4338" s="39"/>
      <c r="N4338" s="39"/>
      <c r="O4338" s="39"/>
      <c r="P4338" s="39"/>
      <c r="Q4338" s="39"/>
      <c r="R4338" s="39"/>
      <c r="T4338" s="39"/>
      <c r="U4338" s="39"/>
    </row>
    <row r="4339" spans="1:21" ht="14.25" x14ac:dyDescent="0.2">
      <c r="A4339" s="38"/>
      <c r="B4339" s="38"/>
      <c r="C4339" s="38"/>
      <c r="D4339" s="38"/>
      <c r="F4339" s="39"/>
      <c r="G4339" s="39"/>
      <c r="H4339" s="39"/>
      <c r="I4339" s="39"/>
      <c r="J4339" s="39"/>
      <c r="K4339" s="39"/>
      <c r="L4339" s="39"/>
      <c r="M4339" s="39"/>
      <c r="N4339" s="39"/>
      <c r="O4339" s="39"/>
      <c r="P4339" s="39"/>
      <c r="Q4339" s="39"/>
      <c r="R4339" s="39"/>
      <c r="T4339" s="39"/>
      <c r="U4339" s="39"/>
    </row>
    <row r="4340" spans="1:21" ht="14.25" x14ac:dyDescent="0.2">
      <c r="A4340" s="38"/>
      <c r="B4340" s="38"/>
      <c r="C4340" s="38"/>
      <c r="D4340" s="38"/>
      <c r="F4340" s="39"/>
      <c r="G4340" s="39"/>
      <c r="H4340" s="39"/>
      <c r="I4340" s="39"/>
      <c r="J4340" s="39"/>
      <c r="K4340" s="39"/>
      <c r="L4340" s="39"/>
      <c r="M4340" s="39"/>
      <c r="N4340" s="39"/>
      <c r="O4340" s="39"/>
      <c r="P4340" s="39"/>
      <c r="Q4340" s="39"/>
      <c r="R4340" s="39"/>
      <c r="T4340" s="39"/>
      <c r="U4340" s="39"/>
    </row>
    <row r="4341" spans="1:21" ht="14.25" x14ac:dyDescent="0.2">
      <c r="A4341" s="38"/>
      <c r="B4341" s="38"/>
      <c r="C4341" s="38"/>
      <c r="D4341" s="38"/>
      <c r="F4341" s="39"/>
      <c r="G4341" s="39"/>
      <c r="H4341" s="39"/>
      <c r="I4341" s="39"/>
      <c r="J4341" s="39"/>
      <c r="K4341" s="39"/>
      <c r="L4341" s="39"/>
      <c r="M4341" s="39"/>
      <c r="N4341" s="39"/>
      <c r="O4341" s="39"/>
      <c r="P4341" s="39"/>
      <c r="Q4341" s="39"/>
      <c r="R4341" s="39"/>
      <c r="T4341" s="39"/>
      <c r="U4341" s="39"/>
    </row>
    <row r="4342" spans="1:21" ht="14.25" x14ac:dyDescent="0.2">
      <c r="A4342" s="38"/>
      <c r="B4342" s="38"/>
      <c r="C4342" s="38"/>
      <c r="D4342" s="38"/>
      <c r="F4342" s="39"/>
      <c r="G4342" s="39"/>
      <c r="H4342" s="39"/>
      <c r="I4342" s="39"/>
      <c r="J4342" s="39"/>
      <c r="K4342" s="39"/>
      <c r="L4342" s="39"/>
      <c r="M4342" s="39"/>
      <c r="N4342" s="39"/>
      <c r="O4342" s="39"/>
      <c r="P4342" s="39"/>
      <c r="Q4342" s="39"/>
      <c r="R4342" s="39"/>
      <c r="T4342" s="39"/>
      <c r="U4342" s="39"/>
    </row>
    <row r="4343" spans="1:21" ht="14.25" x14ac:dyDescent="0.2">
      <c r="A4343" s="38"/>
      <c r="B4343" s="38"/>
      <c r="C4343" s="38"/>
      <c r="D4343" s="38"/>
      <c r="F4343" s="39"/>
      <c r="G4343" s="39"/>
      <c r="H4343" s="39"/>
      <c r="I4343" s="39"/>
      <c r="J4343" s="39"/>
      <c r="K4343" s="39"/>
      <c r="L4343" s="39"/>
      <c r="M4343" s="39"/>
      <c r="N4343" s="39"/>
      <c r="O4343" s="39"/>
      <c r="P4343" s="39"/>
      <c r="Q4343" s="39"/>
      <c r="R4343" s="39"/>
      <c r="T4343" s="39"/>
      <c r="U4343" s="39"/>
    </row>
    <row r="4344" spans="1:21" ht="14.25" x14ac:dyDescent="0.2">
      <c r="A4344" s="38"/>
      <c r="B4344" s="38"/>
      <c r="C4344" s="38"/>
      <c r="D4344" s="38"/>
      <c r="F4344" s="39"/>
      <c r="G4344" s="39"/>
      <c r="H4344" s="39"/>
      <c r="I4344" s="39"/>
      <c r="J4344" s="39"/>
      <c r="K4344" s="39"/>
      <c r="L4344" s="39"/>
      <c r="M4344" s="39"/>
      <c r="N4344" s="39"/>
      <c r="O4344" s="39"/>
      <c r="P4344" s="39"/>
      <c r="Q4344" s="39"/>
      <c r="R4344" s="39"/>
      <c r="T4344" s="39"/>
      <c r="U4344" s="39"/>
    </row>
    <row r="4345" spans="1:21" ht="14.25" x14ac:dyDescent="0.2">
      <c r="A4345" s="38"/>
      <c r="B4345" s="38"/>
      <c r="C4345" s="38"/>
      <c r="D4345" s="38"/>
      <c r="F4345" s="39"/>
      <c r="G4345" s="39"/>
      <c r="H4345" s="39"/>
      <c r="I4345" s="39"/>
      <c r="J4345" s="39"/>
      <c r="K4345" s="39"/>
      <c r="L4345" s="39"/>
      <c r="M4345" s="39"/>
      <c r="N4345" s="39"/>
      <c r="O4345" s="39"/>
      <c r="P4345" s="39"/>
      <c r="Q4345" s="39"/>
      <c r="R4345" s="39"/>
      <c r="T4345" s="39"/>
      <c r="U4345" s="39"/>
    </row>
    <row r="4346" spans="1:21" ht="14.25" x14ac:dyDescent="0.2">
      <c r="A4346" s="38"/>
      <c r="B4346" s="38"/>
      <c r="C4346" s="38"/>
      <c r="D4346" s="38"/>
      <c r="F4346" s="39"/>
      <c r="G4346" s="39"/>
      <c r="H4346" s="39"/>
      <c r="I4346" s="39"/>
      <c r="J4346" s="39"/>
      <c r="K4346" s="39"/>
      <c r="L4346" s="39"/>
      <c r="M4346" s="39"/>
      <c r="N4346" s="39"/>
      <c r="O4346" s="39"/>
      <c r="P4346" s="39"/>
      <c r="Q4346" s="39"/>
      <c r="R4346" s="39"/>
      <c r="T4346" s="39"/>
      <c r="U4346" s="39"/>
    </row>
    <row r="4347" spans="1:21" ht="14.25" x14ac:dyDescent="0.2">
      <c r="A4347" s="38"/>
      <c r="B4347" s="38"/>
      <c r="C4347" s="38"/>
      <c r="D4347" s="38"/>
      <c r="F4347" s="39"/>
      <c r="G4347" s="39"/>
      <c r="H4347" s="39"/>
      <c r="I4347" s="39"/>
      <c r="J4347" s="39"/>
      <c r="K4347" s="39"/>
      <c r="L4347" s="39"/>
      <c r="M4347" s="39"/>
      <c r="N4347" s="39"/>
      <c r="O4347" s="39"/>
      <c r="P4347" s="39"/>
      <c r="Q4347" s="39"/>
      <c r="R4347" s="39"/>
      <c r="T4347" s="39"/>
      <c r="U4347" s="39"/>
    </row>
    <row r="4348" spans="1:21" ht="14.25" x14ac:dyDescent="0.2">
      <c r="A4348" s="38"/>
      <c r="B4348" s="38"/>
      <c r="C4348" s="38"/>
      <c r="D4348" s="38"/>
      <c r="F4348" s="39"/>
      <c r="G4348" s="39"/>
      <c r="H4348" s="39"/>
      <c r="I4348" s="39"/>
      <c r="J4348" s="39"/>
      <c r="K4348" s="39"/>
      <c r="L4348" s="39"/>
      <c r="M4348" s="39"/>
      <c r="N4348" s="39"/>
      <c r="O4348" s="39"/>
      <c r="P4348" s="39"/>
      <c r="Q4348" s="39"/>
      <c r="R4348" s="39"/>
      <c r="T4348" s="39"/>
      <c r="U4348" s="39"/>
    </row>
    <row r="4349" spans="1:21" ht="14.25" x14ac:dyDescent="0.2">
      <c r="A4349" s="38"/>
      <c r="B4349" s="38"/>
      <c r="C4349" s="38"/>
      <c r="D4349" s="38"/>
      <c r="F4349" s="39"/>
      <c r="G4349" s="39"/>
      <c r="H4349" s="39"/>
      <c r="I4349" s="39"/>
      <c r="J4349" s="39"/>
      <c r="K4349" s="39"/>
      <c r="L4349" s="39"/>
      <c r="M4349" s="39"/>
      <c r="N4349" s="39"/>
      <c r="O4349" s="39"/>
      <c r="P4349" s="39"/>
      <c r="Q4349" s="39"/>
      <c r="R4349" s="39"/>
      <c r="T4349" s="39"/>
      <c r="U4349" s="39"/>
    </row>
    <row r="4350" spans="1:21" ht="14.25" x14ac:dyDescent="0.2">
      <c r="A4350" s="38"/>
      <c r="B4350" s="38"/>
      <c r="C4350" s="38"/>
      <c r="D4350" s="38"/>
      <c r="F4350" s="39"/>
      <c r="G4350" s="39"/>
      <c r="H4350" s="39"/>
      <c r="I4350" s="39"/>
      <c r="J4350" s="39"/>
      <c r="K4350" s="39"/>
      <c r="L4350" s="39"/>
      <c r="M4350" s="39"/>
      <c r="N4350" s="39"/>
      <c r="O4350" s="39"/>
      <c r="P4350" s="39"/>
      <c r="Q4350" s="39"/>
      <c r="R4350" s="39"/>
      <c r="T4350" s="39"/>
      <c r="U4350" s="39"/>
    </row>
    <row r="4351" spans="1:21" ht="14.25" x14ac:dyDescent="0.2">
      <c r="A4351" s="38"/>
      <c r="B4351" s="38"/>
      <c r="C4351" s="38"/>
      <c r="D4351" s="38"/>
      <c r="F4351" s="39"/>
      <c r="G4351" s="39"/>
      <c r="H4351" s="39"/>
      <c r="I4351" s="39"/>
      <c r="J4351" s="39"/>
      <c r="K4351" s="39"/>
      <c r="L4351" s="39"/>
      <c r="M4351" s="39"/>
      <c r="N4351" s="39"/>
      <c r="O4351" s="39"/>
      <c r="P4351" s="39"/>
      <c r="Q4351" s="39"/>
      <c r="R4351" s="39"/>
      <c r="T4351" s="39"/>
      <c r="U4351" s="39"/>
    </row>
    <row r="4352" spans="1:21" ht="14.25" x14ac:dyDescent="0.2">
      <c r="A4352" s="38"/>
      <c r="B4352" s="38"/>
      <c r="C4352" s="38"/>
      <c r="D4352" s="38"/>
      <c r="F4352" s="39"/>
      <c r="G4352" s="39"/>
      <c r="H4352" s="39"/>
      <c r="I4352" s="39"/>
      <c r="J4352" s="39"/>
      <c r="K4352" s="39"/>
      <c r="L4352" s="39"/>
      <c r="M4352" s="39"/>
      <c r="N4352" s="39"/>
      <c r="O4352" s="39"/>
      <c r="P4352" s="39"/>
      <c r="Q4352" s="39"/>
      <c r="R4352" s="39"/>
      <c r="T4352" s="39"/>
      <c r="U4352" s="39"/>
    </row>
    <row r="4353" spans="1:21" ht="14.25" x14ac:dyDescent="0.2">
      <c r="A4353" s="38"/>
      <c r="B4353" s="38"/>
      <c r="C4353" s="38"/>
      <c r="D4353" s="38"/>
      <c r="F4353" s="39"/>
      <c r="G4353" s="39"/>
      <c r="H4353" s="39"/>
      <c r="I4353" s="39"/>
      <c r="J4353" s="39"/>
      <c r="K4353" s="39"/>
      <c r="L4353" s="39"/>
      <c r="M4353" s="39"/>
      <c r="N4353" s="39"/>
      <c r="O4353" s="39"/>
      <c r="P4353" s="39"/>
      <c r="Q4353" s="39"/>
      <c r="R4353" s="39"/>
      <c r="T4353" s="39"/>
      <c r="U4353" s="39"/>
    </row>
    <row r="4354" spans="1:21" ht="14.25" x14ac:dyDescent="0.2">
      <c r="A4354" s="38"/>
      <c r="B4354" s="38"/>
      <c r="C4354" s="38"/>
      <c r="D4354" s="38"/>
      <c r="F4354" s="39"/>
      <c r="G4354" s="39"/>
      <c r="H4354" s="39"/>
      <c r="I4354" s="39"/>
      <c r="J4354" s="39"/>
      <c r="K4354" s="39"/>
      <c r="L4354" s="39"/>
      <c r="M4354" s="39"/>
      <c r="N4354" s="39"/>
      <c r="O4354" s="39"/>
      <c r="P4354" s="39"/>
      <c r="Q4354" s="39"/>
      <c r="R4354" s="39"/>
      <c r="T4354" s="39"/>
      <c r="U4354" s="39"/>
    </row>
    <row r="4355" spans="1:21" ht="14.25" x14ac:dyDescent="0.2">
      <c r="A4355" s="38"/>
      <c r="B4355" s="38"/>
      <c r="C4355" s="38"/>
      <c r="D4355" s="38"/>
      <c r="F4355" s="39"/>
      <c r="G4355" s="39"/>
      <c r="H4355" s="39"/>
      <c r="I4355" s="39"/>
      <c r="J4355" s="39"/>
      <c r="K4355" s="39"/>
      <c r="L4355" s="39"/>
      <c r="M4355" s="39"/>
      <c r="N4355" s="39"/>
      <c r="O4355" s="39"/>
      <c r="P4355" s="39"/>
      <c r="Q4355" s="39"/>
      <c r="R4355" s="39"/>
      <c r="T4355" s="39"/>
      <c r="U4355" s="39"/>
    </row>
    <row r="4356" spans="1:21" ht="14.25" x14ac:dyDescent="0.2">
      <c r="A4356" s="38"/>
      <c r="B4356" s="38"/>
      <c r="C4356" s="38"/>
      <c r="D4356" s="38"/>
      <c r="F4356" s="39"/>
      <c r="G4356" s="39"/>
      <c r="H4356" s="39"/>
      <c r="I4356" s="39"/>
      <c r="J4356" s="39"/>
      <c r="K4356" s="39"/>
      <c r="L4356" s="39"/>
      <c r="M4356" s="39"/>
      <c r="N4356" s="39"/>
      <c r="O4356" s="39"/>
      <c r="P4356" s="39"/>
      <c r="Q4356" s="39"/>
      <c r="R4356" s="39"/>
      <c r="T4356" s="39"/>
      <c r="U4356" s="39"/>
    </row>
    <row r="4357" spans="1:21" ht="14.25" x14ac:dyDescent="0.2">
      <c r="A4357" s="38"/>
      <c r="B4357" s="38"/>
      <c r="C4357" s="38"/>
      <c r="D4357" s="38"/>
      <c r="F4357" s="39"/>
      <c r="G4357" s="39"/>
      <c r="H4357" s="39"/>
      <c r="I4357" s="39"/>
      <c r="J4357" s="39"/>
      <c r="K4357" s="39"/>
      <c r="L4357" s="39"/>
      <c r="M4357" s="39"/>
      <c r="N4357" s="39"/>
      <c r="O4357" s="39"/>
      <c r="P4357" s="39"/>
      <c r="Q4357" s="39"/>
      <c r="R4357" s="39"/>
      <c r="T4357" s="39"/>
      <c r="U4357" s="39"/>
    </row>
    <row r="4358" spans="1:21" ht="14.25" x14ac:dyDescent="0.2">
      <c r="A4358" s="38"/>
      <c r="B4358" s="38"/>
      <c r="C4358" s="38"/>
      <c r="D4358" s="38"/>
      <c r="F4358" s="39"/>
      <c r="G4358" s="39"/>
      <c r="H4358" s="39"/>
      <c r="I4358" s="39"/>
      <c r="J4358" s="39"/>
      <c r="K4358" s="39"/>
      <c r="L4358" s="39"/>
      <c r="M4358" s="39"/>
      <c r="N4358" s="39"/>
      <c r="O4358" s="39"/>
      <c r="P4358" s="39"/>
      <c r="Q4358" s="39"/>
      <c r="R4358" s="39"/>
      <c r="T4358" s="39"/>
      <c r="U4358" s="39"/>
    </row>
    <row r="4359" spans="1:21" ht="14.25" x14ac:dyDescent="0.2">
      <c r="A4359" s="38"/>
      <c r="B4359" s="38"/>
      <c r="C4359" s="38"/>
      <c r="D4359" s="38"/>
      <c r="F4359" s="39"/>
      <c r="G4359" s="39"/>
      <c r="H4359" s="39"/>
      <c r="I4359" s="39"/>
      <c r="J4359" s="39"/>
      <c r="K4359" s="39"/>
      <c r="L4359" s="39"/>
      <c r="M4359" s="39"/>
      <c r="N4359" s="39"/>
      <c r="O4359" s="39"/>
      <c r="P4359" s="39"/>
      <c r="Q4359" s="39"/>
      <c r="R4359" s="39"/>
      <c r="T4359" s="39"/>
      <c r="U4359" s="39"/>
    </row>
    <row r="4360" spans="1:21" ht="14.25" x14ac:dyDescent="0.2">
      <c r="A4360" s="38"/>
      <c r="B4360" s="38"/>
      <c r="C4360" s="38"/>
      <c r="D4360" s="38"/>
      <c r="F4360" s="39"/>
      <c r="G4360" s="39"/>
      <c r="H4360" s="39"/>
      <c r="I4360" s="39"/>
      <c r="J4360" s="39"/>
      <c r="K4360" s="39"/>
      <c r="L4360" s="39"/>
      <c r="M4360" s="39"/>
      <c r="N4360" s="39"/>
      <c r="O4360" s="39"/>
      <c r="P4360" s="39"/>
      <c r="Q4360" s="39"/>
      <c r="R4360" s="39"/>
      <c r="T4360" s="39"/>
      <c r="U4360" s="39"/>
    </row>
    <row r="4361" spans="1:21" ht="14.25" x14ac:dyDescent="0.2">
      <c r="A4361" s="38"/>
      <c r="B4361" s="38"/>
      <c r="C4361" s="38"/>
      <c r="D4361" s="38"/>
      <c r="F4361" s="39"/>
      <c r="G4361" s="39"/>
      <c r="H4361" s="39"/>
      <c r="I4361" s="39"/>
      <c r="J4361" s="39"/>
      <c r="K4361" s="39"/>
      <c r="L4361" s="39"/>
      <c r="M4361" s="39"/>
      <c r="N4361" s="39"/>
      <c r="O4361" s="39"/>
      <c r="P4361" s="39"/>
      <c r="Q4361" s="39"/>
      <c r="R4361" s="39"/>
      <c r="T4361" s="39"/>
      <c r="U4361" s="39"/>
    </row>
    <row r="4362" spans="1:21" ht="14.25" x14ac:dyDescent="0.2">
      <c r="A4362" s="38"/>
      <c r="B4362" s="38"/>
      <c r="C4362" s="38"/>
      <c r="D4362" s="38"/>
      <c r="F4362" s="39"/>
      <c r="G4362" s="39"/>
      <c r="H4362" s="39"/>
      <c r="I4362" s="39"/>
      <c r="J4362" s="39"/>
      <c r="K4362" s="39"/>
      <c r="L4362" s="39"/>
      <c r="M4362" s="39"/>
      <c r="N4362" s="39"/>
      <c r="O4362" s="39"/>
      <c r="P4362" s="39"/>
      <c r="Q4362" s="39"/>
      <c r="R4362" s="39"/>
      <c r="T4362" s="39"/>
      <c r="U4362" s="39"/>
    </row>
    <row r="4363" spans="1:21" ht="14.25" x14ac:dyDescent="0.2">
      <c r="A4363" s="38"/>
      <c r="B4363" s="38"/>
      <c r="C4363" s="38"/>
      <c r="D4363" s="38"/>
      <c r="F4363" s="39"/>
      <c r="G4363" s="39"/>
      <c r="H4363" s="39"/>
      <c r="I4363" s="39"/>
      <c r="J4363" s="39"/>
      <c r="K4363" s="39"/>
      <c r="L4363" s="39"/>
      <c r="M4363" s="39"/>
      <c r="N4363" s="39"/>
      <c r="O4363" s="39"/>
      <c r="P4363" s="39"/>
      <c r="Q4363" s="39"/>
      <c r="R4363" s="39"/>
      <c r="T4363" s="39"/>
      <c r="U4363" s="39"/>
    </row>
    <row r="4364" spans="1:21" ht="14.25" x14ac:dyDescent="0.2">
      <c r="A4364" s="38"/>
      <c r="B4364" s="38"/>
      <c r="C4364" s="38"/>
      <c r="D4364" s="38"/>
      <c r="F4364" s="39"/>
      <c r="G4364" s="39"/>
      <c r="H4364" s="39"/>
      <c r="I4364" s="39"/>
      <c r="J4364" s="39"/>
      <c r="K4364" s="39"/>
      <c r="L4364" s="39"/>
      <c r="M4364" s="39"/>
      <c r="N4364" s="39"/>
      <c r="O4364" s="39"/>
      <c r="P4364" s="39"/>
      <c r="Q4364" s="39"/>
      <c r="R4364" s="39"/>
      <c r="T4364" s="39"/>
      <c r="U4364" s="39"/>
    </row>
    <row r="4365" spans="1:21" ht="14.25" x14ac:dyDescent="0.2">
      <c r="A4365" s="38"/>
      <c r="B4365" s="38"/>
      <c r="C4365" s="38"/>
      <c r="D4365" s="38"/>
      <c r="F4365" s="39"/>
      <c r="G4365" s="39"/>
      <c r="H4365" s="39"/>
      <c r="I4365" s="39"/>
      <c r="J4365" s="39"/>
      <c r="K4365" s="39"/>
      <c r="L4365" s="39"/>
      <c r="M4365" s="39"/>
      <c r="N4365" s="39"/>
      <c r="O4365" s="39"/>
      <c r="P4365" s="39"/>
      <c r="Q4365" s="39"/>
      <c r="R4365" s="39"/>
      <c r="T4365" s="39"/>
      <c r="U4365" s="39"/>
    </row>
    <row r="4366" spans="1:21" ht="14.25" x14ac:dyDescent="0.2">
      <c r="A4366" s="38"/>
      <c r="B4366" s="38"/>
      <c r="C4366" s="38"/>
      <c r="D4366" s="38"/>
      <c r="F4366" s="39"/>
      <c r="G4366" s="39"/>
      <c r="H4366" s="39"/>
      <c r="I4366" s="39"/>
      <c r="J4366" s="39"/>
      <c r="K4366" s="39"/>
      <c r="L4366" s="39"/>
      <c r="M4366" s="39"/>
      <c r="N4366" s="39"/>
      <c r="O4366" s="39"/>
      <c r="P4366" s="39"/>
      <c r="Q4366" s="39"/>
      <c r="R4366" s="39"/>
      <c r="T4366" s="39"/>
      <c r="U4366" s="39"/>
    </row>
    <row r="4367" spans="1:21" ht="14.25" x14ac:dyDescent="0.2">
      <c r="A4367" s="38"/>
      <c r="B4367" s="38"/>
      <c r="C4367" s="38"/>
      <c r="D4367" s="38"/>
      <c r="F4367" s="39"/>
      <c r="G4367" s="39"/>
      <c r="H4367" s="39"/>
      <c r="I4367" s="39"/>
      <c r="J4367" s="39"/>
      <c r="K4367" s="39"/>
      <c r="L4367" s="39"/>
      <c r="M4367" s="39"/>
      <c r="N4367" s="39"/>
      <c r="O4367" s="39"/>
      <c r="P4367" s="39"/>
      <c r="Q4367" s="39"/>
      <c r="R4367" s="39"/>
      <c r="T4367" s="39"/>
      <c r="U4367" s="39"/>
    </row>
    <row r="4368" spans="1:21" ht="14.25" x14ac:dyDescent="0.2">
      <c r="A4368" s="38"/>
      <c r="B4368" s="38"/>
      <c r="C4368" s="38"/>
      <c r="D4368" s="38"/>
      <c r="F4368" s="39"/>
      <c r="G4368" s="39"/>
      <c r="H4368" s="39"/>
      <c r="I4368" s="39"/>
      <c r="J4368" s="39"/>
      <c r="K4368" s="39"/>
      <c r="L4368" s="39"/>
      <c r="M4368" s="39"/>
      <c r="N4368" s="39"/>
      <c r="O4368" s="39"/>
      <c r="P4368" s="39"/>
      <c r="Q4368" s="39"/>
      <c r="R4368" s="39"/>
      <c r="T4368" s="39"/>
      <c r="U4368" s="39"/>
    </row>
    <row r="4369" spans="1:21" ht="14.25" x14ac:dyDescent="0.2">
      <c r="A4369" s="38"/>
      <c r="B4369" s="38"/>
      <c r="C4369" s="38"/>
      <c r="D4369" s="38"/>
      <c r="F4369" s="39"/>
      <c r="G4369" s="39"/>
      <c r="H4369" s="39"/>
      <c r="I4369" s="39"/>
      <c r="J4369" s="39"/>
      <c r="K4369" s="39"/>
      <c r="L4369" s="39"/>
      <c r="M4369" s="39"/>
      <c r="N4369" s="39"/>
      <c r="O4369" s="39"/>
      <c r="P4369" s="39"/>
      <c r="Q4369" s="39"/>
      <c r="R4369" s="39"/>
      <c r="T4369" s="39"/>
      <c r="U4369" s="39"/>
    </row>
    <row r="4370" spans="1:21" ht="14.25" x14ac:dyDescent="0.2">
      <c r="A4370" s="38"/>
      <c r="B4370" s="38"/>
      <c r="C4370" s="38"/>
      <c r="D4370" s="38"/>
      <c r="F4370" s="39"/>
      <c r="G4370" s="39"/>
      <c r="H4370" s="39"/>
      <c r="I4370" s="39"/>
      <c r="J4370" s="39"/>
      <c r="K4370" s="39"/>
      <c r="L4370" s="39"/>
      <c r="M4370" s="39"/>
      <c r="N4370" s="39"/>
      <c r="O4370" s="39"/>
      <c r="P4370" s="39"/>
      <c r="Q4370" s="39"/>
      <c r="R4370" s="39"/>
      <c r="T4370" s="39"/>
      <c r="U4370" s="39"/>
    </row>
    <row r="4371" spans="1:21" ht="14.25" x14ac:dyDescent="0.2">
      <c r="A4371" s="38"/>
      <c r="B4371" s="38"/>
      <c r="C4371" s="38"/>
      <c r="D4371" s="38"/>
      <c r="F4371" s="39"/>
      <c r="G4371" s="39"/>
      <c r="H4371" s="39"/>
      <c r="I4371" s="39"/>
      <c r="J4371" s="39"/>
      <c r="K4371" s="39"/>
      <c r="L4371" s="39"/>
      <c r="M4371" s="39"/>
      <c r="N4371" s="39"/>
      <c r="O4371" s="39"/>
      <c r="P4371" s="39"/>
      <c r="Q4371" s="39"/>
      <c r="R4371" s="39"/>
      <c r="T4371" s="39"/>
      <c r="U4371" s="39"/>
    </row>
    <row r="4372" spans="1:21" ht="14.25" x14ac:dyDescent="0.2">
      <c r="A4372" s="38"/>
      <c r="B4372" s="38"/>
      <c r="C4372" s="38"/>
      <c r="D4372" s="38"/>
      <c r="F4372" s="39"/>
      <c r="G4372" s="39"/>
      <c r="H4372" s="39"/>
      <c r="I4372" s="39"/>
      <c r="J4372" s="39"/>
      <c r="K4372" s="39"/>
      <c r="L4372" s="39"/>
      <c r="M4372" s="39"/>
      <c r="N4372" s="39"/>
      <c r="O4372" s="39"/>
      <c r="P4372" s="39"/>
      <c r="Q4372" s="39"/>
      <c r="R4372" s="39"/>
      <c r="T4372" s="39"/>
      <c r="U4372" s="39"/>
    </row>
    <row r="4373" spans="1:21" ht="14.25" x14ac:dyDescent="0.2">
      <c r="A4373" s="38"/>
      <c r="B4373" s="38"/>
      <c r="C4373" s="38"/>
      <c r="D4373" s="38"/>
      <c r="F4373" s="39"/>
      <c r="G4373" s="39"/>
      <c r="H4373" s="39"/>
      <c r="I4373" s="39"/>
      <c r="J4373" s="39"/>
      <c r="K4373" s="39"/>
      <c r="L4373" s="39"/>
      <c r="M4373" s="39"/>
      <c r="N4373" s="39"/>
      <c r="O4373" s="39"/>
      <c r="P4373" s="39"/>
      <c r="Q4373" s="39"/>
      <c r="R4373" s="39"/>
      <c r="T4373" s="39"/>
      <c r="U4373" s="39"/>
    </row>
    <row r="4374" spans="1:21" ht="14.25" x14ac:dyDescent="0.2">
      <c r="A4374" s="38"/>
      <c r="B4374" s="38"/>
      <c r="C4374" s="38"/>
      <c r="D4374" s="38"/>
      <c r="F4374" s="39"/>
      <c r="G4374" s="39"/>
      <c r="H4374" s="39"/>
      <c r="I4374" s="39"/>
      <c r="J4374" s="39"/>
      <c r="K4374" s="39"/>
      <c r="L4374" s="39"/>
      <c r="M4374" s="39"/>
      <c r="N4374" s="39"/>
      <c r="O4374" s="39"/>
      <c r="P4374" s="39"/>
      <c r="Q4374" s="39"/>
      <c r="R4374" s="39"/>
      <c r="T4374" s="39"/>
      <c r="U4374" s="39"/>
    </row>
    <row r="4375" spans="1:21" ht="14.25" x14ac:dyDescent="0.2">
      <c r="A4375" s="38"/>
      <c r="B4375" s="38"/>
      <c r="C4375" s="38"/>
      <c r="D4375" s="38"/>
      <c r="F4375" s="39"/>
      <c r="G4375" s="39"/>
      <c r="H4375" s="39"/>
      <c r="I4375" s="39"/>
      <c r="J4375" s="39"/>
      <c r="K4375" s="39"/>
      <c r="L4375" s="39"/>
      <c r="M4375" s="39"/>
      <c r="N4375" s="39"/>
      <c r="O4375" s="39"/>
      <c r="P4375" s="39"/>
      <c r="Q4375" s="39"/>
      <c r="R4375" s="39"/>
      <c r="T4375" s="39"/>
      <c r="U4375" s="39"/>
    </row>
    <row r="4376" spans="1:21" ht="14.25" x14ac:dyDescent="0.2">
      <c r="A4376" s="38"/>
      <c r="B4376" s="38"/>
      <c r="C4376" s="38"/>
      <c r="D4376" s="38"/>
      <c r="F4376" s="39"/>
      <c r="G4376" s="39"/>
      <c r="H4376" s="39"/>
      <c r="I4376" s="39"/>
      <c r="J4376" s="39"/>
      <c r="K4376" s="39"/>
      <c r="L4376" s="39"/>
      <c r="M4376" s="39"/>
      <c r="N4376" s="39"/>
      <c r="O4376" s="39"/>
      <c r="P4376" s="39"/>
      <c r="Q4376" s="39"/>
      <c r="R4376" s="39"/>
      <c r="T4376" s="39"/>
      <c r="U4376" s="39"/>
    </row>
    <row r="4377" spans="1:21" ht="14.25" x14ac:dyDescent="0.2">
      <c r="A4377" s="38"/>
      <c r="B4377" s="38"/>
      <c r="C4377" s="38"/>
      <c r="D4377" s="38"/>
      <c r="F4377" s="39"/>
      <c r="G4377" s="39"/>
      <c r="H4377" s="39"/>
      <c r="I4377" s="39"/>
      <c r="J4377" s="39"/>
      <c r="K4377" s="39"/>
      <c r="L4377" s="39"/>
      <c r="M4377" s="39"/>
      <c r="N4377" s="39"/>
      <c r="O4377" s="39"/>
      <c r="P4377" s="39"/>
      <c r="Q4377" s="39"/>
      <c r="R4377" s="39"/>
      <c r="T4377" s="39"/>
      <c r="U4377" s="39"/>
    </row>
    <row r="4378" spans="1:21" ht="14.25" x14ac:dyDescent="0.2">
      <c r="A4378" s="38"/>
      <c r="B4378" s="38"/>
      <c r="C4378" s="38"/>
      <c r="D4378" s="38"/>
      <c r="F4378" s="39"/>
      <c r="G4378" s="39"/>
      <c r="H4378" s="39"/>
      <c r="I4378" s="39"/>
      <c r="J4378" s="39"/>
      <c r="K4378" s="39"/>
      <c r="L4378" s="39"/>
      <c r="M4378" s="39"/>
      <c r="N4378" s="39"/>
      <c r="O4378" s="39"/>
      <c r="P4378" s="39"/>
      <c r="Q4378" s="39"/>
      <c r="R4378" s="39"/>
      <c r="T4378" s="39"/>
      <c r="U4378" s="39"/>
    </row>
    <row r="4379" spans="1:21" ht="14.25" x14ac:dyDescent="0.2">
      <c r="A4379" s="38"/>
      <c r="B4379" s="38"/>
      <c r="C4379" s="38"/>
      <c r="D4379" s="38"/>
      <c r="F4379" s="39"/>
      <c r="G4379" s="39"/>
      <c r="H4379" s="39"/>
      <c r="I4379" s="39"/>
      <c r="J4379" s="39"/>
      <c r="K4379" s="39"/>
      <c r="L4379" s="39"/>
      <c r="M4379" s="39"/>
      <c r="N4379" s="39"/>
      <c r="O4379" s="39"/>
      <c r="P4379" s="39"/>
      <c r="Q4379" s="39"/>
      <c r="R4379" s="39"/>
      <c r="T4379" s="39"/>
      <c r="U4379" s="39"/>
    </row>
    <row r="4380" spans="1:21" ht="14.25" x14ac:dyDescent="0.2">
      <c r="A4380" s="38"/>
      <c r="B4380" s="38"/>
      <c r="C4380" s="38"/>
      <c r="D4380" s="38"/>
      <c r="F4380" s="39"/>
      <c r="G4380" s="39"/>
      <c r="H4380" s="39"/>
      <c r="I4380" s="39"/>
      <c r="J4380" s="39"/>
      <c r="K4380" s="39"/>
      <c r="L4380" s="39"/>
      <c r="M4380" s="39"/>
      <c r="N4380" s="39"/>
      <c r="O4380" s="39"/>
      <c r="P4380" s="39"/>
      <c r="Q4380" s="39"/>
      <c r="R4380" s="39"/>
      <c r="T4380" s="39"/>
      <c r="U4380" s="39"/>
    </row>
    <row r="4381" spans="1:21" ht="14.25" x14ac:dyDescent="0.2">
      <c r="A4381" s="38"/>
      <c r="B4381" s="38"/>
      <c r="C4381" s="38"/>
      <c r="D4381" s="38"/>
      <c r="F4381" s="39"/>
      <c r="G4381" s="39"/>
      <c r="H4381" s="39"/>
      <c r="I4381" s="39"/>
      <c r="J4381" s="39"/>
      <c r="K4381" s="39"/>
      <c r="L4381" s="39"/>
      <c r="M4381" s="39"/>
      <c r="N4381" s="39"/>
      <c r="O4381" s="39"/>
      <c r="P4381" s="39"/>
      <c r="Q4381" s="39"/>
      <c r="R4381" s="39"/>
      <c r="T4381" s="39"/>
      <c r="U4381" s="39"/>
    </row>
    <row r="4382" spans="1:21" ht="14.25" x14ac:dyDescent="0.2">
      <c r="A4382" s="38"/>
      <c r="B4382" s="38"/>
      <c r="C4382" s="38"/>
      <c r="D4382" s="38"/>
      <c r="F4382" s="39"/>
      <c r="G4382" s="39"/>
      <c r="H4382" s="39"/>
      <c r="I4382" s="39"/>
      <c r="J4382" s="39"/>
      <c r="K4382" s="39"/>
      <c r="L4382" s="39"/>
      <c r="M4382" s="39"/>
      <c r="N4382" s="39"/>
      <c r="O4382" s="39"/>
      <c r="P4382" s="39"/>
      <c r="Q4382" s="39"/>
      <c r="R4382" s="39"/>
      <c r="T4382" s="39"/>
      <c r="U4382" s="39"/>
    </row>
    <row r="4383" spans="1:21" ht="14.25" x14ac:dyDescent="0.2">
      <c r="A4383" s="38"/>
      <c r="B4383" s="38"/>
      <c r="C4383" s="38"/>
      <c r="D4383" s="38"/>
      <c r="F4383" s="39"/>
      <c r="G4383" s="39"/>
      <c r="H4383" s="39"/>
      <c r="I4383" s="39"/>
      <c r="J4383" s="39"/>
      <c r="K4383" s="39"/>
      <c r="L4383" s="39"/>
      <c r="M4383" s="39"/>
      <c r="N4383" s="39"/>
      <c r="O4383" s="39"/>
      <c r="P4383" s="39"/>
      <c r="Q4383" s="39"/>
      <c r="R4383" s="39"/>
      <c r="T4383" s="39"/>
      <c r="U4383" s="39"/>
    </row>
    <row r="4384" spans="1:21" ht="14.25" x14ac:dyDescent="0.2">
      <c r="A4384" s="38"/>
      <c r="B4384" s="38"/>
      <c r="C4384" s="38"/>
      <c r="D4384" s="38"/>
      <c r="F4384" s="39"/>
      <c r="G4384" s="39"/>
      <c r="H4384" s="39"/>
      <c r="I4384" s="39"/>
      <c r="J4384" s="39"/>
      <c r="K4384" s="39"/>
      <c r="L4384" s="39"/>
      <c r="M4384" s="39"/>
      <c r="N4384" s="39"/>
      <c r="O4384" s="39"/>
      <c r="P4384" s="39"/>
      <c r="Q4384" s="39"/>
      <c r="R4384" s="39"/>
      <c r="T4384" s="39"/>
      <c r="U4384" s="39"/>
    </row>
    <row r="4385" spans="1:21" ht="14.25" x14ac:dyDescent="0.2">
      <c r="A4385" s="38"/>
      <c r="B4385" s="38"/>
      <c r="C4385" s="38"/>
      <c r="D4385" s="38"/>
      <c r="F4385" s="39"/>
      <c r="G4385" s="39"/>
      <c r="H4385" s="39"/>
      <c r="I4385" s="39"/>
      <c r="J4385" s="39"/>
      <c r="K4385" s="39"/>
      <c r="L4385" s="39"/>
      <c r="M4385" s="39"/>
      <c r="N4385" s="39"/>
      <c r="O4385" s="39"/>
      <c r="P4385" s="39"/>
      <c r="Q4385" s="39"/>
      <c r="R4385" s="39"/>
      <c r="T4385" s="39"/>
      <c r="U4385" s="39"/>
    </row>
    <row r="4386" spans="1:21" ht="14.25" x14ac:dyDescent="0.2">
      <c r="A4386" s="38"/>
      <c r="B4386" s="38"/>
      <c r="C4386" s="38"/>
      <c r="D4386" s="38"/>
      <c r="F4386" s="39"/>
      <c r="G4386" s="39"/>
      <c r="H4386" s="39"/>
      <c r="I4386" s="39"/>
      <c r="J4386" s="39"/>
      <c r="K4386" s="39"/>
      <c r="L4386" s="39"/>
      <c r="M4386" s="39"/>
      <c r="N4386" s="39"/>
      <c r="O4386" s="39"/>
      <c r="P4386" s="39"/>
      <c r="Q4386" s="39"/>
      <c r="R4386" s="39"/>
      <c r="T4386" s="39"/>
      <c r="U4386" s="39"/>
    </row>
    <row r="4387" spans="1:21" ht="14.25" x14ac:dyDescent="0.2">
      <c r="A4387" s="38"/>
      <c r="B4387" s="38"/>
      <c r="C4387" s="38"/>
      <c r="D4387" s="38"/>
      <c r="F4387" s="39"/>
      <c r="G4387" s="39"/>
      <c r="H4387" s="39"/>
      <c r="I4387" s="39"/>
      <c r="J4387" s="39"/>
      <c r="K4387" s="39"/>
      <c r="L4387" s="39"/>
      <c r="M4387" s="39"/>
      <c r="N4387" s="39"/>
      <c r="O4387" s="39"/>
      <c r="P4387" s="39"/>
      <c r="Q4387" s="39"/>
      <c r="R4387" s="39"/>
      <c r="T4387" s="39"/>
      <c r="U4387" s="39"/>
    </row>
    <row r="4388" spans="1:21" ht="14.25" x14ac:dyDescent="0.2">
      <c r="A4388" s="38"/>
      <c r="B4388" s="38"/>
      <c r="C4388" s="38"/>
      <c r="D4388" s="38"/>
      <c r="F4388" s="39"/>
      <c r="G4388" s="39"/>
      <c r="H4388" s="39"/>
      <c r="I4388" s="39"/>
      <c r="J4388" s="39"/>
      <c r="K4388" s="39"/>
      <c r="L4388" s="39"/>
      <c r="M4388" s="39"/>
      <c r="N4388" s="39"/>
      <c r="O4388" s="39"/>
      <c r="P4388" s="39"/>
      <c r="Q4388" s="39"/>
      <c r="R4388" s="39"/>
      <c r="T4388" s="39"/>
      <c r="U4388" s="39"/>
    </row>
    <row r="4389" spans="1:21" ht="14.25" x14ac:dyDescent="0.2">
      <c r="A4389" s="38"/>
      <c r="B4389" s="38"/>
      <c r="C4389" s="38"/>
      <c r="D4389" s="38"/>
      <c r="F4389" s="39"/>
      <c r="G4389" s="39"/>
      <c r="H4389" s="39"/>
      <c r="I4389" s="39"/>
      <c r="J4389" s="39"/>
      <c r="K4389" s="39"/>
      <c r="L4389" s="39"/>
      <c r="M4389" s="39"/>
      <c r="N4389" s="39"/>
      <c r="O4389" s="39"/>
      <c r="P4389" s="39"/>
      <c r="Q4389" s="39"/>
      <c r="R4389" s="39"/>
      <c r="T4389" s="39"/>
      <c r="U4389" s="39"/>
    </row>
    <row r="4390" spans="1:21" ht="14.25" x14ac:dyDescent="0.2">
      <c r="A4390" s="38"/>
      <c r="B4390" s="38"/>
      <c r="C4390" s="38"/>
      <c r="D4390" s="38"/>
      <c r="F4390" s="39"/>
      <c r="G4390" s="39"/>
      <c r="H4390" s="39"/>
      <c r="I4390" s="39"/>
      <c r="J4390" s="39"/>
      <c r="K4390" s="39"/>
      <c r="L4390" s="39"/>
      <c r="M4390" s="39"/>
      <c r="N4390" s="39"/>
      <c r="O4390" s="39"/>
      <c r="P4390" s="39"/>
      <c r="Q4390" s="39"/>
      <c r="R4390" s="39"/>
      <c r="T4390" s="39"/>
      <c r="U4390" s="39"/>
    </row>
    <row r="4391" spans="1:21" ht="14.25" x14ac:dyDescent="0.2">
      <c r="A4391" s="38"/>
      <c r="B4391" s="38"/>
      <c r="C4391" s="38"/>
      <c r="D4391" s="38"/>
      <c r="F4391" s="39"/>
      <c r="G4391" s="39"/>
      <c r="H4391" s="39"/>
      <c r="I4391" s="39"/>
      <c r="J4391" s="39"/>
      <c r="K4391" s="39"/>
      <c r="L4391" s="39"/>
      <c r="M4391" s="39"/>
      <c r="N4391" s="39"/>
      <c r="O4391" s="39"/>
      <c r="P4391" s="39"/>
      <c r="Q4391" s="39"/>
      <c r="R4391" s="39"/>
      <c r="T4391" s="39"/>
      <c r="U4391" s="39"/>
    </row>
    <row r="4392" spans="1:21" ht="14.25" x14ac:dyDescent="0.2">
      <c r="A4392" s="38"/>
      <c r="B4392" s="38"/>
      <c r="C4392" s="38"/>
      <c r="D4392" s="38"/>
      <c r="F4392" s="39"/>
      <c r="G4392" s="39"/>
      <c r="H4392" s="39"/>
      <c r="I4392" s="39"/>
      <c r="J4392" s="39"/>
      <c r="K4392" s="39"/>
      <c r="L4392" s="39"/>
      <c r="M4392" s="39"/>
      <c r="N4392" s="39"/>
      <c r="O4392" s="39"/>
      <c r="P4392" s="39"/>
      <c r="Q4392" s="39"/>
      <c r="R4392" s="39"/>
      <c r="T4392" s="39"/>
      <c r="U4392" s="39"/>
    </row>
    <row r="4393" spans="1:21" ht="14.25" x14ac:dyDescent="0.2">
      <c r="A4393" s="38"/>
      <c r="B4393" s="38"/>
      <c r="C4393" s="38"/>
      <c r="D4393" s="38"/>
      <c r="F4393" s="39"/>
      <c r="G4393" s="39"/>
      <c r="H4393" s="39"/>
      <c r="I4393" s="39"/>
      <c r="J4393" s="39"/>
      <c r="K4393" s="39"/>
      <c r="L4393" s="39"/>
      <c r="M4393" s="39"/>
      <c r="N4393" s="39"/>
      <c r="O4393" s="39"/>
      <c r="P4393" s="39"/>
      <c r="Q4393" s="39"/>
      <c r="R4393" s="39"/>
      <c r="T4393" s="39"/>
      <c r="U4393" s="39"/>
    </row>
    <row r="4394" spans="1:21" ht="14.25" x14ac:dyDescent="0.2">
      <c r="A4394" s="38"/>
      <c r="B4394" s="38"/>
      <c r="C4394" s="38"/>
      <c r="D4394" s="38"/>
      <c r="F4394" s="39"/>
      <c r="G4394" s="39"/>
      <c r="H4394" s="39"/>
      <c r="I4394" s="39"/>
      <c r="J4394" s="39"/>
      <c r="K4394" s="39"/>
      <c r="L4394" s="39"/>
      <c r="M4394" s="39"/>
      <c r="N4394" s="39"/>
      <c r="O4394" s="39"/>
      <c r="P4394" s="39"/>
      <c r="Q4394" s="39"/>
      <c r="R4394" s="39"/>
      <c r="T4394" s="39"/>
      <c r="U4394" s="39"/>
    </row>
    <row r="4395" spans="1:21" ht="14.25" x14ac:dyDescent="0.2">
      <c r="A4395" s="38"/>
      <c r="B4395" s="38"/>
      <c r="C4395" s="38"/>
      <c r="D4395" s="38"/>
      <c r="F4395" s="39"/>
      <c r="G4395" s="39"/>
      <c r="H4395" s="39"/>
      <c r="I4395" s="39"/>
      <c r="J4395" s="39"/>
      <c r="K4395" s="39"/>
      <c r="L4395" s="39"/>
      <c r="M4395" s="39"/>
      <c r="N4395" s="39"/>
      <c r="O4395" s="39"/>
      <c r="P4395" s="39"/>
      <c r="Q4395" s="39"/>
      <c r="R4395" s="39"/>
      <c r="T4395" s="39"/>
      <c r="U4395" s="39"/>
    </row>
    <row r="4396" spans="1:21" ht="14.25" x14ac:dyDescent="0.2">
      <c r="A4396" s="38"/>
      <c r="B4396" s="38"/>
      <c r="C4396" s="38"/>
      <c r="D4396" s="38"/>
      <c r="F4396" s="39"/>
      <c r="G4396" s="39"/>
      <c r="H4396" s="39"/>
      <c r="I4396" s="39"/>
      <c r="J4396" s="39"/>
      <c r="K4396" s="39"/>
      <c r="L4396" s="39"/>
      <c r="M4396" s="39"/>
      <c r="N4396" s="39"/>
      <c r="O4396" s="39"/>
      <c r="P4396" s="39"/>
      <c r="Q4396" s="39"/>
      <c r="R4396" s="39"/>
      <c r="T4396" s="39"/>
      <c r="U4396" s="39"/>
    </row>
    <row r="4397" spans="1:21" ht="14.25" x14ac:dyDescent="0.2">
      <c r="A4397" s="38"/>
      <c r="B4397" s="38"/>
      <c r="C4397" s="38"/>
      <c r="D4397" s="38"/>
      <c r="F4397" s="39"/>
      <c r="G4397" s="39"/>
      <c r="H4397" s="39"/>
      <c r="I4397" s="39"/>
      <c r="J4397" s="39"/>
      <c r="K4397" s="39"/>
      <c r="L4397" s="39"/>
      <c r="M4397" s="39"/>
      <c r="N4397" s="39"/>
      <c r="O4397" s="39"/>
      <c r="P4397" s="39"/>
      <c r="Q4397" s="39"/>
      <c r="R4397" s="39"/>
      <c r="T4397" s="39"/>
      <c r="U4397" s="39"/>
    </row>
    <row r="4398" spans="1:21" ht="14.25" x14ac:dyDescent="0.2">
      <c r="A4398" s="38"/>
      <c r="B4398" s="38"/>
      <c r="C4398" s="38"/>
      <c r="D4398" s="38"/>
      <c r="F4398" s="39"/>
      <c r="G4398" s="39"/>
      <c r="H4398" s="39"/>
      <c r="I4398" s="39"/>
      <c r="J4398" s="39"/>
      <c r="K4398" s="39"/>
      <c r="L4398" s="39"/>
      <c r="M4398" s="39"/>
      <c r="N4398" s="39"/>
      <c r="O4398" s="39"/>
      <c r="P4398" s="39"/>
      <c r="Q4398" s="39"/>
      <c r="R4398" s="39"/>
      <c r="T4398" s="39"/>
      <c r="U4398" s="39"/>
    </row>
    <row r="4399" spans="1:21" ht="14.25" x14ac:dyDescent="0.2">
      <c r="A4399" s="38"/>
      <c r="B4399" s="38"/>
      <c r="C4399" s="38"/>
      <c r="D4399" s="38"/>
      <c r="F4399" s="39"/>
      <c r="G4399" s="39"/>
      <c r="H4399" s="39"/>
      <c r="I4399" s="39"/>
      <c r="J4399" s="39"/>
      <c r="K4399" s="39"/>
      <c r="L4399" s="39"/>
      <c r="M4399" s="39"/>
      <c r="N4399" s="39"/>
      <c r="O4399" s="39"/>
      <c r="P4399" s="39"/>
      <c r="Q4399" s="39"/>
      <c r="R4399" s="39"/>
      <c r="T4399" s="39"/>
      <c r="U4399" s="39"/>
    </row>
    <row r="4400" spans="1:21" ht="14.25" x14ac:dyDescent="0.2">
      <c r="A4400" s="38"/>
      <c r="B4400" s="38"/>
      <c r="C4400" s="38"/>
      <c r="D4400" s="38"/>
      <c r="F4400" s="39"/>
      <c r="G4400" s="39"/>
      <c r="H4400" s="39"/>
      <c r="I4400" s="39"/>
      <c r="J4400" s="39"/>
      <c r="K4400" s="39"/>
      <c r="L4400" s="39"/>
      <c r="M4400" s="39"/>
      <c r="N4400" s="39"/>
      <c r="O4400" s="39"/>
      <c r="P4400" s="39"/>
      <c r="Q4400" s="39"/>
      <c r="R4400" s="39"/>
      <c r="T4400" s="39"/>
      <c r="U4400" s="39"/>
    </row>
    <row r="4401" spans="1:21" ht="14.25" x14ac:dyDescent="0.2">
      <c r="A4401" s="38"/>
      <c r="B4401" s="38"/>
      <c r="C4401" s="38"/>
      <c r="D4401" s="38"/>
      <c r="F4401" s="39"/>
      <c r="G4401" s="39"/>
      <c r="H4401" s="39"/>
      <c r="I4401" s="39"/>
      <c r="J4401" s="39"/>
      <c r="K4401" s="39"/>
      <c r="L4401" s="39"/>
      <c r="M4401" s="39"/>
      <c r="N4401" s="39"/>
      <c r="O4401" s="39"/>
      <c r="P4401" s="39"/>
      <c r="Q4401" s="39"/>
      <c r="R4401" s="39"/>
      <c r="T4401" s="39"/>
      <c r="U4401" s="39"/>
    </row>
    <row r="4402" spans="1:21" ht="14.25" x14ac:dyDescent="0.2">
      <c r="A4402" s="38"/>
      <c r="B4402" s="38"/>
      <c r="C4402" s="38"/>
      <c r="D4402" s="38"/>
      <c r="F4402" s="39"/>
      <c r="G4402" s="39"/>
      <c r="H4402" s="39"/>
      <c r="I4402" s="39"/>
      <c r="J4402" s="39"/>
      <c r="K4402" s="39"/>
      <c r="L4402" s="39"/>
      <c r="M4402" s="39"/>
      <c r="N4402" s="39"/>
      <c r="O4402" s="39"/>
      <c r="P4402" s="39"/>
      <c r="Q4402" s="39"/>
      <c r="R4402" s="39"/>
      <c r="T4402" s="39"/>
      <c r="U4402" s="39"/>
    </row>
    <row r="4403" spans="1:21" ht="14.25" x14ac:dyDescent="0.2">
      <c r="A4403" s="38"/>
      <c r="B4403" s="38"/>
      <c r="C4403" s="38"/>
      <c r="D4403" s="38"/>
      <c r="F4403" s="39"/>
      <c r="G4403" s="39"/>
      <c r="H4403" s="39"/>
      <c r="I4403" s="39"/>
      <c r="J4403" s="39"/>
      <c r="K4403" s="39"/>
      <c r="L4403" s="39"/>
      <c r="M4403" s="39"/>
      <c r="N4403" s="39"/>
      <c r="O4403" s="39"/>
      <c r="P4403" s="39"/>
      <c r="Q4403" s="39"/>
      <c r="R4403" s="39"/>
      <c r="T4403" s="39"/>
      <c r="U4403" s="39"/>
    </row>
    <row r="4404" spans="1:21" ht="14.25" x14ac:dyDescent="0.2">
      <c r="A4404" s="38"/>
      <c r="B4404" s="38"/>
      <c r="C4404" s="38"/>
      <c r="D4404" s="38"/>
      <c r="F4404" s="39"/>
      <c r="G4404" s="39"/>
      <c r="H4404" s="39"/>
      <c r="I4404" s="39"/>
      <c r="J4404" s="39"/>
      <c r="K4404" s="39"/>
      <c r="L4404" s="39"/>
      <c r="M4404" s="39"/>
      <c r="N4404" s="39"/>
      <c r="O4404" s="39"/>
      <c r="P4404" s="39"/>
      <c r="Q4404" s="39"/>
      <c r="R4404" s="39"/>
      <c r="T4404" s="39"/>
      <c r="U4404" s="39"/>
    </row>
    <row r="4405" spans="1:21" ht="14.25" x14ac:dyDescent="0.2">
      <c r="A4405" s="38"/>
      <c r="B4405" s="38"/>
      <c r="C4405" s="38"/>
      <c r="D4405" s="38"/>
      <c r="F4405" s="39"/>
      <c r="G4405" s="39"/>
      <c r="H4405" s="39"/>
      <c r="I4405" s="39"/>
      <c r="J4405" s="39"/>
      <c r="K4405" s="39"/>
      <c r="L4405" s="39"/>
      <c r="M4405" s="39"/>
      <c r="N4405" s="39"/>
      <c r="O4405" s="39"/>
      <c r="P4405" s="39"/>
      <c r="Q4405" s="39"/>
      <c r="R4405" s="39"/>
      <c r="T4405" s="39"/>
      <c r="U4405" s="39"/>
    </row>
    <row r="4406" spans="1:21" ht="14.25" x14ac:dyDescent="0.2">
      <c r="A4406" s="38"/>
      <c r="B4406" s="38"/>
      <c r="C4406" s="38"/>
      <c r="D4406" s="38"/>
      <c r="F4406" s="39"/>
      <c r="G4406" s="39"/>
      <c r="H4406" s="39"/>
      <c r="I4406" s="39"/>
      <c r="J4406" s="39"/>
      <c r="K4406" s="39"/>
      <c r="L4406" s="39"/>
      <c r="M4406" s="39"/>
      <c r="N4406" s="39"/>
      <c r="O4406" s="39"/>
      <c r="P4406" s="39"/>
      <c r="Q4406" s="39"/>
      <c r="R4406" s="39"/>
      <c r="T4406" s="39"/>
      <c r="U4406" s="39"/>
    </row>
    <row r="4407" spans="1:21" ht="14.25" x14ac:dyDescent="0.2">
      <c r="A4407" s="38"/>
      <c r="B4407" s="38"/>
      <c r="C4407" s="38"/>
      <c r="D4407" s="38"/>
      <c r="F4407" s="39"/>
      <c r="G4407" s="39"/>
      <c r="H4407" s="39"/>
      <c r="I4407" s="39"/>
      <c r="J4407" s="39"/>
      <c r="K4407" s="39"/>
      <c r="L4407" s="39"/>
      <c r="M4407" s="39"/>
      <c r="N4407" s="39"/>
      <c r="O4407" s="39"/>
      <c r="P4407" s="39"/>
      <c r="Q4407" s="39"/>
      <c r="R4407" s="39"/>
      <c r="T4407" s="39"/>
      <c r="U4407" s="39"/>
    </row>
    <row r="4408" spans="1:21" ht="14.25" x14ac:dyDescent="0.2">
      <c r="A4408" s="38"/>
      <c r="B4408" s="38"/>
      <c r="C4408" s="38"/>
      <c r="D4408" s="38"/>
      <c r="F4408" s="39"/>
      <c r="G4408" s="39"/>
      <c r="H4408" s="39"/>
      <c r="I4408" s="39"/>
      <c r="J4408" s="39"/>
      <c r="K4408" s="39"/>
      <c r="L4408" s="39"/>
      <c r="M4408" s="39"/>
      <c r="N4408" s="39"/>
      <c r="O4408" s="39"/>
      <c r="P4408" s="39"/>
      <c r="Q4408" s="39"/>
      <c r="R4408" s="39"/>
      <c r="T4408" s="39"/>
      <c r="U4408" s="39"/>
    </row>
    <row r="4409" spans="1:21" ht="14.25" x14ac:dyDescent="0.2">
      <c r="A4409" s="38"/>
      <c r="B4409" s="38"/>
      <c r="C4409" s="38"/>
      <c r="D4409" s="38"/>
      <c r="F4409" s="39"/>
      <c r="G4409" s="39"/>
      <c r="H4409" s="39"/>
      <c r="I4409" s="39"/>
      <c r="J4409" s="39"/>
      <c r="K4409" s="39"/>
      <c r="L4409" s="39"/>
      <c r="M4409" s="39"/>
      <c r="N4409" s="39"/>
      <c r="O4409" s="39"/>
      <c r="P4409" s="39"/>
      <c r="Q4409" s="39"/>
      <c r="R4409" s="39"/>
      <c r="T4409" s="39"/>
      <c r="U4409" s="39"/>
    </row>
    <row r="4410" spans="1:21" ht="14.25" x14ac:dyDescent="0.2">
      <c r="A4410" s="38"/>
      <c r="B4410" s="38"/>
      <c r="C4410" s="38"/>
      <c r="D4410" s="38"/>
      <c r="F4410" s="39"/>
      <c r="G4410" s="39"/>
      <c r="H4410" s="39"/>
      <c r="I4410" s="39"/>
      <c r="J4410" s="39"/>
      <c r="K4410" s="39"/>
      <c r="L4410" s="39"/>
      <c r="M4410" s="39"/>
      <c r="N4410" s="39"/>
      <c r="O4410" s="39"/>
      <c r="P4410" s="39"/>
      <c r="Q4410" s="39"/>
      <c r="R4410" s="39"/>
      <c r="T4410" s="39"/>
      <c r="U4410" s="39"/>
    </row>
    <row r="4411" spans="1:21" ht="14.25" x14ac:dyDescent="0.2">
      <c r="A4411" s="38"/>
      <c r="B4411" s="38"/>
      <c r="C4411" s="38"/>
      <c r="D4411" s="38"/>
      <c r="F4411" s="39"/>
      <c r="G4411" s="39"/>
      <c r="H4411" s="39"/>
      <c r="I4411" s="39"/>
      <c r="J4411" s="39"/>
      <c r="K4411" s="39"/>
      <c r="L4411" s="39"/>
      <c r="M4411" s="39"/>
      <c r="N4411" s="39"/>
      <c r="O4411" s="39"/>
      <c r="P4411" s="39"/>
      <c r="Q4411" s="39"/>
      <c r="R4411" s="39"/>
      <c r="T4411" s="39"/>
      <c r="U4411" s="39"/>
    </row>
    <row r="4412" spans="1:21" ht="14.25" x14ac:dyDescent="0.2">
      <c r="A4412" s="38"/>
      <c r="B4412" s="38"/>
      <c r="C4412" s="38"/>
      <c r="D4412" s="38"/>
      <c r="F4412" s="39"/>
      <c r="G4412" s="39"/>
      <c r="H4412" s="39"/>
      <c r="I4412" s="39"/>
      <c r="J4412" s="39"/>
      <c r="K4412" s="39"/>
      <c r="L4412" s="39"/>
      <c r="M4412" s="39"/>
      <c r="N4412" s="39"/>
      <c r="O4412" s="39"/>
      <c r="P4412" s="39"/>
      <c r="Q4412" s="39"/>
      <c r="R4412" s="39"/>
      <c r="T4412" s="39"/>
      <c r="U4412" s="39"/>
    </row>
    <row r="4413" spans="1:21" ht="14.25" x14ac:dyDescent="0.2">
      <c r="A4413" s="38"/>
      <c r="B4413" s="38"/>
      <c r="C4413" s="38"/>
      <c r="D4413" s="38"/>
      <c r="F4413" s="39"/>
      <c r="G4413" s="39"/>
      <c r="H4413" s="39"/>
      <c r="I4413" s="39"/>
      <c r="J4413" s="39"/>
      <c r="K4413" s="39"/>
      <c r="L4413" s="39"/>
      <c r="M4413" s="39"/>
      <c r="N4413" s="39"/>
      <c r="O4413" s="39"/>
      <c r="P4413" s="39"/>
      <c r="Q4413" s="39"/>
      <c r="R4413" s="39"/>
      <c r="T4413" s="39"/>
      <c r="U4413" s="39"/>
    </row>
    <row r="4414" spans="1:21" ht="14.25" x14ac:dyDescent="0.2">
      <c r="A4414" s="38"/>
      <c r="B4414" s="38"/>
      <c r="C4414" s="38"/>
      <c r="D4414" s="38"/>
      <c r="F4414" s="39"/>
      <c r="G4414" s="39"/>
      <c r="H4414" s="39"/>
      <c r="I4414" s="39"/>
      <c r="J4414" s="39"/>
      <c r="K4414" s="39"/>
      <c r="L4414" s="39"/>
      <c r="M4414" s="39"/>
      <c r="N4414" s="39"/>
      <c r="O4414" s="39"/>
      <c r="P4414" s="39"/>
      <c r="Q4414" s="39"/>
      <c r="R4414" s="39"/>
      <c r="T4414" s="39"/>
      <c r="U4414" s="39"/>
    </row>
    <row r="4415" spans="1:21" ht="14.25" x14ac:dyDescent="0.2">
      <c r="A4415" s="38"/>
      <c r="B4415" s="38"/>
      <c r="C4415" s="38"/>
      <c r="D4415" s="38"/>
      <c r="F4415" s="39"/>
      <c r="G4415" s="39"/>
      <c r="H4415" s="39"/>
      <c r="I4415" s="39"/>
      <c r="J4415" s="39"/>
      <c r="K4415" s="39"/>
      <c r="L4415" s="39"/>
      <c r="M4415" s="39"/>
      <c r="N4415" s="39"/>
      <c r="O4415" s="39"/>
      <c r="P4415" s="39"/>
      <c r="Q4415" s="39"/>
      <c r="R4415" s="39"/>
      <c r="T4415" s="39"/>
      <c r="U4415" s="39"/>
    </row>
    <row r="4416" spans="1:21" ht="14.25" x14ac:dyDescent="0.2">
      <c r="A4416" s="38"/>
      <c r="B4416" s="38"/>
      <c r="C4416" s="38"/>
      <c r="D4416" s="38"/>
      <c r="F4416" s="39"/>
      <c r="G4416" s="39"/>
      <c r="H4416" s="39"/>
      <c r="I4416" s="39"/>
      <c r="J4416" s="39"/>
      <c r="K4416" s="39"/>
      <c r="L4416" s="39"/>
      <c r="M4416" s="39"/>
      <c r="N4416" s="39"/>
      <c r="O4416" s="39"/>
      <c r="P4416" s="39"/>
      <c r="Q4416" s="39"/>
      <c r="R4416" s="39"/>
      <c r="T4416" s="39"/>
      <c r="U4416" s="39"/>
    </row>
    <row r="4417" spans="1:21" ht="14.25" x14ac:dyDescent="0.2">
      <c r="A4417" s="38"/>
      <c r="B4417" s="38"/>
      <c r="C4417" s="38"/>
      <c r="D4417" s="38"/>
      <c r="F4417" s="39"/>
      <c r="G4417" s="39"/>
      <c r="H4417" s="39"/>
      <c r="I4417" s="39"/>
      <c r="J4417" s="39"/>
      <c r="K4417" s="39"/>
      <c r="L4417" s="39"/>
      <c r="M4417" s="39"/>
      <c r="N4417" s="39"/>
      <c r="O4417" s="39"/>
      <c r="P4417" s="39"/>
      <c r="Q4417" s="39"/>
      <c r="R4417" s="39"/>
      <c r="T4417" s="39"/>
      <c r="U4417" s="39"/>
    </row>
    <row r="4418" spans="1:21" ht="14.25" x14ac:dyDescent="0.2">
      <c r="A4418" s="38"/>
      <c r="B4418" s="38"/>
      <c r="C4418" s="38"/>
      <c r="D4418" s="38"/>
      <c r="F4418" s="39"/>
      <c r="G4418" s="39"/>
      <c r="H4418" s="39"/>
      <c r="I4418" s="39"/>
      <c r="J4418" s="39"/>
      <c r="K4418" s="39"/>
      <c r="L4418" s="39"/>
      <c r="M4418" s="39"/>
      <c r="N4418" s="39"/>
      <c r="O4418" s="39"/>
      <c r="P4418" s="39"/>
      <c r="Q4418" s="39"/>
      <c r="R4418" s="39"/>
      <c r="T4418" s="39"/>
      <c r="U4418" s="39"/>
    </row>
    <row r="4419" spans="1:21" ht="14.25" x14ac:dyDescent="0.2">
      <c r="A4419" s="38"/>
      <c r="B4419" s="38"/>
      <c r="C4419" s="38"/>
      <c r="D4419" s="38"/>
      <c r="F4419" s="39"/>
      <c r="G4419" s="39"/>
      <c r="H4419" s="39"/>
      <c r="I4419" s="39"/>
      <c r="J4419" s="39"/>
      <c r="K4419" s="39"/>
      <c r="L4419" s="39"/>
      <c r="M4419" s="39"/>
      <c r="N4419" s="39"/>
      <c r="O4419" s="39"/>
      <c r="P4419" s="39"/>
      <c r="Q4419" s="39"/>
      <c r="R4419" s="39"/>
      <c r="T4419" s="39"/>
      <c r="U4419" s="39"/>
    </row>
    <row r="4420" spans="1:21" ht="14.25" x14ac:dyDescent="0.2">
      <c r="A4420" s="38"/>
      <c r="B4420" s="38"/>
      <c r="C4420" s="38"/>
      <c r="D4420" s="38"/>
      <c r="F4420" s="39"/>
      <c r="G4420" s="39"/>
      <c r="H4420" s="39"/>
      <c r="I4420" s="39"/>
      <c r="J4420" s="39"/>
      <c r="K4420" s="39"/>
      <c r="L4420" s="39"/>
      <c r="M4420" s="39"/>
      <c r="N4420" s="39"/>
      <c r="O4420" s="39"/>
      <c r="P4420" s="39"/>
      <c r="Q4420" s="39"/>
      <c r="R4420" s="39"/>
      <c r="T4420" s="39"/>
      <c r="U4420" s="39"/>
    </row>
    <row r="4421" spans="1:21" ht="14.25" x14ac:dyDescent="0.2">
      <c r="A4421" s="38"/>
      <c r="B4421" s="38"/>
      <c r="C4421" s="38"/>
      <c r="D4421" s="38"/>
      <c r="F4421" s="39"/>
      <c r="G4421" s="39"/>
      <c r="H4421" s="39"/>
      <c r="I4421" s="39"/>
      <c r="J4421" s="39"/>
      <c r="K4421" s="39"/>
      <c r="L4421" s="39"/>
      <c r="M4421" s="39"/>
      <c r="N4421" s="39"/>
      <c r="O4421" s="39"/>
      <c r="P4421" s="39"/>
      <c r="Q4421" s="39"/>
      <c r="R4421" s="39"/>
      <c r="T4421" s="39"/>
      <c r="U4421" s="39"/>
    </row>
    <row r="4422" spans="1:21" ht="14.25" x14ac:dyDescent="0.2">
      <c r="A4422" s="38"/>
      <c r="B4422" s="38"/>
      <c r="C4422" s="38"/>
      <c r="D4422" s="38"/>
      <c r="F4422" s="39"/>
      <c r="G4422" s="39"/>
      <c r="H4422" s="39"/>
      <c r="I4422" s="39"/>
      <c r="J4422" s="39"/>
      <c r="K4422" s="39"/>
      <c r="L4422" s="39"/>
      <c r="M4422" s="39"/>
      <c r="N4422" s="39"/>
      <c r="O4422" s="39"/>
      <c r="P4422" s="39"/>
      <c r="Q4422" s="39"/>
      <c r="R4422" s="39"/>
      <c r="T4422" s="39"/>
      <c r="U4422" s="39"/>
    </row>
    <row r="4423" spans="1:21" ht="14.25" x14ac:dyDescent="0.2">
      <c r="A4423" s="38"/>
      <c r="B4423" s="38"/>
      <c r="C4423" s="38"/>
      <c r="D4423" s="38"/>
      <c r="F4423" s="39"/>
      <c r="G4423" s="39"/>
      <c r="H4423" s="39"/>
      <c r="I4423" s="39"/>
      <c r="J4423" s="39"/>
      <c r="K4423" s="39"/>
      <c r="L4423" s="39"/>
      <c r="M4423" s="39"/>
      <c r="N4423" s="39"/>
      <c r="O4423" s="39"/>
      <c r="P4423" s="39"/>
      <c r="Q4423" s="39"/>
      <c r="R4423" s="39"/>
      <c r="T4423" s="39"/>
      <c r="U4423" s="39"/>
    </row>
    <row r="4424" spans="1:21" ht="14.25" x14ac:dyDescent="0.2">
      <c r="A4424" s="38"/>
      <c r="B4424" s="38"/>
      <c r="C4424" s="38"/>
      <c r="D4424" s="38"/>
      <c r="F4424" s="39"/>
      <c r="G4424" s="39"/>
      <c r="H4424" s="39"/>
      <c r="I4424" s="39"/>
      <c r="J4424" s="39"/>
      <c r="K4424" s="39"/>
      <c r="L4424" s="39"/>
      <c r="M4424" s="39"/>
      <c r="N4424" s="39"/>
      <c r="O4424" s="39"/>
      <c r="P4424" s="39"/>
      <c r="Q4424" s="39"/>
      <c r="R4424" s="39"/>
      <c r="T4424" s="39"/>
      <c r="U4424" s="39"/>
    </row>
    <row r="4425" spans="1:21" ht="14.25" x14ac:dyDescent="0.2">
      <c r="A4425" s="38"/>
      <c r="B4425" s="38"/>
      <c r="C4425" s="38"/>
      <c r="D4425" s="38"/>
      <c r="F4425" s="39"/>
      <c r="G4425" s="39"/>
      <c r="H4425" s="39"/>
      <c r="I4425" s="39"/>
      <c r="J4425" s="39"/>
      <c r="K4425" s="39"/>
      <c r="L4425" s="39"/>
      <c r="M4425" s="39"/>
      <c r="N4425" s="39"/>
      <c r="O4425" s="39"/>
      <c r="P4425" s="39"/>
      <c r="Q4425" s="39"/>
      <c r="R4425" s="39"/>
      <c r="T4425" s="39"/>
      <c r="U4425" s="39"/>
    </row>
    <row r="4426" spans="1:21" ht="14.25" x14ac:dyDescent="0.2">
      <c r="A4426" s="38"/>
      <c r="B4426" s="38"/>
      <c r="C4426" s="38"/>
      <c r="D4426" s="38"/>
      <c r="F4426" s="39"/>
      <c r="G4426" s="39"/>
      <c r="H4426" s="39"/>
      <c r="I4426" s="39"/>
      <c r="J4426" s="39"/>
      <c r="K4426" s="39"/>
      <c r="L4426" s="39"/>
      <c r="M4426" s="39"/>
      <c r="N4426" s="39"/>
      <c r="O4426" s="39"/>
      <c r="P4426" s="39"/>
      <c r="Q4426" s="39"/>
      <c r="R4426" s="39"/>
      <c r="T4426" s="39"/>
      <c r="U4426" s="39"/>
    </row>
    <row r="4427" spans="1:21" ht="14.25" x14ac:dyDescent="0.2">
      <c r="A4427" s="38"/>
      <c r="B4427" s="38"/>
      <c r="C4427" s="38"/>
      <c r="D4427" s="38"/>
      <c r="F4427" s="39"/>
      <c r="G4427" s="39"/>
      <c r="H4427" s="39"/>
      <c r="I4427" s="39"/>
      <c r="J4427" s="39"/>
      <c r="K4427" s="39"/>
      <c r="L4427" s="39"/>
      <c r="M4427" s="39"/>
      <c r="N4427" s="39"/>
      <c r="O4427" s="39"/>
      <c r="P4427" s="39"/>
      <c r="Q4427" s="39"/>
      <c r="R4427" s="39"/>
      <c r="T4427" s="39"/>
      <c r="U4427" s="39"/>
    </row>
    <row r="4428" spans="1:21" ht="14.25" x14ac:dyDescent="0.2">
      <c r="A4428" s="38"/>
      <c r="B4428" s="38"/>
      <c r="C4428" s="38"/>
      <c r="D4428" s="38"/>
      <c r="F4428" s="39"/>
      <c r="G4428" s="39"/>
      <c r="H4428" s="39"/>
      <c r="I4428" s="39"/>
      <c r="J4428" s="39"/>
      <c r="K4428" s="39"/>
      <c r="L4428" s="39"/>
      <c r="M4428" s="39"/>
      <c r="N4428" s="39"/>
      <c r="O4428" s="39"/>
      <c r="P4428" s="39"/>
      <c r="Q4428" s="39"/>
      <c r="R4428" s="39"/>
      <c r="T4428" s="39"/>
      <c r="U4428" s="39"/>
    </row>
    <row r="4429" spans="1:21" ht="14.25" x14ac:dyDescent="0.2">
      <c r="A4429" s="38"/>
      <c r="B4429" s="38"/>
      <c r="C4429" s="38"/>
      <c r="D4429" s="38"/>
      <c r="F4429" s="39"/>
      <c r="G4429" s="39"/>
      <c r="H4429" s="39"/>
      <c r="I4429" s="39"/>
      <c r="J4429" s="39"/>
      <c r="K4429" s="39"/>
      <c r="L4429" s="39"/>
      <c r="M4429" s="39"/>
      <c r="N4429" s="39"/>
      <c r="O4429" s="39"/>
      <c r="P4429" s="39"/>
      <c r="Q4429" s="39"/>
      <c r="R4429" s="39"/>
      <c r="T4429" s="39"/>
      <c r="U4429" s="39"/>
    </row>
    <row r="4430" spans="1:21" ht="14.25" x14ac:dyDescent="0.2">
      <c r="A4430" s="38"/>
      <c r="B4430" s="38"/>
      <c r="C4430" s="38"/>
      <c r="D4430" s="38"/>
      <c r="F4430" s="39"/>
      <c r="G4430" s="39"/>
      <c r="H4430" s="39"/>
      <c r="I4430" s="39"/>
      <c r="J4430" s="39"/>
      <c r="K4430" s="39"/>
      <c r="L4430" s="39"/>
      <c r="M4430" s="39"/>
      <c r="N4430" s="39"/>
      <c r="O4430" s="39"/>
      <c r="P4430" s="39"/>
      <c r="Q4430" s="39"/>
      <c r="R4430" s="39"/>
      <c r="T4430" s="39"/>
      <c r="U4430" s="39"/>
    </row>
    <row r="4431" spans="1:21" ht="14.25" x14ac:dyDescent="0.2">
      <c r="A4431" s="38"/>
      <c r="B4431" s="38"/>
      <c r="C4431" s="38"/>
      <c r="D4431" s="38"/>
      <c r="F4431" s="39"/>
      <c r="G4431" s="39"/>
      <c r="H4431" s="39"/>
      <c r="I4431" s="39"/>
      <c r="J4431" s="39"/>
      <c r="K4431" s="39"/>
      <c r="L4431" s="39"/>
      <c r="M4431" s="39"/>
      <c r="N4431" s="39"/>
      <c r="O4431" s="39"/>
      <c r="P4431" s="39"/>
      <c r="Q4431" s="39"/>
      <c r="R4431" s="39"/>
      <c r="T4431" s="39"/>
      <c r="U4431" s="39"/>
    </row>
    <row r="4432" spans="1:21" ht="14.25" x14ac:dyDescent="0.2">
      <c r="A4432" s="38"/>
      <c r="B4432" s="38"/>
      <c r="C4432" s="38"/>
      <c r="D4432" s="38"/>
      <c r="F4432" s="39"/>
      <c r="G4432" s="39"/>
      <c r="H4432" s="39"/>
      <c r="I4432" s="39"/>
      <c r="J4432" s="39"/>
      <c r="K4432" s="39"/>
      <c r="L4432" s="39"/>
      <c r="M4432" s="39"/>
      <c r="N4432" s="39"/>
      <c r="O4432" s="39"/>
      <c r="P4432" s="39"/>
      <c r="Q4432" s="39"/>
      <c r="R4432" s="39"/>
      <c r="T4432" s="39"/>
      <c r="U4432" s="39"/>
    </row>
    <row r="4433" spans="1:21" ht="14.25" x14ac:dyDescent="0.2">
      <c r="A4433" s="38"/>
      <c r="B4433" s="38"/>
      <c r="C4433" s="38"/>
      <c r="D4433" s="38"/>
      <c r="F4433" s="39"/>
      <c r="G4433" s="39"/>
      <c r="H4433" s="39"/>
      <c r="I4433" s="39"/>
      <c r="J4433" s="39"/>
      <c r="K4433" s="39"/>
      <c r="L4433" s="39"/>
      <c r="M4433" s="39"/>
      <c r="N4433" s="39"/>
      <c r="O4433" s="39"/>
      <c r="P4433" s="39"/>
      <c r="Q4433" s="39"/>
      <c r="R4433" s="39"/>
      <c r="T4433" s="39"/>
      <c r="U4433" s="39"/>
    </row>
    <row r="4434" spans="1:21" ht="14.25" x14ac:dyDescent="0.2">
      <c r="A4434" s="38"/>
      <c r="B4434" s="38"/>
      <c r="C4434" s="38"/>
      <c r="D4434" s="38"/>
      <c r="F4434" s="39"/>
      <c r="G4434" s="39"/>
      <c r="H4434" s="39"/>
      <c r="I4434" s="39"/>
      <c r="J4434" s="39"/>
      <c r="K4434" s="39"/>
      <c r="L4434" s="39"/>
      <c r="M4434" s="39"/>
      <c r="N4434" s="39"/>
      <c r="O4434" s="39"/>
      <c r="P4434" s="39"/>
      <c r="Q4434" s="39"/>
      <c r="R4434" s="39"/>
      <c r="T4434" s="39"/>
      <c r="U4434" s="39"/>
    </row>
    <row r="4435" spans="1:21" ht="14.25" x14ac:dyDescent="0.2">
      <c r="A4435" s="38"/>
      <c r="B4435" s="38"/>
      <c r="C4435" s="38"/>
      <c r="D4435" s="38"/>
      <c r="F4435" s="39"/>
      <c r="G4435" s="39"/>
      <c r="H4435" s="39"/>
      <c r="I4435" s="39"/>
      <c r="J4435" s="39"/>
      <c r="K4435" s="39"/>
      <c r="L4435" s="39"/>
      <c r="M4435" s="39"/>
      <c r="N4435" s="39"/>
      <c r="O4435" s="39"/>
      <c r="P4435" s="39"/>
      <c r="Q4435" s="39"/>
      <c r="R4435" s="39"/>
      <c r="T4435" s="39"/>
      <c r="U4435" s="39"/>
    </row>
    <row r="4436" spans="1:21" ht="14.25" x14ac:dyDescent="0.2">
      <c r="A4436" s="38"/>
      <c r="B4436" s="38"/>
      <c r="C4436" s="38"/>
      <c r="D4436" s="38"/>
      <c r="F4436" s="39"/>
      <c r="G4436" s="39"/>
      <c r="H4436" s="39"/>
      <c r="I4436" s="39"/>
      <c r="J4436" s="39"/>
      <c r="K4436" s="39"/>
      <c r="L4436" s="39"/>
      <c r="M4436" s="39"/>
      <c r="N4436" s="39"/>
      <c r="O4436" s="39"/>
      <c r="P4436" s="39"/>
      <c r="Q4436" s="39"/>
      <c r="R4436" s="39"/>
      <c r="T4436" s="39"/>
      <c r="U4436" s="39"/>
    </row>
    <row r="4437" spans="1:21" ht="14.25" x14ac:dyDescent="0.2">
      <c r="A4437" s="38"/>
      <c r="B4437" s="38"/>
      <c r="C4437" s="38"/>
      <c r="D4437" s="38"/>
      <c r="F4437" s="39"/>
      <c r="G4437" s="39"/>
      <c r="H4437" s="39"/>
      <c r="I4437" s="39"/>
      <c r="J4437" s="39"/>
      <c r="K4437" s="39"/>
      <c r="L4437" s="39"/>
      <c r="M4437" s="39"/>
      <c r="N4437" s="39"/>
      <c r="O4437" s="39"/>
      <c r="P4437" s="39"/>
      <c r="Q4437" s="39"/>
      <c r="R4437" s="39"/>
      <c r="T4437" s="39"/>
      <c r="U4437" s="39"/>
    </row>
    <row r="4438" spans="1:21" ht="14.25" x14ac:dyDescent="0.2">
      <c r="A4438" s="38"/>
      <c r="B4438" s="38"/>
      <c r="C4438" s="38"/>
      <c r="D4438" s="38"/>
      <c r="F4438" s="39"/>
      <c r="G4438" s="39"/>
      <c r="H4438" s="39"/>
      <c r="I4438" s="39"/>
      <c r="J4438" s="39"/>
      <c r="K4438" s="39"/>
      <c r="L4438" s="39"/>
      <c r="M4438" s="39"/>
      <c r="N4438" s="39"/>
      <c r="O4438" s="39"/>
      <c r="P4438" s="39"/>
      <c r="Q4438" s="39"/>
      <c r="R4438" s="39"/>
      <c r="T4438" s="39"/>
      <c r="U4438" s="39"/>
    </row>
    <row r="4439" spans="1:21" ht="14.25" x14ac:dyDescent="0.2">
      <c r="A4439" s="38"/>
      <c r="B4439" s="38"/>
      <c r="C4439" s="38"/>
      <c r="D4439" s="38"/>
      <c r="F4439" s="39"/>
      <c r="G4439" s="39"/>
      <c r="H4439" s="39"/>
      <c r="I4439" s="39"/>
      <c r="J4439" s="39"/>
      <c r="K4439" s="39"/>
      <c r="L4439" s="39"/>
      <c r="M4439" s="39"/>
      <c r="N4439" s="39"/>
      <c r="O4439" s="39"/>
      <c r="P4439" s="39"/>
      <c r="Q4439" s="39"/>
      <c r="R4439" s="39"/>
      <c r="T4439" s="39"/>
      <c r="U4439" s="39"/>
    </row>
    <row r="4440" spans="1:21" ht="14.25" x14ac:dyDescent="0.2">
      <c r="A4440" s="38"/>
      <c r="B4440" s="38"/>
      <c r="C4440" s="38"/>
      <c r="D4440" s="38"/>
      <c r="F4440" s="39"/>
      <c r="G4440" s="39"/>
      <c r="H4440" s="39"/>
      <c r="I4440" s="39"/>
      <c r="J4440" s="39"/>
      <c r="K4440" s="39"/>
      <c r="L4440" s="39"/>
      <c r="M4440" s="39"/>
      <c r="N4440" s="39"/>
      <c r="O4440" s="39"/>
      <c r="P4440" s="39"/>
      <c r="Q4440" s="39"/>
      <c r="R4440" s="39"/>
      <c r="T4440" s="39"/>
      <c r="U4440" s="39"/>
    </row>
    <row r="4441" spans="1:21" ht="14.25" x14ac:dyDescent="0.2">
      <c r="A4441" s="38"/>
      <c r="B4441" s="38"/>
      <c r="C4441" s="38"/>
      <c r="D4441" s="38"/>
      <c r="F4441" s="39"/>
      <c r="G4441" s="39"/>
      <c r="H4441" s="39"/>
      <c r="I4441" s="39"/>
      <c r="J4441" s="39"/>
      <c r="K4441" s="39"/>
      <c r="L4441" s="39"/>
      <c r="M4441" s="39"/>
      <c r="N4441" s="39"/>
      <c r="O4441" s="39"/>
      <c r="P4441" s="39"/>
      <c r="Q4441" s="39"/>
      <c r="R4441" s="39"/>
      <c r="T4441" s="39"/>
      <c r="U4441" s="39"/>
    </row>
    <row r="4442" spans="1:21" ht="14.25" x14ac:dyDescent="0.2">
      <c r="A4442" s="38"/>
      <c r="B4442" s="38"/>
      <c r="C4442" s="38"/>
      <c r="D4442" s="38"/>
      <c r="F4442" s="39"/>
      <c r="G4442" s="39"/>
      <c r="H4442" s="39"/>
      <c r="I4442" s="39"/>
      <c r="J4442" s="39"/>
      <c r="K4442" s="39"/>
      <c r="L4442" s="39"/>
      <c r="M4442" s="39"/>
      <c r="N4442" s="39"/>
      <c r="O4442" s="39"/>
      <c r="P4442" s="39"/>
      <c r="Q4442" s="39"/>
      <c r="R4442" s="39"/>
      <c r="T4442" s="39"/>
      <c r="U4442" s="39"/>
    </row>
    <row r="4443" spans="1:21" ht="14.25" x14ac:dyDescent="0.2">
      <c r="A4443" s="38"/>
      <c r="B4443" s="38"/>
      <c r="C4443" s="38"/>
      <c r="D4443" s="38"/>
      <c r="F4443" s="39"/>
      <c r="G4443" s="39"/>
      <c r="H4443" s="39"/>
      <c r="I4443" s="39"/>
      <c r="J4443" s="39"/>
      <c r="K4443" s="39"/>
      <c r="L4443" s="39"/>
      <c r="M4443" s="39"/>
      <c r="N4443" s="39"/>
      <c r="O4443" s="39"/>
      <c r="P4443" s="39"/>
      <c r="Q4443" s="39"/>
      <c r="R4443" s="39"/>
      <c r="T4443" s="39"/>
      <c r="U4443" s="39"/>
    </row>
    <row r="4444" spans="1:21" ht="14.25" x14ac:dyDescent="0.2">
      <c r="A4444" s="38"/>
      <c r="B4444" s="38"/>
      <c r="C4444" s="38"/>
      <c r="D4444" s="38"/>
      <c r="F4444" s="39"/>
      <c r="G4444" s="39"/>
      <c r="H4444" s="39"/>
      <c r="I4444" s="39"/>
      <c r="J4444" s="39"/>
      <c r="K4444" s="39"/>
      <c r="L4444" s="39"/>
      <c r="M4444" s="39"/>
      <c r="N4444" s="39"/>
      <c r="O4444" s="39"/>
      <c r="P4444" s="39"/>
      <c r="Q4444" s="39"/>
      <c r="R4444" s="39"/>
      <c r="T4444" s="39"/>
      <c r="U4444" s="39"/>
    </row>
    <row r="4445" spans="1:21" ht="14.25" x14ac:dyDescent="0.2">
      <c r="A4445" s="38"/>
      <c r="B4445" s="38"/>
      <c r="C4445" s="38"/>
      <c r="D4445" s="38"/>
      <c r="F4445" s="39"/>
      <c r="G4445" s="39"/>
      <c r="H4445" s="39"/>
      <c r="I4445" s="39"/>
      <c r="J4445" s="39"/>
      <c r="K4445" s="39"/>
      <c r="L4445" s="39"/>
      <c r="M4445" s="39"/>
      <c r="N4445" s="39"/>
      <c r="O4445" s="39"/>
      <c r="P4445" s="39"/>
      <c r="Q4445" s="39"/>
      <c r="R4445" s="39"/>
      <c r="T4445" s="39"/>
      <c r="U4445" s="39"/>
    </row>
    <row r="4446" spans="1:21" ht="14.25" x14ac:dyDescent="0.2">
      <c r="A4446" s="38"/>
      <c r="B4446" s="38"/>
      <c r="C4446" s="38"/>
      <c r="D4446" s="38"/>
      <c r="F4446" s="39"/>
      <c r="G4446" s="39"/>
      <c r="H4446" s="39"/>
      <c r="I4446" s="39"/>
      <c r="J4446" s="39"/>
      <c r="K4446" s="39"/>
      <c r="L4446" s="39"/>
      <c r="M4446" s="39"/>
      <c r="N4446" s="39"/>
      <c r="O4446" s="39"/>
      <c r="P4446" s="39"/>
      <c r="Q4446" s="39"/>
      <c r="R4446" s="39"/>
      <c r="T4446" s="39"/>
      <c r="U4446" s="39"/>
    </row>
    <row r="4447" spans="1:21" ht="14.25" x14ac:dyDescent="0.2">
      <c r="A4447" s="38"/>
      <c r="B4447" s="38"/>
      <c r="C4447" s="38"/>
      <c r="D4447" s="38"/>
      <c r="F4447" s="39"/>
      <c r="G4447" s="39"/>
      <c r="H4447" s="39"/>
      <c r="I4447" s="39"/>
      <c r="J4447" s="39"/>
      <c r="K4447" s="39"/>
      <c r="L4447" s="39"/>
      <c r="M4447" s="39"/>
      <c r="N4447" s="39"/>
      <c r="O4447" s="39"/>
      <c r="P4447" s="39"/>
      <c r="Q4447" s="39"/>
      <c r="R4447" s="39"/>
      <c r="T4447" s="39"/>
      <c r="U4447" s="39"/>
    </row>
    <row r="4448" spans="1:21" ht="14.25" x14ac:dyDescent="0.2">
      <c r="A4448" s="38"/>
      <c r="B4448" s="38"/>
      <c r="C4448" s="38"/>
      <c r="D4448" s="38"/>
      <c r="F4448" s="39"/>
      <c r="G4448" s="39"/>
      <c r="H4448" s="39"/>
      <c r="I4448" s="39"/>
      <c r="J4448" s="39"/>
      <c r="K4448" s="39"/>
      <c r="L4448" s="39"/>
      <c r="M4448" s="39"/>
      <c r="N4448" s="39"/>
      <c r="O4448" s="39"/>
      <c r="P4448" s="39"/>
      <c r="Q4448" s="39"/>
      <c r="R4448" s="39"/>
      <c r="T4448" s="39"/>
      <c r="U4448" s="39"/>
    </row>
    <row r="4449" spans="1:21" ht="14.25" x14ac:dyDescent="0.2">
      <c r="A4449" s="38"/>
      <c r="B4449" s="38"/>
      <c r="C4449" s="38"/>
      <c r="D4449" s="38"/>
      <c r="F4449" s="39"/>
      <c r="G4449" s="39"/>
      <c r="H4449" s="39"/>
      <c r="I4449" s="39"/>
      <c r="J4449" s="39"/>
      <c r="K4449" s="39"/>
      <c r="L4449" s="39"/>
      <c r="M4449" s="39"/>
      <c r="N4449" s="39"/>
      <c r="O4449" s="39"/>
      <c r="P4449" s="39"/>
      <c r="Q4449" s="39"/>
      <c r="R4449" s="39"/>
      <c r="T4449" s="39"/>
      <c r="U4449" s="39"/>
    </row>
    <row r="4450" spans="1:21" ht="14.25" x14ac:dyDescent="0.2">
      <c r="A4450" s="38"/>
      <c r="B4450" s="38"/>
      <c r="C4450" s="38"/>
      <c r="D4450" s="38"/>
      <c r="F4450" s="39"/>
      <c r="G4450" s="39"/>
      <c r="H4450" s="39"/>
      <c r="I4450" s="39"/>
      <c r="J4450" s="39"/>
      <c r="K4450" s="39"/>
      <c r="L4450" s="39"/>
      <c r="M4450" s="39"/>
      <c r="N4450" s="39"/>
      <c r="O4450" s="39"/>
      <c r="P4450" s="39"/>
      <c r="Q4450" s="39"/>
      <c r="R4450" s="39"/>
      <c r="T4450" s="39"/>
      <c r="U4450" s="39"/>
    </row>
    <row r="4451" spans="1:21" ht="14.25" x14ac:dyDescent="0.2">
      <c r="A4451" s="38"/>
      <c r="B4451" s="38"/>
      <c r="C4451" s="38"/>
      <c r="D4451" s="38"/>
      <c r="F4451" s="39"/>
      <c r="G4451" s="39"/>
      <c r="H4451" s="39"/>
      <c r="I4451" s="39"/>
      <c r="J4451" s="39"/>
      <c r="K4451" s="39"/>
      <c r="L4451" s="39"/>
      <c r="M4451" s="39"/>
      <c r="N4451" s="39"/>
      <c r="O4451" s="39"/>
      <c r="P4451" s="39"/>
      <c r="Q4451" s="39"/>
      <c r="R4451" s="39"/>
      <c r="T4451" s="39"/>
      <c r="U4451" s="39"/>
    </row>
    <row r="4452" spans="1:21" ht="14.25" x14ac:dyDescent="0.2">
      <c r="A4452" s="38"/>
      <c r="B4452" s="38"/>
      <c r="C4452" s="38"/>
      <c r="D4452" s="38"/>
      <c r="F4452" s="39"/>
      <c r="G4452" s="39"/>
      <c r="H4452" s="39"/>
      <c r="I4452" s="39"/>
      <c r="J4452" s="39"/>
      <c r="K4452" s="39"/>
      <c r="L4452" s="39"/>
      <c r="M4452" s="39"/>
      <c r="N4452" s="39"/>
      <c r="O4452" s="39"/>
      <c r="P4452" s="39"/>
      <c r="Q4452" s="39"/>
      <c r="R4452" s="39"/>
      <c r="T4452" s="39"/>
      <c r="U4452" s="39"/>
    </row>
    <row r="4453" spans="1:21" ht="14.25" x14ac:dyDescent="0.2">
      <c r="A4453" s="38"/>
      <c r="B4453" s="38"/>
      <c r="C4453" s="38"/>
      <c r="D4453" s="38"/>
      <c r="F4453" s="39"/>
      <c r="G4453" s="39"/>
      <c r="H4453" s="39"/>
      <c r="I4453" s="39"/>
      <c r="J4453" s="39"/>
      <c r="K4453" s="39"/>
      <c r="L4453" s="39"/>
      <c r="M4453" s="39"/>
      <c r="N4453" s="39"/>
      <c r="O4453" s="39"/>
      <c r="P4453" s="39"/>
      <c r="Q4453" s="39"/>
      <c r="R4453" s="39"/>
      <c r="T4453" s="39"/>
      <c r="U4453" s="39"/>
    </row>
    <row r="4454" spans="1:21" ht="14.25" x14ac:dyDescent="0.2">
      <c r="A4454" s="38"/>
      <c r="B4454" s="38"/>
      <c r="C4454" s="38"/>
      <c r="D4454" s="38"/>
      <c r="F4454" s="39"/>
      <c r="G4454" s="39"/>
      <c r="H4454" s="39"/>
      <c r="I4454" s="39"/>
      <c r="J4454" s="39"/>
      <c r="K4454" s="39"/>
      <c r="L4454" s="39"/>
      <c r="M4454" s="39"/>
      <c r="N4454" s="39"/>
      <c r="O4454" s="39"/>
      <c r="P4454" s="39"/>
      <c r="Q4454" s="39"/>
      <c r="R4454" s="39"/>
      <c r="T4454" s="39"/>
      <c r="U4454" s="39"/>
    </row>
    <row r="4455" spans="1:21" ht="14.25" x14ac:dyDescent="0.2">
      <c r="A4455" s="38"/>
      <c r="B4455" s="38"/>
      <c r="C4455" s="38"/>
      <c r="D4455" s="38"/>
      <c r="F4455" s="39"/>
      <c r="G4455" s="39"/>
      <c r="H4455" s="39"/>
      <c r="I4455" s="39"/>
      <c r="J4455" s="39"/>
      <c r="K4455" s="39"/>
      <c r="L4455" s="39"/>
      <c r="M4455" s="39"/>
      <c r="N4455" s="39"/>
      <c r="O4455" s="39"/>
      <c r="P4455" s="39"/>
      <c r="Q4455" s="39"/>
      <c r="R4455" s="39"/>
      <c r="T4455" s="39"/>
      <c r="U4455" s="39"/>
    </row>
    <row r="4456" spans="1:21" ht="14.25" x14ac:dyDescent="0.2">
      <c r="A4456" s="38"/>
      <c r="B4456" s="38"/>
      <c r="C4456" s="38"/>
      <c r="D4456" s="38"/>
      <c r="F4456" s="39"/>
      <c r="G4456" s="39"/>
      <c r="H4456" s="39"/>
      <c r="I4456" s="39"/>
      <c r="J4456" s="39"/>
      <c r="K4456" s="39"/>
      <c r="L4456" s="39"/>
      <c r="M4456" s="39"/>
      <c r="N4456" s="39"/>
      <c r="O4456" s="39"/>
      <c r="P4456" s="39"/>
      <c r="Q4456" s="39"/>
      <c r="R4456" s="39"/>
      <c r="T4456" s="39"/>
      <c r="U4456" s="39"/>
    </row>
    <row r="4457" spans="1:21" ht="14.25" x14ac:dyDescent="0.2">
      <c r="A4457" s="38"/>
      <c r="B4457" s="38"/>
      <c r="C4457" s="38"/>
      <c r="D4457" s="38"/>
      <c r="F4457" s="39"/>
      <c r="G4457" s="39"/>
      <c r="H4457" s="39"/>
      <c r="I4457" s="39"/>
      <c r="J4457" s="39"/>
      <c r="K4457" s="39"/>
      <c r="L4457" s="39"/>
      <c r="M4457" s="39"/>
      <c r="N4457" s="39"/>
      <c r="O4457" s="39"/>
      <c r="P4457" s="39"/>
      <c r="Q4457" s="39"/>
      <c r="R4457" s="39"/>
      <c r="T4457" s="39"/>
      <c r="U4457" s="39"/>
    </row>
    <row r="4458" spans="1:21" ht="14.25" x14ac:dyDescent="0.2">
      <c r="A4458" s="38"/>
      <c r="B4458" s="38"/>
      <c r="C4458" s="38"/>
      <c r="D4458" s="38"/>
      <c r="F4458" s="39"/>
      <c r="G4458" s="39"/>
      <c r="H4458" s="39"/>
      <c r="I4458" s="39"/>
      <c r="J4458" s="39"/>
      <c r="K4458" s="39"/>
      <c r="L4458" s="39"/>
      <c r="M4458" s="39"/>
      <c r="N4458" s="39"/>
      <c r="O4458" s="39"/>
      <c r="P4458" s="39"/>
      <c r="Q4458" s="39"/>
      <c r="R4458" s="39"/>
      <c r="T4458" s="39"/>
      <c r="U4458" s="39"/>
    </row>
    <row r="4459" spans="1:21" ht="14.25" x14ac:dyDescent="0.2">
      <c r="A4459" s="38"/>
      <c r="B4459" s="38"/>
      <c r="C4459" s="38"/>
      <c r="D4459" s="38"/>
      <c r="F4459" s="39"/>
      <c r="G4459" s="39"/>
      <c r="H4459" s="39"/>
      <c r="I4459" s="39"/>
      <c r="J4459" s="39"/>
      <c r="K4459" s="39"/>
      <c r="L4459" s="39"/>
      <c r="M4459" s="39"/>
      <c r="N4459" s="39"/>
      <c r="O4459" s="39"/>
      <c r="P4459" s="39"/>
      <c r="Q4459" s="39"/>
      <c r="R4459" s="39"/>
      <c r="T4459" s="39"/>
      <c r="U4459" s="39"/>
    </row>
    <row r="4460" spans="1:21" ht="14.25" x14ac:dyDescent="0.2">
      <c r="A4460" s="38"/>
      <c r="B4460" s="38"/>
      <c r="C4460" s="38"/>
      <c r="D4460" s="38"/>
      <c r="F4460" s="39"/>
      <c r="G4460" s="39"/>
      <c r="H4460" s="39"/>
      <c r="I4460" s="39"/>
      <c r="J4460" s="39"/>
      <c r="K4460" s="39"/>
      <c r="L4460" s="39"/>
      <c r="M4460" s="39"/>
      <c r="N4460" s="39"/>
      <c r="O4460" s="39"/>
      <c r="P4460" s="39"/>
      <c r="Q4460" s="39"/>
      <c r="R4460" s="39"/>
      <c r="T4460" s="39"/>
      <c r="U4460" s="39"/>
    </row>
    <row r="4461" spans="1:21" ht="14.25" x14ac:dyDescent="0.2">
      <c r="A4461" s="38"/>
      <c r="B4461" s="38"/>
      <c r="C4461" s="38"/>
      <c r="D4461" s="38"/>
      <c r="F4461" s="39"/>
      <c r="G4461" s="39"/>
      <c r="H4461" s="39"/>
      <c r="I4461" s="39"/>
      <c r="J4461" s="39"/>
      <c r="K4461" s="39"/>
      <c r="L4461" s="39"/>
      <c r="M4461" s="39"/>
      <c r="N4461" s="39"/>
      <c r="O4461" s="39"/>
      <c r="P4461" s="39"/>
      <c r="Q4461" s="39"/>
      <c r="R4461" s="39"/>
      <c r="T4461" s="39"/>
      <c r="U4461" s="39"/>
    </row>
    <row r="4462" spans="1:21" ht="14.25" x14ac:dyDescent="0.2">
      <c r="A4462" s="38"/>
      <c r="B4462" s="38"/>
      <c r="C4462" s="38"/>
      <c r="D4462" s="38"/>
      <c r="F4462" s="39"/>
      <c r="G4462" s="39"/>
      <c r="H4462" s="39"/>
      <c r="I4462" s="39"/>
      <c r="J4462" s="39"/>
      <c r="K4462" s="39"/>
      <c r="L4462" s="39"/>
      <c r="M4462" s="39"/>
      <c r="N4462" s="39"/>
      <c r="O4462" s="39"/>
      <c r="P4462" s="39"/>
      <c r="Q4462" s="39"/>
      <c r="R4462" s="39"/>
      <c r="T4462" s="39"/>
      <c r="U4462" s="39"/>
    </row>
    <row r="4463" spans="1:21" ht="14.25" x14ac:dyDescent="0.2">
      <c r="A4463" s="38"/>
      <c r="B4463" s="38"/>
      <c r="C4463" s="38"/>
      <c r="D4463" s="38"/>
      <c r="F4463" s="39"/>
      <c r="G4463" s="39"/>
      <c r="H4463" s="39"/>
      <c r="I4463" s="39"/>
      <c r="J4463" s="39"/>
      <c r="K4463" s="39"/>
      <c r="L4463" s="39"/>
      <c r="M4463" s="39"/>
      <c r="N4463" s="39"/>
      <c r="O4463" s="39"/>
      <c r="P4463" s="39"/>
      <c r="Q4463" s="39"/>
      <c r="R4463" s="39"/>
      <c r="T4463" s="39"/>
      <c r="U4463" s="39"/>
    </row>
    <row r="4464" spans="1:21" ht="14.25" x14ac:dyDescent="0.2">
      <c r="A4464" s="38"/>
      <c r="B4464" s="38"/>
      <c r="C4464" s="38"/>
      <c r="D4464" s="38"/>
      <c r="F4464" s="39"/>
      <c r="G4464" s="39"/>
      <c r="H4464" s="39"/>
      <c r="I4464" s="39"/>
      <c r="J4464" s="39"/>
      <c r="K4464" s="39"/>
      <c r="L4464" s="39"/>
      <c r="M4464" s="39"/>
      <c r="N4464" s="39"/>
      <c r="O4464" s="39"/>
      <c r="P4464" s="39"/>
      <c r="Q4464" s="39"/>
      <c r="R4464" s="39"/>
      <c r="T4464" s="39"/>
      <c r="U4464" s="39"/>
    </row>
    <row r="4465" spans="1:21" ht="14.25" x14ac:dyDescent="0.2">
      <c r="A4465" s="38"/>
      <c r="B4465" s="38"/>
      <c r="C4465" s="38"/>
      <c r="D4465" s="38"/>
      <c r="F4465" s="39"/>
      <c r="G4465" s="39"/>
      <c r="H4465" s="39"/>
      <c r="I4465" s="39"/>
      <c r="J4465" s="39"/>
      <c r="K4465" s="39"/>
      <c r="L4465" s="39"/>
      <c r="M4465" s="39"/>
      <c r="N4465" s="39"/>
      <c r="O4465" s="39"/>
      <c r="P4465" s="39"/>
      <c r="Q4465" s="39"/>
      <c r="R4465" s="39"/>
      <c r="T4465" s="39"/>
      <c r="U4465" s="39"/>
    </row>
    <row r="4466" spans="1:21" ht="14.25" x14ac:dyDescent="0.2">
      <c r="A4466" s="38"/>
      <c r="B4466" s="38"/>
      <c r="C4466" s="38"/>
      <c r="D4466" s="38"/>
      <c r="F4466" s="39"/>
      <c r="G4466" s="39"/>
      <c r="H4466" s="39"/>
      <c r="I4466" s="39"/>
      <c r="J4466" s="39"/>
      <c r="K4466" s="39"/>
      <c r="L4466" s="39"/>
      <c r="M4466" s="39"/>
      <c r="N4466" s="39"/>
      <c r="O4466" s="39"/>
      <c r="P4466" s="39"/>
      <c r="Q4466" s="39"/>
      <c r="R4466" s="39"/>
      <c r="T4466" s="39"/>
      <c r="U4466" s="39"/>
    </row>
    <row r="4467" spans="1:21" ht="14.25" x14ac:dyDescent="0.2">
      <c r="A4467" s="38"/>
      <c r="B4467" s="38"/>
      <c r="C4467" s="38"/>
      <c r="D4467" s="38"/>
      <c r="F4467" s="39"/>
      <c r="G4467" s="39"/>
      <c r="H4467" s="39"/>
      <c r="I4467" s="39"/>
      <c r="J4467" s="39"/>
      <c r="K4467" s="39"/>
      <c r="L4467" s="39"/>
      <c r="M4467" s="39"/>
      <c r="N4467" s="39"/>
      <c r="O4467" s="39"/>
      <c r="P4467" s="39"/>
      <c r="Q4467" s="39"/>
      <c r="R4467" s="39"/>
      <c r="T4467" s="39"/>
      <c r="U4467" s="39"/>
    </row>
    <row r="4468" spans="1:21" ht="14.25" x14ac:dyDescent="0.2">
      <c r="A4468" s="38"/>
      <c r="B4468" s="38"/>
      <c r="C4468" s="38"/>
      <c r="D4468" s="38"/>
      <c r="F4468" s="39"/>
      <c r="G4468" s="39"/>
      <c r="H4468" s="39"/>
      <c r="I4468" s="39"/>
      <c r="J4468" s="39"/>
      <c r="K4468" s="39"/>
      <c r="L4468" s="39"/>
      <c r="M4468" s="39"/>
      <c r="N4468" s="39"/>
      <c r="O4468" s="39"/>
      <c r="P4468" s="39"/>
      <c r="Q4468" s="39"/>
      <c r="R4468" s="39"/>
      <c r="T4468" s="39"/>
      <c r="U4468" s="39"/>
    </row>
    <row r="4469" spans="1:21" ht="14.25" x14ac:dyDescent="0.2">
      <c r="A4469" s="38"/>
      <c r="B4469" s="38"/>
      <c r="C4469" s="38"/>
      <c r="D4469" s="38"/>
      <c r="F4469" s="39"/>
      <c r="G4469" s="39"/>
      <c r="H4469" s="39"/>
      <c r="I4469" s="39"/>
      <c r="J4469" s="39"/>
      <c r="K4469" s="39"/>
      <c r="L4469" s="39"/>
      <c r="M4469" s="39"/>
      <c r="N4469" s="39"/>
      <c r="O4469" s="39"/>
      <c r="P4469" s="39"/>
      <c r="Q4469" s="39"/>
      <c r="R4469" s="39"/>
      <c r="T4469" s="39"/>
      <c r="U4469" s="39"/>
    </row>
    <row r="4470" spans="1:21" ht="14.25" x14ac:dyDescent="0.2">
      <c r="A4470" s="38"/>
      <c r="B4470" s="38"/>
      <c r="C4470" s="38"/>
      <c r="D4470" s="38"/>
      <c r="F4470" s="39"/>
      <c r="G4470" s="39"/>
      <c r="H4470" s="39"/>
      <c r="I4470" s="39"/>
      <c r="J4470" s="39"/>
      <c r="K4470" s="39"/>
      <c r="L4470" s="39"/>
      <c r="M4470" s="39"/>
      <c r="N4470" s="39"/>
      <c r="O4470" s="39"/>
      <c r="P4470" s="39"/>
      <c r="Q4470" s="39"/>
      <c r="R4470" s="39"/>
      <c r="T4470" s="39"/>
      <c r="U4470" s="39"/>
    </row>
    <row r="4471" spans="1:21" ht="14.25" x14ac:dyDescent="0.2">
      <c r="A4471" s="38"/>
      <c r="B4471" s="38"/>
      <c r="C4471" s="38"/>
      <c r="D4471" s="38"/>
      <c r="F4471" s="39"/>
      <c r="G4471" s="39"/>
      <c r="H4471" s="39"/>
      <c r="I4471" s="39"/>
      <c r="J4471" s="39"/>
      <c r="K4471" s="39"/>
      <c r="L4471" s="39"/>
      <c r="M4471" s="39"/>
      <c r="N4471" s="39"/>
      <c r="O4471" s="39"/>
      <c r="P4471" s="39"/>
      <c r="Q4471" s="39"/>
      <c r="R4471" s="39"/>
      <c r="T4471" s="39"/>
      <c r="U4471" s="39"/>
    </row>
    <row r="4472" spans="1:21" ht="14.25" x14ac:dyDescent="0.2">
      <c r="A4472" s="38"/>
      <c r="B4472" s="38"/>
      <c r="C4472" s="38"/>
      <c r="D4472" s="38"/>
      <c r="F4472" s="39"/>
      <c r="G4472" s="39"/>
      <c r="H4472" s="39"/>
      <c r="I4472" s="39"/>
      <c r="J4472" s="39"/>
      <c r="K4472" s="39"/>
      <c r="L4472" s="39"/>
      <c r="M4472" s="39"/>
      <c r="N4472" s="39"/>
      <c r="O4472" s="39"/>
      <c r="P4472" s="39"/>
      <c r="Q4472" s="39"/>
      <c r="R4472" s="39"/>
      <c r="T4472" s="39"/>
      <c r="U4472" s="39"/>
    </row>
    <row r="4473" spans="1:21" ht="14.25" x14ac:dyDescent="0.2">
      <c r="A4473" s="38"/>
      <c r="B4473" s="38"/>
      <c r="C4473" s="38"/>
      <c r="D4473" s="38"/>
      <c r="F4473" s="39"/>
      <c r="G4473" s="39"/>
      <c r="H4473" s="39"/>
      <c r="I4473" s="39"/>
      <c r="J4473" s="39"/>
      <c r="K4473" s="39"/>
      <c r="L4473" s="39"/>
      <c r="M4473" s="39"/>
      <c r="N4473" s="39"/>
      <c r="O4473" s="39"/>
      <c r="P4473" s="39"/>
      <c r="Q4473" s="39"/>
      <c r="R4473" s="39"/>
      <c r="T4473" s="39"/>
      <c r="U4473" s="39"/>
    </row>
    <row r="4474" spans="1:21" ht="14.25" x14ac:dyDescent="0.2">
      <c r="A4474" s="38"/>
      <c r="B4474" s="38"/>
      <c r="C4474" s="38"/>
      <c r="D4474" s="38"/>
      <c r="F4474" s="39"/>
      <c r="G4474" s="39"/>
      <c r="H4474" s="39"/>
      <c r="I4474" s="39"/>
      <c r="J4474" s="39"/>
      <c r="K4474" s="39"/>
      <c r="L4474" s="39"/>
      <c r="M4474" s="39"/>
      <c r="N4474" s="39"/>
      <c r="O4474" s="39"/>
      <c r="P4474" s="39"/>
      <c r="Q4474" s="39"/>
      <c r="R4474" s="39"/>
      <c r="T4474" s="39"/>
      <c r="U4474" s="39"/>
    </row>
    <row r="4475" spans="1:21" ht="14.25" x14ac:dyDescent="0.2">
      <c r="A4475" s="38"/>
      <c r="B4475" s="38"/>
      <c r="C4475" s="38"/>
      <c r="D4475" s="38"/>
      <c r="F4475" s="39"/>
      <c r="G4475" s="39"/>
      <c r="H4475" s="39"/>
      <c r="I4475" s="39"/>
      <c r="J4475" s="39"/>
      <c r="K4475" s="39"/>
      <c r="L4475" s="39"/>
      <c r="M4475" s="39"/>
      <c r="N4475" s="39"/>
      <c r="O4475" s="39"/>
      <c r="P4475" s="39"/>
      <c r="Q4475" s="39"/>
      <c r="R4475" s="39"/>
      <c r="T4475" s="39"/>
      <c r="U4475" s="39"/>
    </row>
    <row r="4476" spans="1:21" ht="14.25" x14ac:dyDescent="0.2">
      <c r="A4476" s="38"/>
      <c r="B4476" s="38"/>
      <c r="C4476" s="38"/>
      <c r="D4476" s="38"/>
      <c r="F4476" s="39"/>
      <c r="G4476" s="39"/>
      <c r="H4476" s="39"/>
      <c r="I4476" s="39"/>
      <c r="J4476" s="39"/>
      <c r="K4476" s="39"/>
      <c r="L4476" s="39"/>
      <c r="M4476" s="39"/>
      <c r="N4476" s="39"/>
      <c r="O4476" s="39"/>
      <c r="P4476" s="39"/>
      <c r="Q4476" s="39"/>
      <c r="R4476" s="39"/>
      <c r="T4476" s="39"/>
      <c r="U4476" s="39"/>
    </row>
    <row r="4477" spans="1:21" ht="14.25" x14ac:dyDescent="0.2">
      <c r="A4477" s="38"/>
      <c r="B4477" s="38"/>
      <c r="C4477" s="38"/>
      <c r="D4477" s="38"/>
      <c r="F4477" s="39"/>
      <c r="G4477" s="39"/>
      <c r="H4477" s="39"/>
      <c r="I4477" s="39"/>
      <c r="J4477" s="39"/>
      <c r="K4477" s="39"/>
      <c r="L4477" s="39"/>
      <c r="M4477" s="39"/>
      <c r="N4477" s="39"/>
      <c r="O4477" s="39"/>
      <c r="P4477" s="39"/>
      <c r="Q4477" s="39"/>
      <c r="R4477" s="39"/>
      <c r="T4477" s="39"/>
      <c r="U4477" s="39"/>
    </row>
    <row r="4478" spans="1:21" ht="14.25" x14ac:dyDescent="0.2">
      <c r="A4478" s="38"/>
      <c r="B4478" s="38"/>
      <c r="C4478" s="38"/>
      <c r="D4478" s="38"/>
      <c r="F4478" s="39"/>
      <c r="G4478" s="39"/>
      <c r="H4478" s="39"/>
      <c r="I4478" s="39"/>
      <c r="J4478" s="39"/>
      <c r="K4478" s="39"/>
      <c r="L4478" s="39"/>
      <c r="M4478" s="39"/>
      <c r="N4478" s="39"/>
      <c r="O4478" s="39"/>
      <c r="P4478" s="39"/>
      <c r="Q4478" s="39"/>
      <c r="R4478" s="39"/>
      <c r="T4478" s="39"/>
      <c r="U4478" s="39"/>
    </row>
    <row r="4479" spans="1:21" ht="14.25" x14ac:dyDescent="0.2">
      <c r="A4479" s="38"/>
      <c r="B4479" s="38"/>
      <c r="C4479" s="38"/>
      <c r="D4479" s="38"/>
      <c r="F4479" s="39"/>
      <c r="G4479" s="39"/>
      <c r="H4479" s="39"/>
      <c r="I4479" s="39"/>
      <c r="J4479" s="39"/>
      <c r="K4479" s="39"/>
      <c r="L4479" s="39"/>
      <c r="M4479" s="39"/>
      <c r="N4479" s="39"/>
      <c r="O4479" s="39"/>
      <c r="P4479" s="39"/>
      <c r="Q4479" s="39"/>
      <c r="R4479" s="39"/>
      <c r="T4479" s="39"/>
      <c r="U4479" s="39"/>
    </row>
    <row r="4480" spans="1:21" ht="14.25" x14ac:dyDescent="0.2">
      <c r="A4480" s="38"/>
      <c r="B4480" s="38"/>
      <c r="C4480" s="38"/>
      <c r="D4480" s="38"/>
      <c r="F4480" s="39"/>
      <c r="G4480" s="39"/>
      <c r="H4480" s="39"/>
      <c r="I4480" s="39"/>
      <c r="J4480" s="39"/>
      <c r="K4480" s="39"/>
      <c r="L4480" s="39"/>
      <c r="M4480" s="39"/>
      <c r="N4480" s="39"/>
      <c r="O4480" s="39"/>
      <c r="P4480" s="39"/>
      <c r="Q4480" s="39"/>
      <c r="R4480" s="39"/>
      <c r="T4480" s="39"/>
      <c r="U4480" s="39"/>
    </row>
    <row r="4481" spans="1:21" ht="14.25" x14ac:dyDescent="0.2">
      <c r="A4481" s="38"/>
      <c r="B4481" s="38"/>
      <c r="C4481" s="38"/>
      <c r="D4481" s="38"/>
      <c r="F4481" s="39"/>
      <c r="G4481" s="39"/>
      <c r="H4481" s="39"/>
      <c r="I4481" s="39"/>
      <c r="J4481" s="39"/>
      <c r="K4481" s="39"/>
      <c r="L4481" s="39"/>
      <c r="M4481" s="39"/>
      <c r="N4481" s="39"/>
      <c r="O4481" s="39"/>
      <c r="P4481" s="39"/>
      <c r="Q4481" s="39"/>
      <c r="R4481" s="39"/>
      <c r="T4481" s="39"/>
      <c r="U4481" s="39"/>
    </row>
    <row r="4482" spans="1:21" ht="14.25" x14ac:dyDescent="0.2">
      <c r="A4482" s="38"/>
      <c r="B4482" s="38"/>
      <c r="C4482" s="38"/>
      <c r="D4482" s="38"/>
      <c r="F4482" s="39"/>
      <c r="G4482" s="39"/>
      <c r="H4482" s="39"/>
      <c r="I4482" s="39"/>
      <c r="J4482" s="39"/>
      <c r="K4482" s="39"/>
      <c r="L4482" s="39"/>
      <c r="M4482" s="39"/>
      <c r="N4482" s="39"/>
      <c r="O4482" s="39"/>
      <c r="P4482" s="39"/>
      <c r="Q4482" s="39"/>
      <c r="R4482" s="39"/>
      <c r="T4482" s="39"/>
      <c r="U4482" s="39"/>
    </row>
    <row r="4483" spans="1:21" ht="14.25" x14ac:dyDescent="0.2">
      <c r="A4483" s="38"/>
      <c r="B4483" s="38"/>
      <c r="C4483" s="38"/>
      <c r="D4483" s="38"/>
      <c r="F4483" s="39"/>
      <c r="G4483" s="39"/>
      <c r="H4483" s="39"/>
      <c r="I4483" s="39"/>
      <c r="J4483" s="39"/>
      <c r="K4483" s="39"/>
      <c r="L4483" s="39"/>
      <c r="M4483" s="39"/>
      <c r="N4483" s="39"/>
      <c r="O4483" s="39"/>
      <c r="P4483" s="39"/>
      <c r="Q4483" s="39"/>
      <c r="R4483" s="39"/>
      <c r="T4483" s="39"/>
      <c r="U4483" s="39"/>
    </row>
    <row r="4484" spans="1:21" ht="14.25" x14ac:dyDescent="0.2">
      <c r="A4484" s="38"/>
      <c r="B4484" s="38"/>
      <c r="C4484" s="38"/>
      <c r="D4484" s="38"/>
      <c r="F4484" s="39"/>
      <c r="G4484" s="39"/>
      <c r="H4484" s="39"/>
      <c r="I4484" s="39"/>
      <c r="J4484" s="39"/>
      <c r="K4484" s="39"/>
      <c r="L4484" s="39"/>
      <c r="M4484" s="39"/>
      <c r="N4484" s="39"/>
      <c r="O4484" s="39"/>
      <c r="P4484" s="39"/>
      <c r="Q4484" s="39"/>
      <c r="R4484" s="39"/>
      <c r="T4484" s="39"/>
      <c r="U4484" s="39"/>
    </row>
    <row r="4485" spans="1:21" ht="14.25" x14ac:dyDescent="0.2">
      <c r="A4485" s="38"/>
      <c r="B4485" s="38"/>
      <c r="C4485" s="38"/>
      <c r="D4485" s="38"/>
      <c r="F4485" s="39"/>
      <c r="G4485" s="39"/>
      <c r="H4485" s="39"/>
      <c r="I4485" s="39"/>
      <c r="J4485" s="39"/>
      <c r="K4485" s="39"/>
      <c r="L4485" s="39"/>
      <c r="M4485" s="39"/>
      <c r="N4485" s="39"/>
      <c r="O4485" s="39"/>
      <c r="P4485" s="39"/>
      <c r="Q4485" s="39"/>
      <c r="R4485" s="39"/>
      <c r="T4485" s="39"/>
      <c r="U4485" s="39"/>
    </row>
    <row r="4486" spans="1:21" ht="14.25" x14ac:dyDescent="0.2">
      <c r="A4486" s="38"/>
      <c r="B4486" s="38"/>
      <c r="C4486" s="38"/>
      <c r="D4486" s="38"/>
      <c r="F4486" s="39"/>
      <c r="G4486" s="39"/>
      <c r="H4486" s="39"/>
      <c r="I4486" s="39"/>
      <c r="J4486" s="39"/>
      <c r="K4486" s="39"/>
      <c r="L4486" s="39"/>
      <c r="M4486" s="39"/>
      <c r="N4486" s="39"/>
      <c r="O4486" s="39"/>
      <c r="P4486" s="39"/>
      <c r="Q4486" s="39"/>
      <c r="R4486" s="39"/>
      <c r="T4486" s="39"/>
      <c r="U4486" s="39"/>
    </row>
    <row r="4487" spans="1:21" ht="14.25" x14ac:dyDescent="0.2">
      <c r="A4487" s="38"/>
      <c r="B4487" s="38"/>
      <c r="C4487" s="38"/>
      <c r="D4487" s="38"/>
      <c r="F4487" s="39"/>
      <c r="G4487" s="39"/>
      <c r="H4487" s="39"/>
      <c r="I4487" s="39"/>
      <c r="J4487" s="39"/>
      <c r="K4487" s="39"/>
      <c r="L4487" s="39"/>
      <c r="M4487" s="39"/>
      <c r="N4487" s="39"/>
      <c r="O4487" s="39"/>
      <c r="P4487" s="39"/>
      <c r="Q4487" s="39"/>
      <c r="R4487" s="39"/>
      <c r="T4487" s="39"/>
      <c r="U4487" s="39"/>
    </row>
    <row r="4488" spans="1:21" ht="14.25" x14ac:dyDescent="0.2">
      <c r="A4488" s="38"/>
      <c r="B4488" s="38"/>
      <c r="C4488" s="38"/>
      <c r="D4488" s="38"/>
      <c r="F4488" s="39"/>
      <c r="G4488" s="39"/>
      <c r="H4488" s="39"/>
      <c r="I4488" s="39"/>
      <c r="J4488" s="39"/>
      <c r="K4488" s="39"/>
      <c r="L4488" s="39"/>
      <c r="M4488" s="39"/>
      <c r="N4488" s="39"/>
      <c r="O4488" s="39"/>
      <c r="P4488" s="39"/>
      <c r="Q4488" s="39"/>
      <c r="R4488" s="39"/>
      <c r="T4488" s="39"/>
      <c r="U4488" s="39"/>
    </row>
    <row r="4489" spans="1:21" ht="14.25" x14ac:dyDescent="0.2">
      <c r="A4489" s="38"/>
      <c r="B4489" s="38"/>
      <c r="C4489" s="38"/>
      <c r="D4489" s="38"/>
      <c r="F4489" s="39"/>
      <c r="G4489" s="39"/>
      <c r="H4489" s="39"/>
      <c r="I4489" s="39"/>
      <c r="J4489" s="39"/>
      <c r="K4489" s="39"/>
      <c r="L4489" s="39"/>
      <c r="M4489" s="39"/>
      <c r="N4489" s="39"/>
      <c r="O4489" s="39"/>
      <c r="P4489" s="39"/>
      <c r="Q4489" s="39"/>
      <c r="R4489" s="39"/>
      <c r="T4489" s="39"/>
      <c r="U4489" s="39"/>
    </row>
    <row r="4490" spans="1:21" ht="14.25" x14ac:dyDescent="0.2">
      <c r="A4490" s="38"/>
      <c r="B4490" s="38"/>
      <c r="C4490" s="38"/>
      <c r="D4490" s="38"/>
      <c r="F4490" s="39"/>
      <c r="G4490" s="39"/>
      <c r="H4490" s="39"/>
      <c r="I4490" s="39"/>
      <c r="J4490" s="39"/>
      <c r="K4490" s="39"/>
      <c r="L4490" s="39"/>
      <c r="M4490" s="39"/>
      <c r="N4490" s="39"/>
      <c r="O4490" s="39"/>
      <c r="P4490" s="39"/>
      <c r="Q4490" s="39"/>
      <c r="R4490" s="39"/>
      <c r="T4490" s="39"/>
      <c r="U4490" s="39"/>
    </row>
    <row r="4491" spans="1:21" ht="14.25" x14ac:dyDescent="0.2">
      <c r="A4491" s="38"/>
      <c r="B4491" s="38"/>
      <c r="C4491" s="38"/>
      <c r="D4491" s="38"/>
      <c r="F4491" s="39"/>
      <c r="G4491" s="39"/>
      <c r="H4491" s="39"/>
      <c r="I4491" s="39"/>
      <c r="J4491" s="39"/>
      <c r="K4491" s="39"/>
      <c r="L4491" s="39"/>
      <c r="M4491" s="39"/>
      <c r="N4491" s="39"/>
      <c r="O4491" s="39"/>
      <c r="P4491" s="39"/>
      <c r="Q4491" s="39"/>
      <c r="R4491" s="39"/>
      <c r="T4491" s="39"/>
      <c r="U4491" s="39"/>
    </row>
    <row r="4492" spans="1:21" ht="14.25" x14ac:dyDescent="0.2">
      <c r="A4492" s="38"/>
      <c r="B4492" s="38"/>
      <c r="C4492" s="38"/>
      <c r="D4492" s="38"/>
      <c r="F4492" s="39"/>
      <c r="G4492" s="39"/>
      <c r="H4492" s="39"/>
      <c r="I4492" s="39"/>
      <c r="J4492" s="39"/>
      <c r="K4492" s="39"/>
      <c r="L4492" s="39"/>
      <c r="M4492" s="39"/>
      <c r="N4492" s="39"/>
      <c r="O4492" s="39"/>
      <c r="P4492" s="39"/>
      <c r="Q4492" s="39"/>
      <c r="R4492" s="39"/>
      <c r="T4492" s="39"/>
      <c r="U4492" s="39"/>
    </row>
    <row r="4493" spans="1:21" ht="14.25" x14ac:dyDescent="0.2">
      <c r="A4493" s="38"/>
      <c r="B4493" s="38"/>
      <c r="C4493" s="38"/>
      <c r="D4493" s="38"/>
      <c r="F4493" s="39"/>
      <c r="G4493" s="39"/>
      <c r="H4493" s="39"/>
      <c r="I4493" s="39"/>
      <c r="J4493" s="39"/>
      <c r="K4493" s="39"/>
      <c r="L4493" s="39"/>
      <c r="M4493" s="39"/>
      <c r="N4493" s="39"/>
      <c r="O4493" s="39"/>
      <c r="P4493" s="39"/>
      <c r="Q4493" s="39"/>
      <c r="R4493" s="39"/>
      <c r="T4493" s="39"/>
      <c r="U4493" s="39"/>
    </row>
    <row r="4494" spans="1:21" ht="14.25" x14ac:dyDescent="0.2">
      <c r="A4494" s="38"/>
      <c r="B4494" s="38"/>
      <c r="C4494" s="38"/>
      <c r="D4494" s="38"/>
      <c r="F4494" s="39"/>
      <c r="G4494" s="39"/>
      <c r="H4494" s="39"/>
      <c r="I4494" s="39"/>
      <c r="J4494" s="39"/>
      <c r="K4494" s="39"/>
      <c r="L4494" s="39"/>
      <c r="M4494" s="39"/>
      <c r="N4494" s="39"/>
      <c r="O4494" s="39"/>
      <c r="P4494" s="39"/>
      <c r="Q4494" s="39"/>
      <c r="R4494" s="39"/>
      <c r="T4494" s="39"/>
      <c r="U4494" s="39"/>
    </row>
    <row r="4495" spans="1:21" ht="14.25" x14ac:dyDescent="0.2">
      <c r="A4495" s="38"/>
      <c r="B4495" s="38"/>
      <c r="C4495" s="38"/>
      <c r="D4495" s="38"/>
      <c r="F4495" s="39"/>
      <c r="G4495" s="39"/>
      <c r="H4495" s="39"/>
      <c r="I4495" s="39"/>
      <c r="J4495" s="39"/>
      <c r="K4495" s="39"/>
      <c r="L4495" s="39"/>
      <c r="M4495" s="39"/>
      <c r="N4495" s="39"/>
      <c r="O4495" s="39"/>
      <c r="P4495" s="39"/>
      <c r="Q4495" s="39"/>
      <c r="R4495" s="39"/>
      <c r="T4495" s="39"/>
      <c r="U4495" s="39"/>
    </row>
    <row r="4496" spans="1:21" ht="14.25" x14ac:dyDescent="0.2">
      <c r="A4496" s="38"/>
      <c r="B4496" s="38"/>
      <c r="C4496" s="38"/>
      <c r="D4496" s="38"/>
      <c r="F4496" s="39"/>
      <c r="G4496" s="39"/>
      <c r="H4496" s="39"/>
      <c r="I4496" s="39"/>
      <c r="J4496" s="39"/>
      <c r="K4496" s="39"/>
      <c r="L4496" s="39"/>
      <c r="M4496" s="39"/>
      <c r="N4496" s="39"/>
      <c r="O4496" s="39"/>
      <c r="P4496" s="39"/>
      <c r="Q4496" s="39"/>
      <c r="R4496" s="39"/>
      <c r="T4496" s="39"/>
      <c r="U4496" s="39"/>
    </row>
    <row r="4497" spans="1:21" ht="14.25" x14ac:dyDescent="0.2">
      <c r="A4497" s="38"/>
      <c r="B4497" s="38"/>
      <c r="C4497" s="38"/>
      <c r="D4497" s="38"/>
      <c r="F4497" s="39"/>
      <c r="G4497" s="39"/>
      <c r="H4497" s="39"/>
      <c r="I4497" s="39"/>
      <c r="J4497" s="39"/>
      <c r="K4497" s="39"/>
      <c r="L4497" s="39"/>
      <c r="M4497" s="39"/>
      <c r="N4497" s="39"/>
      <c r="O4497" s="39"/>
      <c r="P4497" s="39"/>
      <c r="Q4497" s="39"/>
      <c r="R4497" s="39"/>
      <c r="T4497" s="39"/>
      <c r="U4497" s="39"/>
    </row>
    <row r="4498" spans="1:21" ht="14.25" x14ac:dyDescent="0.2">
      <c r="A4498" s="38"/>
      <c r="B4498" s="38"/>
      <c r="C4498" s="38"/>
      <c r="D4498" s="38"/>
      <c r="F4498" s="39"/>
      <c r="G4498" s="39"/>
      <c r="H4498" s="39"/>
      <c r="I4498" s="39"/>
      <c r="J4498" s="39"/>
      <c r="K4498" s="39"/>
      <c r="L4498" s="39"/>
      <c r="M4498" s="39"/>
      <c r="N4498" s="39"/>
      <c r="O4498" s="39"/>
      <c r="P4498" s="39"/>
      <c r="Q4498" s="39"/>
      <c r="R4498" s="39"/>
      <c r="T4498" s="39"/>
      <c r="U4498" s="39"/>
    </row>
    <row r="4499" spans="1:21" ht="14.25" x14ac:dyDescent="0.2">
      <c r="A4499" s="38"/>
      <c r="B4499" s="38"/>
      <c r="C4499" s="38"/>
      <c r="D4499" s="38"/>
      <c r="F4499" s="39"/>
      <c r="G4499" s="39"/>
      <c r="H4499" s="39"/>
      <c r="I4499" s="39"/>
      <c r="J4499" s="39"/>
      <c r="K4499" s="39"/>
      <c r="L4499" s="39"/>
      <c r="M4499" s="39"/>
      <c r="N4499" s="39"/>
      <c r="O4499" s="39"/>
      <c r="P4499" s="39"/>
      <c r="Q4499" s="39"/>
      <c r="R4499" s="39"/>
      <c r="T4499" s="39"/>
      <c r="U4499" s="39"/>
    </row>
    <row r="4500" spans="1:21" ht="14.25" x14ac:dyDescent="0.2">
      <c r="A4500" s="38"/>
      <c r="B4500" s="38"/>
      <c r="C4500" s="38"/>
      <c r="D4500" s="38"/>
      <c r="F4500" s="39"/>
      <c r="G4500" s="39"/>
      <c r="H4500" s="39"/>
      <c r="I4500" s="39"/>
      <c r="J4500" s="39"/>
      <c r="K4500" s="39"/>
      <c r="L4500" s="39"/>
      <c r="M4500" s="39"/>
      <c r="N4500" s="39"/>
      <c r="O4500" s="39"/>
      <c r="P4500" s="39"/>
      <c r="Q4500" s="39"/>
      <c r="R4500" s="39"/>
      <c r="T4500" s="39"/>
      <c r="U4500" s="39"/>
    </row>
    <row r="4501" spans="1:21" ht="14.25" x14ac:dyDescent="0.2">
      <c r="A4501" s="38"/>
      <c r="B4501" s="38"/>
      <c r="C4501" s="38"/>
      <c r="D4501" s="38"/>
      <c r="F4501" s="39"/>
      <c r="G4501" s="39"/>
      <c r="H4501" s="39"/>
      <c r="I4501" s="39"/>
      <c r="J4501" s="39"/>
      <c r="K4501" s="39"/>
      <c r="L4501" s="39"/>
      <c r="M4501" s="39"/>
      <c r="N4501" s="39"/>
      <c r="O4501" s="39"/>
      <c r="P4501" s="39"/>
      <c r="Q4501" s="39"/>
      <c r="R4501" s="39"/>
      <c r="T4501" s="39"/>
      <c r="U4501" s="39"/>
    </row>
    <row r="4502" spans="1:21" ht="14.25" x14ac:dyDescent="0.2">
      <c r="A4502" s="38"/>
      <c r="B4502" s="38"/>
      <c r="C4502" s="38"/>
      <c r="D4502" s="38"/>
      <c r="F4502" s="39"/>
      <c r="G4502" s="39"/>
      <c r="H4502" s="39"/>
      <c r="I4502" s="39"/>
      <c r="J4502" s="39"/>
      <c r="K4502" s="39"/>
      <c r="L4502" s="39"/>
      <c r="M4502" s="39"/>
      <c r="N4502" s="39"/>
      <c r="O4502" s="39"/>
      <c r="P4502" s="39"/>
      <c r="Q4502" s="39"/>
      <c r="R4502" s="39"/>
      <c r="T4502" s="39"/>
      <c r="U4502" s="39"/>
    </row>
    <row r="4503" spans="1:21" ht="14.25" x14ac:dyDescent="0.2">
      <c r="A4503" s="38"/>
      <c r="B4503" s="38"/>
      <c r="C4503" s="38"/>
      <c r="D4503" s="38"/>
      <c r="F4503" s="39"/>
      <c r="G4503" s="39"/>
      <c r="H4503" s="39"/>
      <c r="I4503" s="39"/>
      <c r="J4503" s="39"/>
      <c r="K4503" s="39"/>
      <c r="L4503" s="39"/>
      <c r="M4503" s="39"/>
      <c r="N4503" s="39"/>
      <c r="O4503" s="39"/>
      <c r="P4503" s="39"/>
      <c r="Q4503" s="39"/>
      <c r="R4503" s="39"/>
      <c r="T4503" s="39"/>
      <c r="U4503" s="39"/>
    </row>
    <row r="4504" spans="1:21" ht="14.25" x14ac:dyDescent="0.2">
      <c r="A4504" s="38"/>
      <c r="B4504" s="38"/>
      <c r="C4504" s="38"/>
      <c r="D4504" s="38"/>
      <c r="F4504" s="39"/>
      <c r="G4504" s="39"/>
      <c r="H4504" s="39"/>
      <c r="I4504" s="39"/>
      <c r="J4504" s="39"/>
      <c r="K4504" s="39"/>
      <c r="L4504" s="39"/>
      <c r="M4504" s="39"/>
      <c r="N4504" s="39"/>
      <c r="O4504" s="39"/>
      <c r="P4504" s="39"/>
      <c r="Q4504" s="39"/>
      <c r="R4504" s="39"/>
      <c r="T4504" s="39"/>
      <c r="U4504" s="39"/>
    </row>
    <row r="4505" spans="1:21" ht="14.25" x14ac:dyDescent="0.2">
      <c r="A4505" s="38"/>
      <c r="B4505" s="38"/>
      <c r="C4505" s="38"/>
      <c r="D4505" s="38"/>
      <c r="F4505" s="39"/>
      <c r="G4505" s="39"/>
      <c r="H4505" s="39"/>
      <c r="I4505" s="39"/>
      <c r="J4505" s="39"/>
      <c r="K4505" s="39"/>
      <c r="L4505" s="39"/>
      <c r="M4505" s="39"/>
      <c r="N4505" s="39"/>
      <c r="O4505" s="39"/>
      <c r="P4505" s="39"/>
      <c r="Q4505" s="39"/>
      <c r="R4505" s="39"/>
      <c r="T4505" s="39"/>
      <c r="U4505" s="39"/>
    </row>
    <row r="4506" spans="1:21" ht="14.25" x14ac:dyDescent="0.2">
      <c r="A4506" s="38"/>
      <c r="B4506" s="38"/>
      <c r="C4506" s="38"/>
      <c r="D4506" s="38"/>
      <c r="F4506" s="39"/>
      <c r="G4506" s="39"/>
      <c r="H4506" s="39"/>
      <c r="I4506" s="39"/>
      <c r="J4506" s="39"/>
      <c r="K4506" s="39"/>
      <c r="L4506" s="39"/>
      <c r="M4506" s="39"/>
      <c r="N4506" s="39"/>
      <c r="O4506" s="39"/>
      <c r="P4506" s="39"/>
      <c r="Q4506" s="39"/>
      <c r="R4506" s="39"/>
      <c r="T4506" s="39"/>
      <c r="U4506" s="39"/>
    </row>
    <row r="4507" spans="1:21" ht="14.25" x14ac:dyDescent="0.2">
      <c r="A4507" s="38"/>
      <c r="B4507" s="38"/>
      <c r="C4507" s="38"/>
      <c r="D4507" s="38"/>
      <c r="F4507" s="39"/>
      <c r="G4507" s="39"/>
      <c r="H4507" s="39"/>
      <c r="I4507" s="39"/>
      <c r="J4507" s="39"/>
      <c r="K4507" s="39"/>
      <c r="L4507" s="39"/>
      <c r="M4507" s="39"/>
      <c r="N4507" s="39"/>
      <c r="O4507" s="39"/>
      <c r="P4507" s="39"/>
      <c r="Q4507" s="39"/>
      <c r="R4507" s="39"/>
      <c r="T4507" s="39"/>
      <c r="U4507" s="39"/>
    </row>
    <row r="4508" spans="1:21" ht="14.25" x14ac:dyDescent="0.2">
      <c r="A4508" s="38"/>
      <c r="B4508" s="38"/>
      <c r="C4508" s="38"/>
      <c r="D4508" s="38"/>
      <c r="F4508" s="39"/>
      <c r="G4508" s="39"/>
      <c r="H4508" s="39"/>
      <c r="I4508" s="39"/>
      <c r="J4508" s="39"/>
      <c r="K4508" s="39"/>
      <c r="L4508" s="39"/>
      <c r="M4508" s="39"/>
      <c r="N4508" s="39"/>
      <c r="O4508" s="39"/>
      <c r="P4508" s="39"/>
      <c r="Q4508" s="39"/>
      <c r="R4508" s="39"/>
      <c r="T4508" s="39"/>
      <c r="U4508" s="39"/>
    </row>
    <row r="4509" spans="1:21" ht="14.25" x14ac:dyDescent="0.2">
      <c r="A4509" s="38"/>
      <c r="B4509" s="38"/>
      <c r="C4509" s="38"/>
      <c r="D4509" s="38"/>
      <c r="F4509" s="39"/>
      <c r="G4509" s="39"/>
      <c r="H4509" s="39"/>
      <c r="I4509" s="39"/>
      <c r="J4509" s="39"/>
      <c r="K4509" s="39"/>
      <c r="L4509" s="39"/>
      <c r="M4509" s="39"/>
      <c r="N4509" s="39"/>
      <c r="O4509" s="39"/>
      <c r="P4509" s="39"/>
      <c r="Q4509" s="39"/>
      <c r="R4509" s="39"/>
      <c r="T4509" s="39"/>
      <c r="U4509" s="39"/>
    </row>
    <row r="4510" spans="1:21" ht="14.25" x14ac:dyDescent="0.2">
      <c r="A4510" s="38"/>
      <c r="B4510" s="38"/>
      <c r="C4510" s="38"/>
      <c r="D4510" s="38"/>
      <c r="F4510" s="39"/>
      <c r="G4510" s="39"/>
      <c r="H4510" s="39"/>
      <c r="I4510" s="39"/>
      <c r="J4510" s="39"/>
      <c r="K4510" s="39"/>
      <c r="L4510" s="39"/>
      <c r="M4510" s="39"/>
      <c r="N4510" s="39"/>
      <c r="O4510" s="39"/>
      <c r="P4510" s="39"/>
      <c r="Q4510" s="39"/>
      <c r="R4510" s="39"/>
      <c r="T4510" s="39"/>
      <c r="U4510" s="39"/>
    </row>
    <row r="4511" spans="1:21" ht="14.25" x14ac:dyDescent="0.2">
      <c r="A4511" s="38"/>
      <c r="B4511" s="38"/>
      <c r="C4511" s="38"/>
      <c r="D4511" s="38"/>
      <c r="F4511" s="39"/>
      <c r="G4511" s="39"/>
      <c r="H4511" s="39"/>
      <c r="I4511" s="39"/>
      <c r="J4511" s="39"/>
      <c r="K4511" s="39"/>
      <c r="L4511" s="39"/>
      <c r="M4511" s="39"/>
      <c r="N4511" s="39"/>
      <c r="O4511" s="39"/>
      <c r="P4511" s="39"/>
      <c r="Q4511" s="39"/>
      <c r="R4511" s="39"/>
      <c r="T4511" s="39"/>
      <c r="U4511" s="39"/>
    </row>
    <row r="4512" spans="1:21" ht="14.25" x14ac:dyDescent="0.2">
      <c r="A4512" s="38"/>
      <c r="B4512" s="38"/>
      <c r="C4512" s="38"/>
      <c r="D4512" s="38"/>
      <c r="F4512" s="39"/>
      <c r="G4512" s="39"/>
      <c r="H4512" s="39"/>
      <c r="I4512" s="39"/>
      <c r="J4512" s="39"/>
      <c r="K4512" s="39"/>
      <c r="L4512" s="39"/>
      <c r="M4512" s="39"/>
      <c r="N4512" s="39"/>
      <c r="O4512" s="39"/>
      <c r="P4512" s="39"/>
      <c r="Q4512" s="39"/>
      <c r="R4512" s="39"/>
      <c r="T4512" s="39"/>
      <c r="U4512" s="39"/>
    </row>
    <row r="4513" spans="1:21" ht="14.25" x14ac:dyDescent="0.2">
      <c r="A4513" s="38"/>
      <c r="B4513" s="38"/>
      <c r="C4513" s="38"/>
      <c r="D4513" s="38"/>
      <c r="F4513" s="39"/>
      <c r="G4513" s="39"/>
      <c r="H4513" s="39"/>
      <c r="I4513" s="39"/>
      <c r="J4513" s="39"/>
      <c r="K4513" s="39"/>
      <c r="L4513" s="39"/>
      <c r="M4513" s="39"/>
      <c r="N4513" s="39"/>
      <c r="O4513" s="39"/>
      <c r="P4513" s="39"/>
      <c r="Q4513" s="39"/>
      <c r="R4513" s="39"/>
      <c r="T4513" s="39"/>
      <c r="U4513" s="39"/>
    </row>
    <row r="4514" spans="1:21" ht="14.25" x14ac:dyDescent="0.2">
      <c r="A4514" s="38"/>
      <c r="B4514" s="38"/>
      <c r="C4514" s="38"/>
      <c r="D4514" s="38"/>
      <c r="F4514" s="39"/>
      <c r="G4514" s="39"/>
      <c r="H4514" s="39"/>
      <c r="I4514" s="39"/>
      <c r="J4514" s="39"/>
      <c r="K4514" s="39"/>
      <c r="L4514" s="39"/>
      <c r="M4514" s="39"/>
      <c r="N4514" s="39"/>
      <c r="O4514" s="39"/>
      <c r="P4514" s="39"/>
      <c r="Q4514" s="39"/>
      <c r="R4514" s="39"/>
      <c r="T4514" s="39"/>
      <c r="U4514" s="39"/>
    </row>
    <row r="4515" spans="1:21" ht="14.25" x14ac:dyDescent="0.2">
      <c r="A4515" s="38"/>
      <c r="B4515" s="38"/>
      <c r="C4515" s="38"/>
      <c r="D4515" s="38"/>
      <c r="F4515" s="39"/>
      <c r="G4515" s="39"/>
      <c r="H4515" s="39"/>
      <c r="I4515" s="39"/>
      <c r="J4515" s="39"/>
      <c r="K4515" s="39"/>
      <c r="L4515" s="39"/>
      <c r="M4515" s="39"/>
      <c r="N4515" s="39"/>
      <c r="O4515" s="39"/>
      <c r="P4515" s="39"/>
      <c r="Q4515" s="39"/>
      <c r="R4515" s="39"/>
      <c r="T4515" s="39"/>
      <c r="U4515" s="39"/>
    </row>
    <row r="4516" spans="1:21" ht="14.25" x14ac:dyDescent="0.2">
      <c r="A4516" s="38"/>
      <c r="B4516" s="38"/>
      <c r="C4516" s="38"/>
      <c r="D4516" s="38"/>
      <c r="F4516" s="39"/>
      <c r="G4516" s="39"/>
      <c r="H4516" s="39"/>
      <c r="I4516" s="39"/>
      <c r="J4516" s="39"/>
      <c r="K4516" s="39"/>
      <c r="L4516" s="39"/>
      <c r="M4516" s="39"/>
      <c r="N4516" s="39"/>
      <c r="O4516" s="39"/>
      <c r="P4516" s="39"/>
      <c r="Q4516" s="39"/>
      <c r="R4516" s="39"/>
      <c r="T4516" s="39"/>
      <c r="U4516" s="39"/>
    </row>
    <row r="4517" spans="1:21" ht="14.25" x14ac:dyDescent="0.2">
      <c r="A4517" s="38"/>
      <c r="B4517" s="38"/>
      <c r="C4517" s="38"/>
      <c r="D4517" s="38"/>
      <c r="F4517" s="39"/>
      <c r="G4517" s="39"/>
      <c r="H4517" s="39"/>
      <c r="I4517" s="39"/>
      <c r="J4517" s="39"/>
      <c r="K4517" s="39"/>
      <c r="L4517" s="39"/>
      <c r="M4517" s="39"/>
      <c r="N4517" s="39"/>
      <c r="O4517" s="39"/>
      <c r="P4517" s="39"/>
      <c r="Q4517" s="39"/>
      <c r="R4517" s="39"/>
      <c r="T4517" s="39"/>
      <c r="U4517" s="39"/>
    </row>
    <row r="4518" spans="1:21" ht="14.25" x14ac:dyDescent="0.2">
      <c r="A4518" s="38"/>
      <c r="B4518" s="38"/>
      <c r="C4518" s="38"/>
      <c r="D4518" s="38"/>
      <c r="F4518" s="39"/>
      <c r="G4518" s="39"/>
      <c r="H4518" s="39"/>
      <c r="I4518" s="39"/>
      <c r="J4518" s="39"/>
      <c r="K4518" s="39"/>
      <c r="L4518" s="39"/>
      <c r="M4518" s="39"/>
      <c r="N4518" s="39"/>
      <c r="O4518" s="39"/>
      <c r="P4518" s="39"/>
      <c r="Q4518" s="39"/>
      <c r="R4518" s="39"/>
      <c r="T4518" s="39"/>
      <c r="U4518" s="39"/>
    </row>
    <row r="4519" spans="1:21" ht="14.25" x14ac:dyDescent="0.2">
      <c r="A4519" s="38"/>
      <c r="B4519" s="38"/>
      <c r="C4519" s="38"/>
      <c r="D4519" s="38"/>
      <c r="F4519" s="39"/>
      <c r="G4519" s="39"/>
      <c r="H4519" s="39"/>
      <c r="I4519" s="39"/>
      <c r="J4519" s="39"/>
      <c r="K4519" s="39"/>
      <c r="L4519" s="39"/>
      <c r="M4519" s="39"/>
      <c r="N4519" s="39"/>
      <c r="O4519" s="39"/>
      <c r="P4519" s="39"/>
      <c r="Q4519" s="39"/>
      <c r="R4519" s="39"/>
      <c r="T4519" s="39"/>
      <c r="U4519" s="39"/>
    </row>
    <row r="4520" spans="1:21" ht="14.25" x14ac:dyDescent="0.2">
      <c r="A4520" s="38"/>
      <c r="B4520" s="38"/>
      <c r="C4520" s="38"/>
      <c r="D4520" s="38"/>
      <c r="F4520" s="39"/>
      <c r="G4520" s="39"/>
      <c r="H4520" s="39"/>
      <c r="I4520" s="39"/>
      <c r="J4520" s="39"/>
      <c r="K4520" s="39"/>
      <c r="L4520" s="39"/>
      <c r="M4520" s="39"/>
      <c r="N4520" s="39"/>
      <c r="O4520" s="39"/>
      <c r="P4520" s="39"/>
      <c r="Q4520" s="39"/>
      <c r="R4520" s="39"/>
      <c r="T4520" s="39"/>
      <c r="U4520" s="39"/>
    </row>
    <row r="4521" spans="1:21" ht="14.25" x14ac:dyDescent="0.2">
      <c r="A4521" s="38"/>
      <c r="B4521" s="38"/>
      <c r="C4521" s="38"/>
      <c r="D4521" s="38"/>
      <c r="F4521" s="39"/>
      <c r="G4521" s="39"/>
      <c r="H4521" s="39"/>
      <c r="I4521" s="39"/>
      <c r="J4521" s="39"/>
      <c r="K4521" s="39"/>
      <c r="L4521" s="39"/>
      <c r="M4521" s="39"/>
      <c r="N4521" s="39"/>
      <c r="O4521" s="39"/>
      <c r="P4521" s="39"/>
      <c r="Q4521" s="39"/>
      <c r="R4521" s="39"/>
      <c r="T4521" s="39"/>
      <c r="U4521" s="39"/>
    </row>
    <row r="4522" spans="1:21" ht="14.25" x14ac:dyDescent="0.2">
      <c r="A4522" s="38"/>
      <c r="B4522" s="38"/>
      <c r="C4522" s="38"/>
      <c r="D4522" s="38"/>
      <c r="F4522" s="39"/>
      <c r="G4522" s="39"/>
      <c r="H4522" s="39"/>
      <c r="I4522" s="39"/>
      <c r="J4522" s="39"/>
      <c r="K4522" s="39"/>
      <c r="L4522" s="39"/>
      <c r="M4522" s="39"/>
      <c r="N4522" s="39"/>
      <c r="O4522" s="39"/>
      <c r="P4522" s="39"/>
      <c r="Q4522" s="39"/>
      <c r="R4522" s="39"/>
      <c r="T4522" s="39"/>
      <c r="U4522" s="39"/>
    </row>
    <row r="4523" spans="1:21" ht="14.25" x14ac:dyDescent="0.2">
      <c r="A4523" s="38"/>
      <c r="B4523" s="38"/>
      <c r="C4523" s="38"/>
      <c r="D4523" s="38"/>
      <c r="F4523" s="39"/>
      <c r="G4523" s="39"/>
      <c r="H4523" s="39"/>
      <c r="I4523" s="39"/>
      <c r="J4523" s="39"/>
      <c r="K4523" s="39"/>
      <c r="L4523" s="39"/>
      <c r="M4523" s="39"/>
      <c r="N4523" s="39"/>
      <c r="O4523" s="39"/>
      <c r="P4523" s="39"/>
      <c r="Q4523" s="39"/>
      <c r="R4523" s="39"/>
      <c r="T4523" s="39"/>
      <c r="U4523" s="39"/>
    </row>
    <row r="4524" spans="1:21" ht="14.25" x14ac:dyDescent="0.2">
      <c r="A4524" s="38"/>
      <c r="B4524" s="38"/>
      <c r="C4524" s="38"/>
      <c r="D4524" s="38"/>
      <c r="F4524" s="39"/>
      <c r="G4524" s="39"/>
      <c r="H4524" s="39"/>
      <c r="I4524" s="39"/>
      <c r="J4524" s="39"/>
      <c r="K4524" s="39"/>
      <c r="L4524" s="39"/>
      <c r="M4524" s="39"/>
      <c r="N4524" s="39"/>
      <c r="O4524" s="39"/>
      <c r="P4524" s="39"/>
      <c r="Q4524" s="39"/>
      <c r="R4524" s="39"/>
      <c r="T4524" s="39"/>
      <c r="U4524" s="39"/>
    </row>
    <row r="4525" spans="1:21" ht="14.25" x14ac:dyDescent="0.2">
      <c r="A4525" s="38"/>
      <c r="B4525" s="38"/>
      <c r="C4525" s="38"/>
      <c r="D4525" s="38"/>
      <c r="F4525" s="39"/>
      <c r="G4525" s="39"/>
      <c r="H4525" s="39"/>
      <c r="I4525" s="39"/>
      <c r="J4525" s="39"/>
      <c r="K4525" s="39"/>
      <c r="L4525" s="39"/>
      <c r="M4525" s="39"/>
      <c r="N4525" s="39"/>
      <c r="O4525" s="39"/>
      <c r="P4525" s="39"/>
      <c r="Q4525" s="39"/>
      <c r="R4525" s="39"/>
      <c r="T4525" s="39"/>
      <c r="U4525" s="39"/>
    </row>
    <row r="4526" spans="1:21" ht="14.25" x14ac:dyDescent="0.2">
      <c r="A4526" s="38"/>
      <c r="B4526" s="38"/>
      <c r="C4526" s="38"/>
      <c r="D4526" s="38"/>
      <c r="F4526" s="39"/>
      <c r="G4526" s="39"/>
      <c r="H4526" s="39"/>
      <c r="I4526" s="39"/>
      <c r="J4526" s="39"/>
      <c r="K4526" s="39"/>
      <c r="L4526" s="39"/>
      <c r="M4526" s="39"/>
      <c r="N4526" s="39"/>
      <c r="O4526" s="39"/>
      <c r="P4526" s="39"/>
      <c r="Q4526" s="39"/>
      <c r="R4526" s="39"/>
      <c r="T4526" s="39"/>
      <c r="U4526" s="39"/>
    </row>
    <row r="4527" spans="1:21" ht="14.25" x14ac:dyDescent="0.2">
      <c r="A4527" s="38"/>
      <c r="B4527" s="38"/>
      <c r="C4527" s="38"/>
      <c r="D4527" s="38"/>
      <c r="F4527" s="39"/>
      <c r="G4527" s="39"/>
      <c r="H4527" s="39"/>
      <c r="I4527" s="39"/>
      <c r="J4527" s="39"/>
      <c r="K4527" s="39"/>
      <c r="L4527" s="39"/>
      <c r="M4527" s="39"/>
      <c r="N4527" s="39"/>
      <c r="O4527" s="39"/>
      <c r="P4527" s="39"/>
      <c r="Q4527" s="39"/>
      <c r="R4527" s="39"/>
      <c r="T4527" s="39"/>
      <c r="U4527" s="39"/>
    </row>
    <row r="4528" spans="1:21" ht="14.25" x14ac:dyDescent="0.2">
      <c r="A4528" s="38"/>
      <c r="B4528" s="38"/>
      <c r="C4528" s="38"/>
      <c r="D4528" s="38"/>
      <c r="F4528" s="39"/>
      <c r="G4528" s="39"/>
      <c r="H4528" s="39"/>
      <c r="I4528" s="39"/>
      <c r="J4528" s="39"/>
      <c r="K4528" s="39"/>
      <c r="L4528" s="39"/>
      <c r="M4528" s="39"/>
      <c r="N4528" s="39"/>
      <c r="O4528" s="39"/>
      <c r="P4528" s="39"/>
      <c r="Q4528" s="39"/>
      <c r="R4528" s="39"/>
      <c r="T4528" s="39"/>
      <c r="U4528" s="39"/>
    </row>
    <row r="4529" spans="1:21" ht="14.25" x14ac:dyDescent="0.2">
      <c r="A4529" s="38"/>
      <c r="B4529" s="38"/>
      <c r="C4529" s="38"/>
      <c r="D4529" s="38"/>
      <c r="F4529" s="39"/>
      <c r="G4529" s="39"/>
      <c r="H4529" s="39"/>
      <c r="I4529" s="39"/>
      <c r="J4529" s="39"/>
      <c r="K4529" s="39"/>
      <c r="L4529" s="39"/>
      <c r="M4529" s="39"/>
      <c r="N4529" s="39"/>
      <c r="O4529" s="39"/>
      <c r="P4529" s="39"/>
      <c r="Q4529" s="39"/>
      <c r="R4529" s="39"/>
      <c r="T4529" s="39"/>
      <c r="U4529" s="39"/>
    </row>
    <row r="4530" spans="1:21" ht="14.25" x14ac:dyDescent="0.2">
      <c r="A4530" s="38"/>
      <c r="B4530" s="38"/>
      <c r="C4530" s="38"/>
      <c r="D4530" s="38"/>
      <c r="F4530" s="39"/>
      <c r="G4530" s="39"/>
      <c r="H4530" s="39"/>
      <c r="I4530" s="39"/>
      <c r="J4530" s="39"/>
      <c r="K4530" s="39"/>
      <c r="L4530" s="39"/>
      <c r="M4530" s="39"/>
      <c r="N4530" s="39"/>
      <c r="O4530" s="39"/>
      <c r="P4530" s="39"/>
      <c r="Q4530" s="39"/>
      <c r="R4530" s="39"/>
      <c r="T4530" s="39"/>
      <c r="U4530" s="39"/>
    </row>
    <row r="4531" spans="1:21" ht="14.25" x14ac:dyDescent="0.2">
      <c r="A4531" s="38"/>
      <c r="B4531" s="38"/>
      <c r="C4531" s="38"/>
      <c r="D4531" s="38"/>
      <c r="F4531" s="39"/>
      <c r="G4531" s="39"/>
      <c r="H4531" s="39"/>
      <c r="I4531" s="39"/>
      <c r="J4531" s="39"/>
      <c r="K4531" s="39"/>
      <c r="L4531" s="39"/>
      <c r="M4531" s="39"/>
      <c r="N4531" s="39"/>
      <c r="O4531" s="39"/>
      <c r="P4531" s="39"/>
      <c r="Q4531" s="39"/>
      <c r="R4531" s="39"/>
      <c r="T4531" s="39"/>
      <c r="U4531" s="39"/>
    </row>
    <row r="4532" spans="1:21" ht="14.25" x14ac:dyDescent="0.2">
      <c r="A4532" s="38"/>
      <c r="B4532" s="38"/>
      <c r="C4532" s="38"/>
      <c r="D4532" s="38"/>
      <c r="F4532" s="39"/>
      <c r="G4532" s="39"/>
      <c r="H4532" s="39"/>
      <c r="I4532" s="39"/>
      <c r="J4532" s="39"/>
      <c r="K4532" s="39"/>
      <c r="L4532" s="39"/>
      <c r="M4532" s="39"/>
      <c r="N4532" s="39"/>
      <c r="O4532" s="39"/>
      <c r="P4532" s="39"/>
      <c r="Q4532" s="39"/>
      <c r="R4532" s="39"/>
      <c r="T4532" s="39"/>
      <c r="U4532" s="39"/>
    </row>
    <row r="4533" spans="1:21" ht="14.25" x14ac:dyDescent="0.2">
      <c r="A4533" s="38"/>
      <c r="B4533" s="38"/>
      <c r="C4533" s="38"/>
      <c r="D4533" s="38"/>
      <c r="F4533" s="39"/>
      <c r="G4533" s="39"/>
      <c r="H4533" s="39"/>
      <c r="I4533" s="39"/>
      <c r="J4533" s="39"/>
      <c r="K4533" s="39"/>
      <c r="L4533" s="39"/>
      <c r="M4533" s="39"/>
      <c r="N4533" s="39"/>
      <c r="O4533" s="39"/>
      <c r="P4533" s="39"/>
      <c r="Q4533" s="39"/>
      <c r="R4533" s="39"/>
      <c r="T4533" s="39"/>
      <c r="U4533" s="39"/>
    </row>
    <row r="4534" spans="1:21" ht="14.25" x14ac:dyDescent="0.2">
      <c r="A4534" s="38"/>
      <c r="B4534" s="38"/>
      <c r="C4534" s="38"/>
      <c r="D4534" s="38"/>
      <c r="F4534" s="39"/>
      <c r="G4534" s="39"/>
      <c r="H4534" s="39"/>
      <c r="I4534" s="39"/>
      <c r="J4534" s="39"/>
      <c r="K4534" s="39"/>
      <c r="L4534" s="39"/>
      <c r="M4534" s="39"/>
      <c r="N4534" s="39"/>
      <c r="O4534" s="39"/>
      <c r="P4534" s="39"/>
      <c r="Q4534" s="39"/>
      <c r="R4534" s="39"/>
      <c r="T4534" s="39"/>
      <c r="U4534" s="39"/>
    </row>
    <row r="4535" spans="1:21" ht="14.25" x14ac:dyDescent="0.2">
      <c r="A4535" s="38"/>
      <c r="B4535" s="38"/>
      <c r="C4535" s="38"/>
      <c r="D4535" s="38"/>
      <c r="F4535" s="39"/>
      <c r="G4535" s="39"/>
      <c r="H4535" s="39"/>
      <c r="I4535" s="39"/>
      <c r="J4535" s="39"/>
      <c r="K4535" s="39"/>
      <c r="L4535" s="39"/>
      <c r="M4535" s="39"/>
      <c r="N4535" s="39"/>
      <c r="O4535" s="39"/>
      <c r="P4535" s="39"/>
      <c r="Q4535" s="39"/>
      <c r="R4535" s="39"/>
      <c r="T4535" s="39"/>
      <c r="U4535" s="39"/>
    </row>
    <row r="4536" spans="1:21" ht="14.25" x14ac:dyDescent="0.2">
      <c r="A4536" s="38"/>
      <c r="B4536" s="38"/>
      <c r="C4536" s="38"/>
      <c r="D4536" s="38"/>
      <c r="F4536" s="39"/>
      <c r="G4536" s="39"/>
      <c r="H4536" s="39"/>
      <c r="I4536" s="39"/>
      <c r="J4536" s="39"/>
      <c r="K4536" s="39"/>
      <c r="L4536" s="39"/>
      <c r="M4536" s="39"/>
      <c r="N4536" s="39"/>
      <c r="O4536" s="39"/>
      <c r="P4536" s="39"/>
      <c r="Q4536" s="39"/>
      <c r="R4536" s="39"/>
      <c r="T4536" s="39"/>
      <c r="U4536" s="39"/>
    </row>
    <row r="4537" spans="1:21" ht="14.25" x14ac:dyDescent="0.2">
      <c r="A4537" s="38"/>
      <c r="B4537" s="38"/>
      <c r="C4537" s="38"/>
      <c r="D4537" s="38"/>
      <c r="F4537" s="39"/>
      <c r="G4537" s="39"/>
      <c r="H4537" s="39"/>
      <c r="I4537" s="39"/>
      <c r="J4537" s="39"/>
      <c r="K4537" s="39"/>
      <c r="L4537" s="39"/>
      <c r="M4537" s="39"/>
      <c r="N4537" s="39"/>
      <c r="O4537" s="39"/>
      <c r="P4537" s="39"/>
      <c r="Q4537" s="39"/>
      <c r="R4537" s="39"/>
      <c r="T4537" s="39"/>
      <c r="U4537" s="39"/>
    </row>
    <row r="4538" spans="1:21" ht="14.25" x14ac:dyDescent="0.2">
      <c r="A4538" s="38"/>
      <c r="B4538" s="38"/>
      <c r="C4538" s="38"/>
      <c r="D4538" s="38"/>
      <c r="F4538" s="39"/>
      <c r="G4538" s="39"/>
      <c r="H4538" s="39"/>
      <c r="I4538" s="39"/>
      <c r="J4538" s="39"/>
      <c r="K4538" s="39"/>
      <c r="L4538" s="39"/>
      <c r="M4538" s="39"/>
      <c r="N4538" s="39"/>
      <c r="O4538" s="39"/>
      <c r="P4538" s="39"/>
      <c r="Q4538" s="39"/>
      <c r="R4538" s="39"/>
      <c r="T4538" s="39"/>
      <c r="U4538" s="39"/>
    </row>
    <row r="4539" spans="1:21" ht="14.25" x14ac:dyDescent="0.2">
      <c r="A4539" s="38"/>
      <c r="B4539" s="38"/>
      <c r="C4539" s="38"/>
      <c r="D4539" s="38"/>
      <c r="F4539" s="39"/>
      <c r="G4539" s="39"/>
      <c r="H4539" s="39"/>
      <c r="I4539" s="39"/>
      <c r="J4539" s="39"/>
      <c r="K4539" s="39"/>
      <c r="L4539" s="39"/>
      <c r="M4539" s="39"/>
      <c r="N4539" s="39"/>
      <c r="O4539" s="39"/>
      <c r="P4539" s="39"/>
      <c r="Q4539" s="39"/>
      <c r="R4539" s="39"/>
      <c r="T4539" s="39"/>
      <c r="U4539" s="39"/>
    </row>
    <row r="4540" spans="1:21" ht="14.25" x14ac:dyDescent="0.2">
      <c r="A4540" s="38"/>
      <c r="B4540" s="38"/>
      <c r="C4540" s="38"/>
      <c r="D4540" s="38"/>
      <c r="F4540" s="39"/>
      <c r="G4540" s="39"/>
      <c r="H4540" s="39"/>
      <c r="I4540" s="39"/>
      <c r="J4540" s="39"/>
      <c r="K4540" s="39"/>
      <c r="L4540" s="39"/>
      <c r="M4540" s="39"/>
      <c r="N4540" s="39"/>
      <c r="O4540" s="39"/>
      <c r="P4540" s="39"/>
      <c r="Q4540" s="39"/>
      <c r="R4540" s="39"/>
      <c r="T4540" s="39"/>
      <c r="U4540" s="39"/>
    </row>
    <row r="4541" spans="1:21" ht="14.25" x14ac:dyDescent="0.2">
      <c r="A4541" s="38"/>
      <c r="B4541" s="38"/>
      <c r="C4541" s="38"/>
      <c r="D4541" s="38"/>
      <c r="F4541" s="39"/>
      <c r="G4541" s="39"/>
      <c r="H4541" s="39"/>
      <c r="I4541" s="39"/>
      <c r="J4541" s="39"/>
      <c r="K4541" s="39"/>
      <c r="L4541" s="39"/>
      <c r="M4541" s="39"/>
      <c r="N4541" s="39"/>
      <c r="O4541" s="39"/>
      <c r="P4541" s="39"/>
      <c r="Q4541" s="39"/>
      <c r="R4541" s="39"/>
      <c r="T4541" s="39"/>
      <c r="U4541" s="39"/>
    </row>
    <row r="4542" spans="1:21" ht="14.25" x14ac:dyDescent="0.2">
      <c r="A4542" s="38"/>
      <c r="B4542" s="38"/>
      <c r="C4542" s="38"/>
      <c r="D4542" s="38"/>
      <c r="F4542" s="39"/>
      <c r="G4542" s="39"/>
      <c r="H4542" s="39"/>
      <c r="I4542" s="39"/>
      <c r="J4542" s="39"/>
      <c r="K4542" s="39"/>
      <c r="L4542" s="39"/>
      <c r="M4542" s="39"/>
      <c r="N4542" s="39"/>
      <c r="O4542" s="39"/>
      <c r="P4542" s="39"/>
      <c r="Q4542" s="39"/>
      <c r="R4542" s="39"/>
      <c r="T4542" s="39"/>
      <c r="U4542" s="39"/>
    </row>
    <row r="4543" spans="1:21" ht="14.25" x14ac:dyDescent="0.2">
      <c r="A4543" s="38"/>
      <c r="B4543" s="38"/>
      <c r="C4543" s="38"/>
      <c r="D4543" s="38"/>
      <c r="F4543" s="39"/>
      <c r="G4543" s="39"/>
      <c r="H4543" s="39"/>
      <c r="I4543" s="39"/>
      <c r="J4543" s="39"/>
      <c r="K4543" s="39"/>
      <c r="L4543" s="39"/>
      <c r="M4543" s="39"/>
      <c r="N4543" s="39"/>
      <c r="O4543" s="39"/>
      <c r="P4543" s="39"/>
      <c r="Q4543" s="39"/>
      <c r="R4543" s="39"/>
      <c r="T4543" s="39"/>
      <c r="U4543" s="39"/>
    </row>
    <row r="4544" spans="1:21" ht="14.25" x14ac:dyDescent="0.2">
      <c r="A4544" s="38"/>
      <c r="B4544" s="38"/>
      <c r="C4544" s="38"/>
      <c r="D4544" s="38"/>
      <c r="F4544" s="39"/>
      <c r="G4544" s="39"/>
      <c r="H4544" s="39"/>
      <c r="I4544" s="39"/>
      <c r="J4544" s="39"/>
      <c r="K4544" s="39"/>
      <c r="L4544" s="39"/>
      <c r="M4544" s="39"/>
      <c r="N4544" s="39"/>
      <c r="O4544" s="39"/>
      <c r="P4544" s="39"/>
      <c r="Q4544" s="39"/>
      <c r="R4544" s="39"/>
      <c r="T4544" s="39"/>
      <c r="U4544" s="39"/>
    </row>
    <row r="4545" spans="1:21" ht="14.25" x14ac:dyDescent="0.2">
      <c r="A4545" s="38"/>
      <c r="B4545" s="38"/>
      <c r="C4545" s="38"/>
      <c r="D4545" s="38"/>
      <c r="F4545" s="39"/>
      <c r="G4545" s="39"/>
      <c r="H4545" s="39"/>
      <c r="I4545" s="39"/>
      <c r="J4545" s="39"/>
      <c r="K4545" s="39"/>
      <c r="L4545" s="39"/>
      <c r="M4545" s="39"/>
      <c r="N4545" s="39"/>
      <c r="O4545" s="39"/>
      <c r="P4545" s="39"/>
      <c r="Q4545" s="39"/>
      <c r="R4545" s="39"/>
      <c r="T4545" s="39"/>
      <c r="U4545" s="39"/>
    </row>
    <row r="4546" spans="1:21" ht="14.25" x14ac:dyDescent="0.2">
      <c r="A4546" s="38"/>
      <c r="B4546" s="38"/>
      <c r="C4546" s="38"/>
      <c r="D4546" s="38"/>
      <c r="F4546" s="39"/>
      <c r="G4546" s="39"/>
      <c r="H4546" s="39"/>
      <c r="I4546" s="39"/>
      <c r="J4546" s="39"/>
      <c r="K4546" s="39"/>
      <c r="L4546" s="39"/>
      <c r="M4546" s="39"/>
      <c r="N4546" s="39"/>
      <c r="O4546" s="39"/>
      <c r="P4546" s="39"/>
      <c r="Q4546" s="39"/>
      <c r="R4546" s="39"/>
      <c r="T4546" s="39"/>
      <c r="U4546" s="39"/>
    </row>
    <row r="4547" spans="1:21" ht="14.25" x14ac:dyDescent="0.2">
      <c r="A4547" s="38"/>
      <c r="B4547" s="38"/>
      <c r="C4547" s="38"/>
      <c r="D4547" s="38"/>
      <c r="F4547" s="39"/>
      <c r="G4547" s="39"/>
      <c r="H4547" s="39"/>
      <c r="I4547" s="39"/>
      <c r="J4547" s="39"/>
      <c r="K4547" s="39"/>
      <c r="L4547" s="39"/>
      <c r="M4547" s="39"/>
      <c r="N4547" s="39"/>
      <c r="O4547" s="39"/>
      <c r="P4547" s="39"/>
      <c r="Q4547" s="39"/>
      <c r="R4547" s="39"/>
      <c r="T4547" s="39"/>
      <c r="U4547" s="39"/>
    </row>
    <row r="4548" spans="1:21" ht="14.25" x14ac:dyDescent="0.2">
      <c r="A4548" s="38"/>
      <c r="B4548" s="38"/>
      <c r="C4548" s="38"/>
      <c r="D4548" s="38"/>
      <c r="F4548" s="39"/>
      <c r="G4548" s="39"/>
      <c r="H4548" s="39"/>
      <c r="I4548" s="39"/>
      <c r="J4548" s="39"/>
      <c r="K4548" s="39"/>
      <c r="L4548" s="39"/>
      <c r="M4548" s="39"/>
      <c r="N4548" s="39"/>
      <c r="O4548" s="39"/>
      <c r="P4548" s="39"/>
      <c r="Q4548" s="39"/>
      <c r="R4548" s="39"/>
      <c r="T4548" s="39"/>
      <c r="U4548" s="39"/>
    </row>
    <row r="4549" spans="1:21" ht="14.25" x14ac:dyDescent="0.2">
      <c r="A4549" s="38"/>
      <c r="B4549" s="38"/>
      <c r="C4549" s="38"/>
      <c r="D4549" s="38"/>
      <c r="F4549" s="39"/>
      <c r="G4549" s="39"/>
      <c r="H4549" s="39"/>
      <c r="I4549" s="39"/>
      <c r="J4549" s="39"/>
      <c r="K4549" s="39"/>
      <c r="L4549" s="39"/>
      <c r="M4549" s="39"/>
      <c r="N4549" s="39"/>
      <c r="O4549" s="39"/>
      <c r="P4549" s="39"/>
      <c r="Q4549" s="39"/>
      <c r="R4549" s="39"/>
      <c r="T4549" s="39"/>
      <c r="U4549" s="39"/>
    </row>
    <row r="4550" spans="1:21" ht="14.25" x14ac:dyDescent="0.2">
      <c r="A4550" s="38"/>
      <c r="B4550" s="38"/>
      <c r="C4550" s="38"/>
      <c r="D4550" s="38"/>
      <c r="F4550" s="39"/>
      <c r="G4550" s="39"/>
      <c r="H4550" s="39"/>
      <c r="I4550" s="39"/>
      <c r="J4550" s="39"/>
      <c r="K4550" s="39"/>
      <c r="L4550" s="39"/>
      <c r="M4550" s="39"/>
      <c r="N4550" s="39"/>
      <c r="O4550" s="39"/>
      <c r="P4550" s="39"/>
      <c r="Q4550" s="39"/>
      <c r="R4550" s="39"/>
      <c r="T4550" s="39"/>
      <c r="U4550" s="39"/>
    </row>
    <row r="4551" spans="1:21" ht="14.25" x14ac:dyDescent="0.2">
      <c r="A4551" s="38"/>
      <c r="B4551" s="38"/>
      <c r="C4551" s="38"/>
      <c r="D4551" s="38"/>
      <c r="F4551" s="39"/>
      <c r="G4551" s="39"/>
      <c r="H4551" s="39"/>
      <c r="I4551" s="39"/>
      <c r="J4551" s="39"/>
      <c r="K4551" s="39"/>
      <c r="L4551" s="39"/>
      <c r="M4551" s="39"/>
      <c r="N4551" s="39"/>
      <c r="O4551" s="39"/>
      <c r="P4551" s="39"/>
      <c r="Q4551" s="39"/>
      <c r="R4551" s="39"/>
      <c r="T4551" s="39"/>
      <c r="U4551" s="39"/>
    </row>
    <row r="4552" spans="1:21" ht="14.25" x14ac:dyDescent="0.2">
      <c r="A4552" s="38"/>
      <c r="B4552" s="38"/>
      <c r="C4552" s="38"/>
      <c r="D4552" s="38"/>
      <c r="F4552" s="39"/>
      <c r="G4552" s="39"/>
      <c r="H4552" s="39"/>
      <c r="I4552" s="39"/>
      <c r="J4552" s="39"/>
      <c r="K4552" s="39"/>
      <c r="L4552" s="39"/>
      <c r="M4552" s="39"/>
      <c r="N4552" s="39"/>
      <c r="O4552" s="39"/>
      <c r="P4552" s="39"/>
      <c r="Q4552" s="39"/>
      <c r="R4552" s="39"/>
      <c r="T4552" s="39"/>
      <c r="U4552" s="39"/>
    </row>
    <row r="4553" spans="1:21" ht="14.25" x14ac:dyDescent="0.2">
      <c r="A4553" s="38"/>
      <c r="B4553" s="38"/>
      <c r="C4553" s="38"/>
      <c r="D4553" s="38"/>
      <c r="F4553" s="39"/>
      <c r="G4553" s="39"/>
      <c r="H4553" s="39"/>
      <c r="I4553" s="39"/>
      <c r="J4553" s="39"/>
      <c r="K4553" s="39"/>
      <c r="L4553" s="39"/>
      <c r="M4553" s="39"/>
      <c r="N4553" s="39"/>
      <c r="O4553" s="39"/>
      <c r="P4553" s="39"/>
      <c r="Q4553" s="39"/>
      <c r="R4553" s="39"/>
      <c r="T4553" s="39"/>
      <c r="U4553" s="39"/>
    </row>
    <row r="4554" spans="1:21" ht="14.25" x14ac:dyDescent="0.2">
      <c r="A4554" s="38"/>
      <c r="B4554" s="38"/>
      <c r="C4554" s="38"/>
      <c r="D4554" s="38"/>
      <c r="F4554" s="39"/>
      <c r="G4554" s="39"/>
      <c r="H4554" s="39"/>
      <c r="I4554" s="39"/>
      <c r="J4554" s="39"/>
      <c r="K4554" s="39"/>
      <c r="L4554" s="39"/>
      <c r="M4554" s="39"/>
      <c r="N4554" s="39"/>
      <c r="O4554" s="39"/>
      <c r="P4554" s="39"/>
      <c r="Q4554" s="39"/>
      <c r="R4554" s="39"/>
      <c r="T4554" s="39"/>
      <c r="U4554" s="39"/>
    </row>
    <row r="4555" spans="1:21" ht="14.25" x14ac:dyDescent="0.2">
      <c r="A4555" s="38"/>
      <c r="B4555" s="38"/>
      <c r="C4555" s="38"/>
      <c r="D4555" s="38"/>
      <c r="F4555" s="39"/>
      <c r="G4555" s="39"/>
      <c r="H4555" s="39"/>
      <c r="I4555" s="39"/>
      <c r="J4555" s="39"/>
      <c r="K4555" s="39"/>
      <c r="L4555" s="39"/>
      <c r="M4555" s="39"/>
      <c r="N4555" s="39"/>
      <c r="O4555" s="39"/>
      <c r="P4555" s="39"/>
      <c r="Q4555" s="39"/>
      <c r="R4555" s="39"/>
      <c r="T4555" s="39"/>
      <c r="U4555" s="39"/>
    </row>
    <row r="4556" spans="1:21" ht="14.25" x14ac:dyDescent="0.2">
      <c r="A4556" s="38"/>
      <c r="B4556" s="38"/>
      <c r="C4556" s="38"/>
      <c r="D4556" s="38"/>
      <c r="F4556" s="39"/>
      <c r="G4556" s="39"/>
      <c r="H4556" s="39"/>
      <c r="I4556" s="39"/>
      <c r="J4556" s="39"/>
      <c r="K4556" s="39"/>
      <c r="L4556" s="39"/>
      <c r="M4556" s="39"/>
      <c r="N4556" s="39"/>
      <c r="O4556" s="39"/>
      <c r="P4556" s="39"/>
      <c r="Q4556" s="39"/>
      <c r="R4556" s="39"/>
      <c r="T4556" s="39"/>
      <c r="U4556" s="39"/>
    </row>
    <row r="4557" spans="1:21" ht="14.25" x14ac:dyDescent="0.2">
      <c r="A4557" s="38"/>
      <c r="B4557" s="38"/>
      <c r="C4557" s="38"/>
      <c r="D4557" s="38"/>
      <c r="F4557" s="39"/>
      <c r="G4557" s="39"/>
      <c r="H4557" s="39"/>
      <c r="I4557" s="39"/>
      <c r="J4557" s="39"/>
      <c r="K4557" s="39"/>
      <c r="L4557" s="39"/>
      <c r="M4557" s="39"/>
      <c r="N4557" s="39"/>
      <c r="O4557" s="39"/>
      <c r="P4557" s="39"/>
      <c r="Q4557" s="39"/>
      <c r="R4557" s="39"/>
      <c r="T4557" s="39"/>
      <c r="U4557" s="39"/>
    </row>
    <row r="4558" spans="1:21" ht="14.25" x14ac:dyDescent="0.2">
      <c r="A4558" s="38"/>
      <c r="B4558" s="38"/>
      <c r="C4558" s="38"/>
      <c r="D4558" s="38"/>
      <c r="F4558" s="39"/>
      <c r="G4558" s="39"/>
      <c r="H4558" s="39"/>
      <c r="I4558" s="39"/>
      <c r="J4558" s="39"/>
      <c r="K4558" s="39"/>
      <c r="L4558" s="39"/>
      <c r="M4558" s="39"/>
      <c r="N4558" s="39"/>
      <c r="O4558" s="39"/>
      <c r="P4558" s="39"/>
      <c r="Q4558" s="39"/>
      <c r="R4558" s="39"/>
      <c r="T4558" s="39"/>
      <c r="U4558" s="39"/>
    </row>
    <row r="4559" spans="1:21" ht="14.25" x14ac:dyDescent="0.2">
      <c r="A4559" s="38"/>
      <c r="B4559" s="38"/>
      <c r="C4559" s="38"/>
      <c r="D4559" s="38"/>
      <c r="F4559" s="39"/>
      <c r="G4559" s="39"/>
      <c r="H4559" s="39"/>
      <c r="I4559" s="39"/>
      <c r="J4559" s="39"/>
      <c r="K4559" s="39"/>
      <c r="L4559" s="39"/>
      <c r="M4559" s="39"/>
      <c r="N4559" s="39"/>
      <c r="O4559" s="39"/>
      <c r="P4559" s="39"/>
      <c r="Q4559" s="39"/>
      <c r="R4559" s="39"/>
      <c r="T4559" s="39"/>
      <c r="U4559" s="39"/>
    </row>
    <row r="4560" spans="1:21" ht="14.25" x14ac:dyDescent="0.2">
      <c r="A4560" s="38"/>
      <c r="B4560" s="38"/>
      <c r="C4560" s="38"/>
      <c r="D4560" s="38"/>
      <c r="F4560" s="39"/>
      <c r="G4560" s="39"/>
      <c r="H4560" s="39"/>
      <c r="I4560" s="39"/>
      <c r="J4560" s="39"/>
      <c r="K4560" s="39"/>
      <c r="L4560" s="39"/>
      <c r="M4560" s="39"/>
      <c r="N4560" s="39"/>
      <c r="O4560" s="39"/>
      <c r="P4560" s="39"/>
      <c r="Q4560" s="39"/>
      <c r="R4560" s="39"/>
      <c r="T4560" s="39"/>
      <c r="U4560" s="39"/>
    </row>
    <row r="4561" spans="1:21" ht="14.25" x14ac:dyDescent="0.2">
      <c r="A4561" s="38"/>
      <c r="B4561" s="38"/>
      <c r="C4561" s="38"/>
      <c r="D4561" s="38"/>
      <c r="F4561" s="39"/>
      <c r="G4561" s="39"/>
      <c r="H4561" s="39"/>
      <c r="I4561" s="39"/>
      <c r="J4561" s="39"/>
      <c r="K4561" s="39"/>
      <c r="L4561" s="39"/>
      <c r="M4561" s="39"/>
      <c r="N4561" s="39"/>
      <c r="O4561" s="39"/>
      <c r="P4561" s="39"/>
      <c r="Q4561" s="39"/>
      <c r="R4561" s="39"/>
      <c r="T4561" s="39"/>
      <c r="U4561" s="39"/>
    </row>
    <row r="4562" spans="1:21" ht="14.25" x14ac:dyDescent="0.2">
      <c r="A4562" s="38"/>
      <c r="B4562" s="38"/>
      <c r="C4562" s="38"/>
      <c r="D4562" s="38"/>
      <c r="F4562" s="39"/>
      <c r="G4562" s="39"/>
      <c r="H4562" s="39"/>
      <c r="I4562" s="39"/>
      <c r="J4562" s="39"/>
      <c r="K4562" s="39"/>
      <c r="L4562" s="39"/>
      <c r="M4562" s="39"/>
      <c r="N4562" s="39"/>
      <c r="O4562" s="39"/>
      <c r="P4562" s="39"/>
      <c r="Q4562" s="39"/>
      <c r="R4562" s="39"/>
      <c r="T4562" s="39"/>
      <c r="U4562" s="39"/>
    </row>
    <row r="4563" spans="1:21" ht="14.25" x14ac:dyDescent="0.2">
      <c r="A4563" s="38"/>
      <c r="B4563" s="38"/>
      <c r="C4563" s="38"/>
      <c r="D4563" s="38"/>
      <c r="F4563" s="39"/>
      <c r="G4563" s="39"/>
      <c r="H4563" s="39"/>
      <c r="I4563" s="39"/>
      <c r="J4563" s="39"/>
      <c r="K4563" s="39"/>
      <c r="L4563" s="39"/>
      <c r="M4563" s="39"/>
      <c r="N4563" s="39"/>
      <c r="O4563" s="39"/>
      <c r="P4563" s="39"/>
      <c r="Q4563" s="39"/>
      <c r="R4563" s="39"/>
      <c r="T4563" s="39"/>
      <c r="U4563" s="39"/>
    </row>
    <row r="4564" spans="1:21" ht="14.25" x14ac:dyDescent="0.2">
      <c r="A4564" s="38"/>
      <c r="B4564" s="38"/>
      <c r="C4564" s="38"/>
      <c r="D4564" s="38"/>
      <c r="F4564" s="39"/>
      <c r="G4564" s="39"/>
      <c r="H4564" s="39"/>
      <c r="I4564" s="39"/>
      <c r="J4564" s="39"/>
      <c r="K4564" s="39"/>
      <c r="L4564" s="39"/>
      <c r="M4564" s="39"/>
      <c r="N4564" s="39"/>
      <c r="O4564" s="39"/>
      <c r="P4564" s="39"/>
      <c r="Q4564" s="39"/>
      <c r="R4564" s="39"/>
      <c r="T4564" s="39"/>
      <c r="U4564" s="39"/>
    </row>
    <row r="4565" spans="1:21" ht="14.25" x14ac:dyDescent="0.2">
      <c r="A4565" s="38"/>
      <c r="B4565" s="38"/>
      <c r="C4565" s="38"/>
      <c r="D4565" s="38"/>
      <c r="F4565" s="39"/>
      <c r="G4565" s="39"/>
      <c r="H4565" s="39"/>
      <c r="I4565" s="39"/>
      <c r="J4565" s="39"/>
      <c r="K4565" s="39"/>
      <c r="L4565" s="39"/>
      <c r="M4565" s="39"/>
      <c r="N4565" s="39"/>
      <c r="O4565" s="39"/>
      <c r="P4565" s="39"/>
      <c r="Q4565" s="39"/>
      <c r="R4565" s="39"/>
      <c r="T4565" s="39"/>
      <c r="U4565" s="39"/>
    </row>
    <row r="4566" spans="1:21" ht="14.25" x14ac:dyDescent="0.2">
      <c r="A4566" s="38"/>
      <c r="B4566" s="38"/>
      <c r="C4566" s="38"/>
      <c r="D4566" s="38"/>
      <c r="F4566" s="39"/>
      <c r="G4566" s="39"/>
      <c r="H4566" s="39"/>
      <c r="I4566" s="39"/>
      <c r="J4566" s="39"/>
      <c r="K4566" s="39"/>
      <c r="L4566" s="39"/>
      <c r="M4566" s="39"/>
      <c r="N4566" s="39"/>
      <c r="O4566" s="39"/>
      <c r="P4566" s="39"/>
      <c r="Q4566" s="39"/>
      <c r="R4566" s="39"/>
      <c r="T4566" s="39"/>
      <c r="U4566" s="39"/>
    </row>
    <row r="4567" spans="1:21" ht="14.25" x14ac:dyDescent="0.2">
      <c r="A4567" s="38"/>
      <c r="B4567" s="38"/>
      <c r="C4567" s="38"/>
      <c r="D4567" s="38"/>
      <c r="F4567" s="39"/>
      <c r="G4567" s="39"/>
      <c r="H4567" s="39"/>
      <c r="I4567" s="39"/>
      <c r="J4567" s="39"/>
      <c r="K4567" s="39"/>
      <c r="L4567" s="39"/>
      <c r="M4567" s="39"/>
      <c r="N4567" s="39"/>
      <c r="O4567" s="39"/>
      <c r="P4567" s="39"/>
      <c r="Q4567" s="39"/>
      <c r="R4567" s="39"/>
      <c r="T4567" s="39"/>
      <c r="U4567" s="39"/>
    </row>
    <row r="4568" spans="1:21" ht="14.25" x14ac:dyDescent="0.2">
      <c r="A4568" s="38"/>
      <c r="B4568" s="38"/>
      <c r="C4568" s="38"/>
      <c r="D4568" s="38"/>
      <c r="F4568" s="39"/>
      <c r="G4568" s="39"/>
      <c r="H4568" s="39"/>
      <c r="I4568" s="39"/>
      <c r="J4568" s="39"/>
      <c r="K4568" s="39"/>
      <c r="L4568" s="39"/>
      <c r="M4568" s="39"/>
      <c r="N4568" s="39"/>
      <c r="O4568" s="39"/>
      <c r="P4568" s="39"/>
      <c r="Q4568" s="39"/>
      <c r="R4568" s="39"/>
      <c r="T4568" s="39"/>
      <c r="U4568" s="39"/>
    </row>
    <row r="4569" spans="1:21" ht="14.25" x14ac:dyDescent="0.2">
      <c r="A4569" s="38"/>
      <c r="B4569" s="38"/>
      <c r="C4569" s="38"/>
      <c r="D4569" s="38"/>
      <c r="F4569" s="39"/>
      <c r="G4569" s="39"/>
      <c r="H4569" s="39"/>
      <c r="I4569" s="39"/>
      <c r="J4569" s="39"/>
      <c r="K4569" s="39"/>
      <c r="L4569" s="39"/>
      <c r="M4569" s="39"/>
      <c r="N4569" s="39"/>
      <c r="O4569" s="39"/>
      <c r="P4569" s="39"/>
      <c r="Q4569" s="39"/>
      <c r="R4569" s="39"/>
      <c r="T4569" s="39"/>
      <c r="U4569" s="39"/>
    </row>
    <row r="4570" spans="1:21" ht="14.25" x14ac:dyDescent="0.2">
      <c r="A4570" s="38"/>
      <c r="B4570" s="38"/>
      <c r="C4570" s="38"/>
      <c r="D4570" s="38"/>
      <c r="F4570" s="39"/>
      <c r="G4570" s="39"/>
      <c r="H4570" s="39"/>
      <c r="I4570" s="39"/>
      <c r="J4570" s="39"/>
      <c r="K4570" s="39"/>
      <c r="L4570" s="39"/>
      <c r="M4570" s="39"/>
      <c r="N4570" s="39"/>
      <c r="O4570" s="39"/>
      <c r="P4570" s="39"/>
      <c r="Q4570" s="39"/>
      <c r="R4570" s="39"/>
      <c r="T4570" s="39"/>
      <c r="U4570" s="39"/>
    </row>
    <row r="4571" spans="1:21" ht="14.25" x14ac:dyDescent="0.2">
      <c r="A4571" s="38"/>
      <c r="B4571" s="38"/>
      <c r="C4571" s="38"/>
      <c r="D4571" s="38"/>
      <c r="F4571" s="39"/>
      <c r="G4571" s="39"/>
      <c r="H4571" s="39"/>
      <c r="I4571" s="39"/>
      <c r="J4571" s="39"/>
      <c r="K4571" s="39"/>
      <c r="L4571" s="39"/>
      <c r="M4571" s="39"/>
      <c r="N4571" s="39"/>
      <c r="O4571" s="39"/>
      <c r="P4571" s="39"/>
      <c r="Q4571" s="39"/>
      <c r="R4571" s="39"/>
      <c r="T4571" s="39"/>
      <c r="U4571" s="39"/>
    </row>
    <row r="4572" spans="1:21" ht="14.25" x14ac:dyDescent="0.2">
      <c r="A4572" s="38"/>
      <c r="B4572" s="38"/>
      <c r="C4572" s="38"/>
      <c r="D4572" s="38"/>
      <c r="F4572" s="39"/>
      <c r="G4572" s="39"/>
      <c r="H4572" s="39"/>
      <c r="I4572" s="39"/>
      <c r="J4572" s="39"/>
      <c r="K4572" s="39"/>
      <c r="L4572" s="39"/>
      <c r="M4572" s="39"/>
      <c r="N4572" s="39"/>
      <c r="O4572" s="39"/>
      <c r="P4572" s="39"/>
      <c r="Q4572" s="39"/>
      <c r="R4572" s="39"/>
      <c r="T4572" s="39"/>
      <c r="U4572" s="39"/>
    </row>
    <row r="4573" spans="1:21" ht="14.25" x14ac:dyDescent="0.2">
      <c r="A4573" s="38"/>
      <c r="B4573" s="38"/>
      <c r="C4573" s="38"/>
      <c r="D4573" s="38"/>
      <c r="F4573" s="39"/>
      <c r="G4573" s="39"/>
      <c r="H4573" s="39"/>
      <c r="I4573" s="39"/>
      <c r="J4573" s="39"/>
      <c r="K4573" s="39"/>
      <c r="L4573" s="39"/>
      <c r="M4573" s="39"/>
      <c r="N4573" s="39"/>
      <c r="O4573" s="39"/>
      <c r="P4573" s="39"/>
      <c r="Q4573" s="39"/>
      <c r="R4573" s="39"/>
      <c r="T4573" s="39"/>
      <c r="U4573" s="39"/>
    </row>
    <row r="4574" spans="1:21" ht="14.25" x14ac:dyDescent="0.2">
      <c r="A4574" s="38"/>
      <c r="B4574" s="38"/>
      <c r="C4574" s="38"/>
      <c r="D4574" s="38"/>
      <c r="F4574" s="39"/>
      <c r="G4574" s="39"/>
      <c r="H4574" s="39"/>
      <c r="I4574" s="39"/>
      <c r="J4574" s="39"/>
      <c r="K4574" s="39"/>
      <c r="L4574" s="39"/>
      <c r="M4574" s="39"/>
      <c r="N4574" s="39"/>
      <c r="O4574" s="39"/>
      <c r="P4574" s="39"/>
      <c r="Q4574" s="39"/>
      <c r="R4574" s="39"/>
      <c r="T4574" s="39"/>
      <c r="U4574" s="39"/>
    </row>
    <row r="4575" spans="1:21" ht="14.25" x14ac:dyDescent="0.2">
      <c r="A4575" s="38"/>
      <c r="B4575" s="38"/>
      <c r="C4575" s="38"/>
      <c r="D4575" s="38"/>
      <c r="F4575" s="39"/>
      <c r="G4575" s="39"/>
      <c r="H4575" s="39"/>
      <c r="I4575" s="39"/>
      <c r="J4575" s="39"/>
      <c r="K4575" s="39"/>
      <c r="L4575" s="39"/>
      <c r="M4575" s="39"/>
      <c r="N4575" s="39"/>
      <c r="O4575" s="39"/>
      <c r="P4575" s="39"/>
      <c r="Q4575" s="39"/>
      <c r="R4575" s="39"/>
      <c r="T4575" s="39"/>
      <c r="U4575" s="39"/>
    </row>
    <row r="4576" spans="1:21" ht="14.25" x14ac:dyDescent="0.2">
      <c r="A4576" s="38"/>
      <c r="B4576" s="38"/>
      <c r="C4576" s="38"/>
      <c r="D4576" s="38"/>
      <c r="F4576" s="39"/>
      <c r="G4576" s="39"/>
      <c r="H4576" s="39"/>
      <c r="I4576" s="39"/>
      <c r="J4576" s="39"/>
      <c r="K4576" s="39"/>
      <c r="L4576" s="39"/>
      <c r="M4576" s="39"/>
      <c r="N4576" s="39"/>
      <c r="O4576" s="39"/>
      <c r="P4576" s="39"/>
      <c r="Q4576" s="39"/>
      <c r="R4576" s="39"/>
      <c r="T4576" s="39"/>
      <c r="U4576" s="39"/>
    </row>
    <row r="4577" spans="1:21" ht="14.25" x14ac:dyDescent="0.2">
      <c r="A4577" s="38"/>
      <c r="B4577" s="38"/>
      <c r="C4577" s="38"/>
      <c r="D4577" s="38"/>
      <c r="F4577" s="39"/>
      <c r="G4577" s="39"/>
      <c r="H4577" s="39"/>
      <c r="I4577" s="39"/>
      <c r="J4577" s="39"/>
      <c r="K4577" s="39"/>
      <c r="L4577" s="39"/>
      <c r="M4577" s="39"/>
      <c r="N4577" s="39"/>
      <c r="O4577" s="39"/>
      <c r="P4577" s="39"/>
      <c r="Q4577" s="39"/>
      <c r="R4577" s="39"/>
      <c r="T4577" s="39"/>
      <c r="U4577" s="39"/>
    </row>
    <row r="4578" spans="1:21" ht="14.25" x14ac:dyDescent="0.2">
      <c r="A4578" s="38"/>
      <c r="B4578" s="38"/>
      <c r="C4578" s="38"/>
      <c r="D4578" s="38"/>
      <c r="F4578" s="39"/>
      <c r="G4578" s="39"/>
      <c r="H4578" s="39"/>
      <c r="I4578" s="39"/>
      <c r="J4578" s="39"/>
      <c r="K4578" s="39"/>
      <c r="L4578" s="39"/>
      <c r="M4578" s="39"/>
      <c r="N4578" s="39"/>
      <c r="O4578" s="39"/>
      <c r="P4578" s="39"/>
      <c r="Q4578" s="39"/>
      <c r="R4578" s="39"/>
      <c r="T4578" s="39"/>
      <c r="U4578" s="39"/>
    </row>
    <row r="4579" spans="1:21" ht="14.25" x14ac:dyDescent="0.2">
      <c r="A4579" s="38"/>
      <c r="B4579" s="38"/>
      <c r="C4579" s="38"/>
      <c r="D4579" s="38"/>
      <c r="F4579" s="39"/>
      <c r="G4579" s="39"/>
      <c r="H4579" s="39"/>
      <c r="I4579" s="39"/>
      <c r="J4579" s="39"/>
      <c r="K4579" s="39"/>
      <c r="L4579" s="39"/>
      <c r="M4579" s="39"/>
      <c r="N4579" s="39"/>
      <c r="O4579" s="39"/>
      <c r="P4579" s="39"/>
      <c r="Q4579" s="39"/>
      <c r="R4579" s="39"/>
      <c r="T4579" s="39"/>
      <c r="U4579" s="39"/>
    </row>
    <row r="4580" spans="1:21" ht="14.25" x14ac:dyDescent="0.2">
      <c r="A4580" s="38"/>
      <c r="B4580" s="38"/>
      <c r="C4580" s="38"/>
      <c r="D4580" s="38"/>
      <c r="F4580" s="39"/>
      <c r="G4580" s="39"/>
      <c r="H4580" s="39"/>
      <c r="I4580" s="39"/>
      <c r="J4580" s="39"/>
      <c r="K4580" s="39"/>
      <c r="L4580" s="39"/>
      <c r="M4580" s="39"/>
      <c r="N4580" s="39"/>
      <c r="O4580" s="39"/>
      <c r="P4580" s="39"/>
      <c r="Q4580" s="39"/>
      <c r="R4580" s="39"/>
      <c r="T4580" s="39"/>
      <c r="U4580" s="39"/>
    </row>
    <row r="4581" spans="1:21" ht="14.25" x14ac:dyDescent="0.2">
      <c r="A4581" s="38"/>
      <c r="B4581" s="38"/>
      <c r="C4581" s="38"/>
      <c r="D4581" s="38"/>
      <c r="F4581" s="39"/>
      <c r="G4581" s="39"/>
      <c r="H4581" s="39"/>
      <c r="I4581" s="39"/>
      <c r="J4581" s="39"/>
      <c r="K4581" s="39"/>
      <c r="L4581" s="39"/>
      <c r="M4581" s="39"/>
      <c r="N4581" s="39"/>
      <c r="O4581" s="39"/>
      <c r="P4581" s="39"/>
      <c r="Q4581" s="39"/>
      <c r="R4581" s="39"/>
      <c r="T4581" s="39"/>
      <c r="U4581" s="39"/>
    </row>
    <row r="4582" spans="1:21" ht="14.25" x14ac:dyDescent="0.2">
      <c r="A4582" s="38"/>
      <c r="B4582" s="38"/>
      <c r="C4582" s="38"/>
      <c r="D4582" s="38"/>
      <c r="F4582" s="39"/>
      <c r="G4582" s="39"/>
      <c r="H4582" s="39"/>
      <c r="I4582" s="39"/>
      <c r="J4582" s="39"/>
      <c r="K4582" s="39"/>
      <c r="L4582" s="39"/>
      <c r="M4582" s="39"/>
      <c r="N4582" s="39"/>
      <c r="O4582" s="39"/>
      <c r="P4582" s="39"/>
      <c r="Q4582" s="39"/>
      <c r="R4582" s="39"/>
      <c r="T4582" s="39"/>
      <c r="U4582" s="39"/>
    </row>
    <row r="4583" spans="1:21" ht="14.25" x14ac:dyDescent="0.2">
      <c r="A4583" s="38"/>
      <c r="B4583" s="38"/>
      <c r="C4583" s="38"/>
      <c r="D4583" s="38"/>
      <c r="F4583" s="39"/>
      <c r="G4583" s="39"/>
      <c r="H4583" s="39"/>
      <c r="I4583" s="39"/>
      <c r="J4583" s="39"/>
      <c r="K4583" s="39"/>
      <c r="L4583" s="39"/>
      <c r="M4583" s="39"/>
      <c r="N4583" s="39"/>
      <c r="O4583" s="39"/>
      <c r="P4583" s="39"/>
      <c r="Q4583" s="39"/>
      <c r="R4583" s="39"/>
      <c r="T4583" s="39"/>
      <c r="U4583" s="39"/>
    </row>
    <row r="4584" spans="1:21" ht="14.25" x14ac:dyDescent="0.2">
      <c r="A4584" s="38"/>
      <c r="B4584" s="38"/>
      <c r="C4584" s="38"/>
      <c r="D4584" s="38"/>
      <c r="F4584" s="39"/>
      <c r="G4584" s="39"/>
      <c r="H4584" s="39"/>
      <c r="I4584" s="39"/>
      <c r="J4584" s="39"/>
      <c r="K4584" s="39"/>
      <c r="L4584" s="39"/>
      <c r="M4584" s="39"/>
      <c r="N4584" s="39"/>
      <c r="O4584" s="39"/>
      <c r="P4584" s="39"/>
      <c r="Q4584" s="39"/>
      <c r="R4584" s="39"/>
      <c r="T4584" s="39"/>
      <c r="U4584" s="39"/>
    </row>
    <row r="4585" spans="1:21" ht="14.25" x14ac:dyDescent="0.2">
      <c r="A4585" s="38"/>
      <c r="B4585" s="38"/>
      <c r="C4585" s="38"/>
      <c r="D4585" s="38"/>
      <c r="F4585" s="39"/>
      <c r="G4585" s="39"/>
      <c r="H4585" s="39"/>
      <c r="I4585" s="39"/>
      <c r="J4585" s="39"/>
      <c r="K4585" s="39"/>
      <c r="L4585" s="39"/>
      <c r="M4585" s="39"/>
      <c r="N4585" s="39"/>
      <c r="O4585" s="39"/>
      <c r="P4585" s="39"/>
      <c r="Q4585" s="39"/>
      <c r="R4585" s="39"/>
      <c r="T4585" s="39"/>
      <c r="U4585" s="39"/>
    </row>
    <row r="4586" spans="1:21" ht="14.25" x14ac:dyDescent="0.2">
      <c r="A4586" s="38"/>
      <c r="B4586" s="38"/>
      <c r="C4586" s="38"/>
      <c r="D4586" s="38"/>
      <c r="F4586" s="39"/>
      <c r="G4586" s="39"/>
      <c r="H4586" s="39"/>
      <c r="I4586" s="39"/>
      <c r="J4586" s="39"/>
      <c r="K4586" s="39"/>
      <c r="L4586" s="39"/>
      <c r="M4586" s="39"/>
      <c r="N4586" s="39"/>
      <c r="O4586" s="39"/>
      <c r="P4586" s="39"/>
      <c r="Q4586" s="39"/>
      <c r="R4586" s="39"/>
      <c r="T4586" s="39"/>
      <c r="U4586" s="39"/>
    </row>
    <row r="4587" spans="1:21" ht="14.25" x14ac:dyDescent="0.2">
      <c r="A4587" s="38"/>
      <c r="B4587" s="38"/>
      <c r="C4587" s="38"/>
      <c r="D4587" s="38"/>
      <c r="F4587" s="39"/>
      <c r="G4587" s="39"/>
      <c r="H4587" s="39"/>
      <c r="I4587" s="39"/>
      <c r="J4587" s="39"/>
      <c r="K4587" s="39"/>
      <c r="L4587" s="39"/>
      <c r="M4587" s="39"/>
      <c r="N4587" s="39"/>
      <c r="O4587" s="39"/>
      <c r="P4587" s="39"/>
      <c r="Q4587" s="39"/>
      <c r="R4587" s="39"/>
      <c r="T4587" s="39"/>
      <c r="U4587" s="39"/>
    </row>
    <row r="4588" spans="1:21" ht="14.25" x14ac:dyDescent="0.2">
      <c r="A4588" s="38"/>
      <c r="B4588" s="38"/>
      <c r="C4588" s="38"/>
      <c r="D4588" s="38"/>
      <c r="F4588" s="39"/>
      <c r="G4588" s="39"/>
      <c r="H4588" s="39"/>
      <c r="I4588" s="39"/>
      <c r="J4588" s="39"/>
      <c r="K4588" s="39"/>
      <c r="L4588" s="39"/>
      <c r="M4588" s="39"/>
      <c r="N4588" s="39"/>
      <c r="O4588" s="39"/>
      <c r="P4588" s="39"/>
      <c r="Q4588" s="39"/>
      <c r="R4588" s="39"/>
      <c r="T4588" s="39"/>
      <c r="U4588" s="39"/>
    </row>
    <row r="4589" spans="1:21" ht="14.25" x14ac:dyDescent="0.2">
      <c r="A4589" s="38"/>
      <c r="B4589" s="38"/>
      <c r="C4589" s="38"/>
      <c r="D4589" s="38"/>
      <c r="F4589" s="39"/>
      <c r="G4589" s="39"/>
      <c r="H4589" s="39"/>
      <c r="I4589" s="39"/>
      <c r="J4589" s="39"/>
      <c r="K4589" s="39"/>
      <c r="L4589" s="39"/>
      <c r="M4589" s="39"/>
      <c r="N4589" s="39"/>
      <c r="O4589" s="39"/>
      <c r="P4589" s="39"/>
      <c r="Q4589" s="39"/>
      <c r="R4589" s="39"/>
      <c r="T4589" s="39"/>
      <c r="U4589" s="39"/>
    </row>
    <row r="4590" spans="1:21" ht="14.25" x14ac:dyDescent="0.2">
      <c r="A4590" s="38"/>
      <c r="B4590" s="38"/>
      <c r="C4590" s="38"/>
      <c r="D4590" s="38"/>
      <c r="F4590" s="39"/>
      <c r="G4590" s="39"/>
      <c r="H4590" s="39"/>
      <c r="I4590" s="39"/>
      <c r="J4590" s="39"/>
      <c r="K4590" s="39"/>
      <c r="L4590" s="39"/>
      <c r="M4590" s="39"/>
      <c r="N4590" s="39"/>
      <c r="O4590" s="39"/>
      <c r="P4590" s="39"/>
      <c r="Q4590" s="39"/>
      <c r="R4590" s="39"/>
      <c r="T4590" s="39"/>
      <c r="U4590" s="39"/>
    </row>
    <row r="4591" spans="1:21" ht="14.25" x14ac:dyDescent="0.2">
      <c r="A4591" s="38"/>
      <c r="B4591" s="38"/>
      <c r="C4591" s="38"/>
      <c r="D4591" s="38"/>
      <c r="F4591" s="39"/>
      <c r="G4591" s="39"/>
      <c r="H4591" s="39"/>
      <c r="I4591" s="39"/>
      <c r="J4591" s="39"/>
      <c r="K4591" s="39"/>
      <c r="L4591" s="39"/>
      <c r="M4591" s="39"/>
      <c r="N4591" s="39"/>
      <c r="O4591" s="39"/>
      <c r="P4591" s="39"/>
      <c r="Q4591" s="39"/>
      <c r="R4591" s="39"/>
      <c r="T4591" s="39"/>
      <c r="U4591" s="39"/>
    </row>
    <row r="4592" spans="1:21" ht="14.25" x14ac:dyDescent="0.2">
      <c r="A4592" s="38"/>
      <c r="B4592" s="38"/>
      <c r="C4592" s="38"/>
      <c r="D4592" s="38"/>
      <c r="F4592" s="39"/>
      <c r="G4592" s="39"/>
      <c r="H4592" s="39"/>
      <c r="I4592" s="39"/>
      <c r="J4592" s="39"/>
      <c r="K4592" s="39"/>
      <c r="L4592" s="39"/>
      <c r="M4592" s="39"/>
      <c r="N4592" s="39"/>
      <c r="O4592" s="39"/>
      <c r="P4592" s="39"/>
      <c r="Q4592" s="39"/>
      <c r="R4592" s="39"/>
      <c r="T4592" s="39"/>
      <c r="U4592" s="39"/>
    </row>
    <row r="4593" spans="1:21" ht="14.25" x14ac:dyDescent="0.2">
      <c r="A4593" s="38"/>
      <c r="B4593" s="38"/>
      <c r="C4593" s="38"/>
      <c r="D4593" s="38"/>
      <c r="F4593" s="39"/>
      <c r="G4593" s="39"/>
      <c r="H4593" s="39"/>
      <c r="I4593" s="39"/>
      <c r="J4593" s="39"/>
      <c r="K4593" s="39"/>
      <c r="L4593" s="39"/>
      <c r="M4593" s="39"/>
      <c r="N4593" s="39"/>
      <c r="O4593" s="39"/>
      <c r="P4593" s="39"/>
      <c r="Q4593" s="39"/>
      <c r="R4593" s="39"/>
      <c r="T4593" s="39"/>
      <c r="U4593" s="39"/>
    </row>
    <row r="4594" spans="1:21" ht="14.25" x14ac:dyDescent="0.2">
      <c r="A4594" s="38"/>
      <c r="B4594" s="38"/>
      <c r="C4594" s="38"/>
      <c r="D4594" s="38"/>
      <c r="F4594" s="39"/>
      <c r="G4594" s="39"/>
      <c r="H4594" s="39"/>
      <c r="I4594" s="39"/>
      <c r="J4594" s="39"/>
      <c r="K4594" s="39"/>
      <c r="L4594" s="39"/>
      <c r="M4594" s="39"/>
      <c r="N4594" s="39"/>
      <c r="O4594" s="39"/>
      <c r="P4594" s="39"/>
      <c r="Q4594" s="39"/>
      <c r="R4594" s="39"/>
      <c r="T4594" s="39"/>
      <c r="U4594" s="39"/>
    </row>
    <row r="4595" spans="1:21" ht="14.25" x14ac:dyDescent="0.2">
      <c r="A4595" s="38"/>
      <c r="B4595" s="38"/>
      <c r="C4595" s="38"/>
      <c r="D4595" s="38"/>
      <c r="F4595" s="39"/>
      <c r="G4595" s="39"/>
      <c r="H4595" s="39"/>
      <c r="I4595" s="39"/>
      <c r="J4595" s="39"/>
      <c r="K4595" s="39"/>
      <c r="L4595" s="39"/>
      <c r="M4595" s="39"/>
      <c r="N4595" s="39"/>
      <c r="O4595" s="39"/>
      <c r="P4595" s="39"/>
      <c r="Q4595" s="39"/>
      <c r="R4595" s="39"/>
      <c r="T4595" s="39"/>
      <c r="U4595" s="39"/>
    </row>
    <row r="4596" spans="1:21" ht="14.25" x14ac:dyDescent="0.2">
      <c r="A4596" s="38"/>
      <c r="B4596" s="38"/>
      <c r="C4596" s="38"/>
      <c r="D4596" s="38"/>
      <c r="F4596" s="39"/>
      <c r="G4596" s="39"/>
      <c r="H4596" s="39"/>
      <c r="I4596" s="39"/>
      <c r="J4596" s="39"/>
      <c r="K4596" s="39"/>
      <c r="L4596" s="39"/>
      <c r="M4596" s="39"/>
      <c r="N4596" s="39"/>
      <c r="O4596" s="39"/>
      <c r="P4596" s="39"/>
      <c r="Q4596" s="39"/>
      <c r="R4596" s="39"/>
      <c r="T4596" s="39"/>
      <c r="U4596" s="39"/>
    </row>
    <row r="4597" spans="1:21" ht="14.25" x14ac:dyDescent="0.2">
      <c r="A4597" s="38"/>
      <c r="B4597" s="38"/>
      <c r="C4597" s="38"/>
      <c r="D4597" s="38"/>
      <c r="F4597" s="39"/>
      <c r="G4597" s="39"/>
      <c r="H4597" s="39"/>
      <c r="I4597" s="39"/>
      <c r="J4597" s="39"/>
      <c r="K4597" s="39"/>
      <c r="L4597" s="39"/>
      <c r="M4597" s="39"/>
      <c r="N4597" s="39"/>
      <c r="O4597" s="39"/>
      <c r="P4597" s="39"/>
      <c r="Q4597" s="39"/>
      <c r="R4597" s="39"/>
      <c r="T4597" s="39"/>
      <c r="U4597" s="39"/>
    </row>
    <row r="4598" spans="1:21" ht="14.25" x14ac:dyDescent="0.2">
      <c r="A4598" s="38"/>
      <c r="B4598" s="38"/>
      <c r="C4598" s="38"/>
      <c r="D4598" s="38"/>
      <c r="F4598" s="39"/>
      <c r="G4598" s="39"/>
      <c r="H4598" s="39"/>
      <c r="I4598" s="39"/>
      <c r="J4598" s="39"/>
      <c r="K4598" s="39"/>
      <c r="L4598" s="39"/>
      <c r="M4598" s="39"/>
      <c r="N4598" s="39"/>
      <c r="O4598" s="39"/>
      <c r="P4598" s="39"/>
      <c r="Q4598" s="39"/>
      <c r="R4598" s="39"/>
      <c r="T4598" s="39"/>
      <c r="U4598" s="39"/>
    </row>
    <row r="4599" spans="1:21" ht="14.25" x14ac:dyDescent="0.2">
      <c r="A4599" s="38"/>
      <c r="B4599" s="38"/>
      <c r="C4599" s="38"/>
      <c r="D4599" s="38"/>
      <c r="F4599" s="39"/>
      <c r="G4599" s="39"/>
      <c r="H4599" s="39"/>
      <c r="I4599" s="39"/>
      <c r="J4599" s="39"/>
      <c r="K4599" s="39"/>
      <c r="L4599" s="39"/>
      <c r="M4599" s="39"/>
      <c r="N4599" s="39"/>
      <c r="O4599" s="39"/>
      <c r="P4599" s="39"/>
      <c r="Q4599" s="39"/>
      <c r="R4599" s="39"/>
      <c r="T4599" s="39"/>
      <c r="U4599" s="39"/>
    </row>
    <row r="4600" spans="1:21" ht="14.25" x14ac:dyDescent="0.2">
      <c r="A4600" s="38"/>
      <c r="B4600" s="38"/>
      <c r="C4600" s="38"/>
      <c r="D4600" s="38"/>
      <c r="F4600" s="39"/>
      <c r="G4600" s="39"/>
      <c r="H4600" s="39"/>
      <c r="I4600" s="39"/>
      <c r="J4600" s="39"/>
      <c r="K4600" s="39"/>
      <c r="L4600" s="39"/>
      <c r="M4600" s="39"/>
      <c r="N4600" s="39"/>
      <c r="O4600" s="39"/>
      <c r="P4600" s="39"/>
      <c r="Q4600" s="39"/>
      <c r="R4600" s="39"/>
      <c r="T4600" s="39"/>
      <c r="U4600" s="39"/>
    </row>
    <row r="4601" spans="1:21" ht="14.25" x14ac:dyDescent="0.2">
      <c r="A4601" s="38"/>
      <c r="B4601" s="38"/>
      <c r="C4601" s="38"/>
      <c r="D4601" s="38"/>
      <c r="F4601" s="39"/>
      <c r="G4601" s="39"/>
      <c r="H4601" s="39"/>
      <c r="I4601" s="39"/>
      <c r="J4601" s="39"/>
      <c r="K4601" s="39"/>
      <c r="L4601" s="39"/>
      <c r="M4601" s="39"/>
      <c r="N4601" s="39"/>
      <c r="O4601" s="39"/>
      <c r="P4601" s="39"/>
      <c r="Q4601" s="39"/>
      <c r="R4601" s="39"/>
      <c r="T4601" s="39"/>
      <c r="U4601" s="39"/>
    </row>
    <row r="4602" spans="1:21" ht="14.25" x14ac:dyDescent="0.2">
      <c r="A4602" s="38"/>
      <c r="B4602" s="38"/>
      <c r="C4602" s="38"/>
      <c r="D4602" s="38"/>
      <c r="F4602" s="39"/>
      <c r="G4602" s="39"/>
      <c r="H4602" s="39"/>
      <c r="I4602" s="39"/>
      <c r="J4602" s="39"/>
      <c r="K4602" s="39"/>
      <c r="L4602" s="39"/>
      <c r="M4602" s="39"/>
      <c r="N4602" s="39"/>
      <c r="O4602" s="39"/>
      <c r="P4602" s="39"/>
      <c r="Q4602" s="39"/>
      <c r="R4602" s="39"/>
      <c r="T4602" s="39"/>
      <c r="U4602" s="39"/>
    </row>
    <row r="4603" spans="1:21" ht="14.25" x14ac:dyDescent="0.2">
      <c r="A4603" s="38"/>
      <c r="B4603" s="38"/>
      <c r="C4603" s="38"/>
      <c r="D4603" s="38"/>
      <c r="F4603" s="39"/>
      <c r="G4603" s="39"/>
      <c r="H4603" s="39"/>
      <c r="I4603" s="39"/>
      <c r="J4603" s="39"/>
      <c r="K4603" s="39"/>
      <c r="L4603" s="39"/>
      <c r="M4603" s="39"/>
      <c r="N4603" s="39"/>
      <c r="O4603" s="39"/>
      <c r="P4603" s="39"/>
      <c r="Q4603" s="39"/>
      <c r="R4603" s="39"/>
      <c r="T4603" s="39"/>
      <c r="U4603" s="39"/>
    </row>
    <row r="4604" spans="1:21" ht="14.25" x14ac:dyDescent="0.2">
      <c r="A4604" s="38"/>
      <c r="B4604" s="38"/>
      <c r="C4604" s="38"/>
      <c r="D4604" s="38"/>
      <c r="F4604" s="39"/>
      <c r="G4604" s="39"/>
      <c r="H4604" s="39"/>
      <c r="I4604" s="39"/>
      <c r="J4604" s="39"/>
      <c r="K4604" s="39"/>
      <c r="L4604" s="39"/>
      <c r="M4604" s="39"/>
      <c r="N4604" s="39"/>
      <c r="O4604" s="39"/>
      <c r="P4604" s="39"/>
      <c r="Q4604" s="39"/>
      <c r="R4604" s="39"/>
      <c r="T4604" s="39"/>
      <c r="U4604" s="39"/>
    </row>
    <row r="4605" spans="1:21" ht="14.25" x14ac:dyDescent="0.2">
      <c r="A4605" s="38"/>
      <c r="B4605" s="38"/>
      <c r="C4605" s="38"/>
      <c r="D4605" s="38"/>
      <c r="F4605" s="39"/>
      <c r="G4605" s="39"/>
      <c r="H4605" s="39"/>
      <c r="I4605" s="39"/>
      <c r="J4605" s="39"/>
      <c r="K4605" s="39"/>
      <c r="L4605" s="39"/>
      <c r="M4605" s="39"/>
      <c r="N4605" s="39"/>
      <c r="O4605" s="39"/>
      <c r="P4605" s="39"/>
      <c r="Q4605" s="39"/>
      <c r="R4605" s="39"/>
      <c r="T4605" s="39"/>
      <c r="U4605" s="39"/>
    </row>
    <row r="4606" spans="1:21" ht="14.25" x14ac:dyDescent="0.2">
      <c r="A4606" s="38"/>
      <c r="B4606" s="38"/>
      <c r="C4606" s="38"/>
      <c r="D4606" s="38"/>
      <c r="F4606" s="39"/>
      <c r="G4606" s="39"/>
      <c r="H4606" s="39"/>
      <c r="I4606" s="39"/>
      <c r="J4606" s="39"/>
      <c r="K4606" s="39"/>
      <c r="L4606" s="39"/>
      <c r="M4606" s="39"/>
      <c r="N4606" s="39"/>
      <c r="O4606" s="39"/>
      <c r="P4606" s="39"/>
      <c r="Q4606" s="39"/>
      <c r="R4606" s="39"/>
      <c r="T4606" s="39"/>
      <c r="U4606" s="39"/>
    </row>
    <row r="4607" spans="1:21" ht="14.25" x14ac:dyDescent="0.2">
      <c r="A4607" s="38"/>
      <c r="B4607" s="38"/>
      <c r="C4607" s="38"/>
      <c r="D4607" s="38"/>
      <c r="F4607" s="39"/>
      <c r="G4607" s="39"/>
      <c r="H4607" s="39"/>
      <c r="I4607" s="39"/>
      <c r="J4607" s="39"/>
      <c r="K4607" s="39"/>
      <c r="L4607" s="39"/>
      <c r="M4607" s="39"/>
      <c r="N4607" s="39"/>
      <c r="O4607" s="39"/>
      <c r="P4607" s="39"/>
      <c r="Q4607" s="39"/>
      <c r="R4607" s="39"/>
      <c r="T4607" s="39"/>
      <c r="U4607" s="39"/>
    </row>
    <row r="4608" spans="1:21" ht="14.25" x14ac:dyDescent="0.2">
      <c r="A4608" s="38"/>
      <c r="B4608" s="38"/>
      <c r="C4608" s="38"/>
      <c r="D4608" s="38"/>
      <c r="F4608" s="39"/>
      <c r="G4608" s="39"/>
      <c r="H4608" s="39"/>
      <c r="I4608" s="39"/>
      <c r="J4608" s="39"/>
      <c r="K4608" s="39"/>
      <c r="L4608" s="39"/>
      <c r="M4608" s="39"/>
      <c r="N4608" s="39"/>
      <c r="O4608" s="39"/>
      <c r="P4608" s="39"/>
      <c r="Q4608" s="39"/>
      <c r="R4608" s="39"/>
      <c r="T4608" s="39"/>
      <c r="U4608" s="39"/>
    </row>
    <row r="4609" spans="1:21" ht="14.25" x14ac:dyDescent="0.2">
      <c r="A4609" s="38"/>
      <c r="B4609" s="38"/>
      <c r="C4609" s="38"/>
      <c r="D4609" s="38"/>
      <c r="F4609" s="39"/>
      <c r="G4609" s="39"/>
      <c r="H4609" s="39"/>
      <c r="I4609" s="39"/>
      <c r="J4609" s="39"/>
      <c r="K4609" s="39"/>
      <c r="L4609" s="39"/>
      <c r="M4609" s="39"/>
      <c r="N4609" s="39"/>
      <c r="O4609" s="39"/>
      <c r="P4609" s="39"/>
      <c r="Q4609" s="39"/>
      <c r="R4609" s="39"/>
      <c r="T4609" s="39"/>
      <c r="U4609" s="39"/>
    </row>
    <row r="4610" spans="1:21" ht="14.25" x14ac:dyDescent="0.2">
      <c r="A4610" s="38"/>
      <c r="B4610" s="38"/>
      <c r="C4610" s="38"/>
      <c r="D4610" s="38"/>
      <c r="F4610" s="39"/>
      <c r="G4610" s="39"/>
      <c r="H4610" s="39"/>
      <c r="I4610" s="39"/>
      <c r="J4610" s="39"/>
      <c r="K4610" s="39"/>
      <c r="L4610" s="39"/>
      <c r="M4610" s="39"/>
      <c r="N4610" s="39"/>
      <c r="O4610" s="39"/>
      <c r="P4610" s="39"/>
      <c r="Q4610" s="39"/>
      <c r="R4610" s="39"/>
      <c r="T4610" s="39"/>
      <c r="U4610" s="39"/>
    </row>
    <row r="4611" spans="1:21" ht="14.25" x14ac:dyDescent="0.2">
      <c r="A4611" s="38"/>
      <c r="B4611" s="38"/>
      <c r="C4611" s="38"/>
      <c r="D4611" s="38"/>
      <c r="F4611" s="39"/>
      <c r="G4611" s="39"/>
      <c r="H4611" s="39"/>
      <c r="I4611" s="39"/>
      <c r="J4611" s="39"/>
      <c r="K4611" s="39"/>
      <c r="L4611" s="39"/>
      <c r="M4611" s="39"/>
      <c r="N4611" s="39"/>
      <c r="O4611" s="39"/>
      <c r="P4611" s="39"/>
      <c r="Q4611" s="39"/>
      <c r="R4611" s="39"/>
      <c r="T4611" s="39"/>
      <c r="U4611" s="39"/>
    </row>
    <row r="4612" spans="1:21" ht="14.25" x14ac:dyDescent="0.2">
      <c r="A4612" s="38"/>
      <c r="B4612" s="38"/>
      <c r="C4612" s="38"/>
      <c r="D4612" s="38"/>
      <c r="F4612" s="39"/>
      <c r="G4612" s="39"/>
      <c r="H4612" s="39"/>
      <c r="I4612" s="39"/>
      <c r="J4612" s="39"/>
      <c r="K4612" s="39"/>
      <c r="L4612" s="39"/>
      <c r="M4612" s="39"/>
      <c r="N4612" s="39"/>
      <c r="O4612" s="39"/>
      <c r="P4612" s="39"/>
      <c r="Q4612" s="39"/>
      <c r="R4612" s="39"/>
      <c r="T4612" s="39"/>
      <c r="U4612" s="39"/>
    </row>
    <row r="4613" spans="1:21" ht="14.25" x14ac:dyDescent="0.2">
      <c r="A4613" s="38"/>
      <c r="B4613" s="38"/>
      <c r="C4613" s="38"/>
      <c r="D4613" s="38"/>
      <c r="F4613" s="39"/>
      <c r="G4613" s="39"/>
      <c r="H4613" s="39"/>
      <c r="I4613" s="39"/>
      <c r="J4613" s="39"/>
      <c r="K4613" s="39"/>
      <c r="L4613" s="39"/>
      <c r="M4613" s="39"/>
      <c r="N4613" s="39"/>
      <c r="O4613" s="39"/>
      <c r="P4613" s="39"/>
      <c r="Q4613" s="39"/>
      <c r="R4613" s="39"/>
      <c r="T4613" s="39"/>
      <c r="U4613" s="39"/>
    </row>
    <row r="4614" spans="1:21" ht="14.25" x14ac:dyDescent="0.2">
      <c r="A4614" s="38"/>
      <c r="B4614" s="38"/>
      <c r="C4614" s="38"/>
      <c r="D4614" s="38"/>
      <c r="F4614" s="39"/>
      <c r="G4614" s="39"/>
      <c r="H4614" s="39"/>
      <c r="I4614" s="39"/>
      <c r="J4614" s="39"/>
      <c r="K4614" s="39"/>
      <c r="L4614" s="39"/>
      <c r="M4614" s="39"/>
      <c r="N4614" s="39"/>
      <c r="O4614" s="39"/>
      <c r="P4614" s="39"/>
      <c r="Q4614" s="39"/>
      <c r="R4614" s="39"/>
      <c r="T4614" s="39"/>
      <c r="U4614" s="39"/>
    </row>
    <row r="4615" spans="1:21" ht="14.25" x14ac:dyDescent="0.2">
      <c r="A4615" s="38"/>
      <c r="B4615" s="38"/>
      <c r="C4615" s="38"/>
      <c r="D4615" s="38"/>
      <c r="F4615" s="39"/>
      <c r="G4615" s="39"/>
      <c r="H4615" s="39"/>
      <c r="I4615" s="39"/>
      <c r="J4615" s="39"/>
      <c r="K4615" s="39"/>
      <c r="L4615" s="39"/>
      <c r="M4615" s="39"/>
      <c r="N4615" s="39"/>
      <c r="O4615" s="39"/>
      <c r="P4615" s="39"/>
      <c r="Q4615" s="39"/>
      <c r="R4615" s="39"/>
      <c r="T4615" s="39"/>
      <c r="U4615" s="39"/>
    </row>
    <row r="4616" spans="1:21" ht="14.25" x14ac:dyDescent="0.2">
      <c r="A4616" s="38"/>
      <c r="B4616" s="38"/>
      <c r="C4616" s="38"/>
      <c r="D4616" s="38"/>
      <c r="F4616" s="39"/>
      <c r="G4616" s="39"/>
      <c r="H4616" s="39"/>
      <c r="I4616" s="39"/>
      <c r="J4616" s="39"/>
      <c r="K4616" s="39"/>
      <c r="L4616" s="39"/>
      <c r="M4616" s="39"/>
      <c r="N4616" s="39"/>
      <c r="O4616" s="39"/>
      <c r="P4616" s="39"/>
      <c r="Q4616" s="39"/>
      <c r="R4616" s="39"/>
      <c r="T4616" s="39"/>
      <c r="U4616" s="39"/>
    </row>
    <row r="4617" spans="1:21" ht="14.25" x14ac:dyDescent="0.2">
      <c r="A4617" s="38"/>
      <c r="B4617" s="38"/>
      <c r="C4617" s="38"/>
      <c r="D4617" s="38"/>
      <c r="F4617" s="39"/>
      <c r="G4617" s="39"/>
      <c r="H4617" s="39"/>
      <c r="I4617" s="39"/>
      <c r="J4617" s="39"/>
      <c r="K4617" s="39"/>
      <c r="L4617" s="39"/>
      <c r="M4617" s="39"/>
      <c r="N4617" s="39"/>
      <c r="O4617" s="39"/>
      <c r="P4617" s="39"/>
      <c r="Q4617" s="39"/>
      <c r="R4617" s="39"/>
      <c r="T4617" s="39"/>
      <c r="U4617" s="39"/>
    </row>
    <row r="4618" spans="1:21" ht="14.25" x14ac:dyDescent="0.2">
      <c r="A4618" s="38"/>
      <c r="B4618" s="38"/>
      <c r="C4618" s="38"/>
      <c r="D4618" s="38"/>
      <c r="F4618" s="39"/>
      <c r="G4618" s="39"/>
      <c r="H4618" s="39"/>
      <c r="I4618" s="39"/>
      <c r="J4618" s="39"/>
      <c r="K4618" s="39"/>
      <c r="L4618" s="39"/>
      <c r="M4618" s="39"/>
      <c r="N4618" s="39"/>
      <c r="O4618" s="39"/>
      <c r="P4618" s="39"/>
      <c r="Q4618" s="39"/>
      <c r="R4618" s="39"/>
      <c r="T4618" s="39"/>
      <c r="U4618" s="39"/>
    </row>
    <row r="4619" spans="1:21" ht="14.25" x14ac:dyDescent="0.2">
      <c r="A4619" s="38"/>
      <c r="B4619" s="38"/>
      <c r="C4619" s="38"/>
      <c r="D4619" s="38"/>
      <c r="F4619" s="39"/>
      <c r="G4619" s="39"/>
      <c r="H4619" s="39"/>
      <c r="I4619" s="39"/>
      <c r="J4619" s="39"/>
      <c r="K4619" s="39"/>
      <c r="L4619" s="39"/>
      <c r="M4619" s="39"/>
      <c r="N4619" s="39"/>
      <c r="O4619" s="39"/>
      <c r="P4619" s="39"/>
      <c r="Q4619" s="39"/>
      <c r="R4619" s="39"/>
      <c r="T4619" s="39"/>
      <c r="U4619" s="39"/>
    </row>
    <row r="4620" spans="1:21" ht="14.25" x14ac:dyDescent="0.2">
      <c r="A4620" s="38"/>
      <c r="B4620" s="38"/>
      <c r="C4620" s="38"/>
      <c r="D4620" s="38"/>
      <c r="F4620" s="39"/>
      <c r="G4620" s="39"/>
      <c r="H4620" s="39"/>
      <c r="I4620" s="39"/>
      <c r="J4620" s="39"/>
      <c r="K4620" s="39"/>
      <c r="L4620" s="39"/>
      <c r="M4620" s="39"/>
      <c r="N4620" s="39"/>
      <c r="O4620" s="39"/>
      <c r="P4620" s="39"/>
      <c r="Q4620" s="39"/>
      <c r="R4620" s="39"/>
      <c r="T4620" s="39"/>
      <c r="U4620" s="39"/>
    </row>
    <row r="4621" spans="1:21" ht="14.25" x14ac:dyDescent="0.2">
      <c r="A4621" s="38"/>
      <c r="B4621" s="38"/>
      <c r="C4621" s="38"/>
      <c r="D4621" s="38"/>
      <c r="F4621" s="39"/>
      <c r="G4621" s="39"/>
      <c r="H4621" s="39"/>
      <c r="I4621" s="39"/>
      <c r="J4621" s="39"/>
      <c r="K4621" s="39"/>
      <c r="L4621" s="39"/>
      <c r="M4621" s="39"/>
      <c r="N4621" s="39"/>
      <c r="O4621" s="39"/>
      <c r="P4621" s="39"/>
      <c r="Q4621" s="39"/>
      <c r="R4621" s="39"/>
      <c r="T4621" s="39"/>
      <c r="U4621" s="39"/>
    </row>
    <row r="4622" spans="1:21" ht="14.25" x14ac:dyDescent="0.2">
      <c r="A4622" s="38"/>
      <c r="B4622" s="38"/>
      <c r="C4622" s="38"/>
      <c r="D4622" s="38"/>
      <c r="F4622" s="39"/>
      <c r="G4622" s="39"/>
      <c r="H4622" s="39"/>
      <c r="I4622" s="39"/>
      <c r="J4622" s="39"/>
      <c r="K4622" s="39"/>
      <c r="L4622" s="39"/>
      <c r="M4622" s="39"/>
      <c r="N4622" s="39"/>
      <c r="O4622" s="39"/>
      <c r="P4622" s="39"/>
      <c r="Q4622" s="39"/>
      <c r="R4622" s="39"/>
      <c r="T4622" s="39"/>
      <c r="U4622" s="39"/>
    </row>
    <row r="4623" spans="1:21" ht="14.25" x14ac:dyDescent="0.2">
      <c r="A4623" s="38"/>
      <c r="B4623" s="38"/>
      <c r="C4623" s="38"/>
      <c r="D4623" s="38"/>
      <c r="F4623" s="39"/>
      <c r="G4623" s="39"/>
      <c r="H4623" s="39"/>
      <c r="I4623" s="39"/>
      <c r="J4623" s="39"/>
      <c r="K4623" s="39"/>
      <c r="L4623" s="39"/>
      <c r="M4623" s="39"/>
      <c r="N4623" s="39"/>
      <c r="O4623" s="39"/>
      <c r="P4623" s="39"/>
      <c r="Q4623" s="39"/>
      <c r="R4623" s="39"/>
      <c r="T4623" s="39"/>
      <c r="U4623" s="39"/>
    </row>
    <row r="4624" spans="1:21" ht="14.25" x14ac:dyDescent="0.2">
      <c r="A4624" s="38"/>
      <c r="B4624" s="38"/>
      <c r="C4624" s="38"/>
      <c r="D4624" s="38"/>
      <c r="F4624" s="39"/>
      <c r="G4624" s="39"/>
      <c r="H4624" s="39"/>
      <c r="I4624" s="39"/>
      <c r="J4624" s="39"/>
      <c r="K4624" s="39"/>
      <c r="L4624" s="39"/>
      <c r="M4624" s="39"/>
      <c r="N4624" s="39"/>
      <c r="O4624" s="39"/>
      <c r="P4624" s="39"/>
      <c r="Q4624" s="39"/>
      <c r="R4624" s="39"/>
      <c r="T4624" s="39"/>
      <c r="U4624" s="39"/>
    </row>
    <row r="4625" spans="1:21" ht="14.25" x14ac:dyDescent="0.2">
      <c r="A4625" s="38"/>
      <c r="B4625" s="38"/>
      <c r="C4625" s="38"/>
      <c r="D4625" s="38"/>
      <c r="F4625" s="39"/>
      <c r="G4625" s="39"/>
      <c r="H4625" s="39"/>
      <c r="I4625" s="39"/>
      <c r="J4625" s="39"/>
      <c r="K4625" s="39"/>
      <c r="L4625" s="39"/>
      <c r="M4625" s="39"/>
      <c r="N4625" s="39"/>
      <c r="O4625" s="39"/>
      <c r="P4625" s="39"/>
      <c r="Q4625" s="39"/>
      <c r="R4625" s="39"/>
      <c r="T4625" s="39"/>
      <c r="U4625" s="39"/>
    </row>
    <row r="4626" spans="1:21" ht="14.25" x14ac:dyDescent="0.2">
      <c r="A4626" s="38"/>
      <c r="B4626" s="38"/>
      <c r="C4626" s="38"/>
      <c r="D4626" s="38"/>
      <c r="F4626" s="39"/>
      <c r="G4626" s="39"/>
      <c r="H4626" s="39"/>
      <c r="I4626" s="39"/>
      <c r="J4626" s="39"/>
      <c r="K4626" s="39"/>
      <c r="L4626" s="39"/>
      <c r="M4626" s="39"/>
      <c r="N4626" s="39"/>
      <c r="O4626" s="39"/>
      <c r="P4626" s="39"/>
      <c r="Q4626" s="39"/>
      <c r="R4626" s="39"/>
      <c r="T4626" s="39"/>
      <c r="U4626" s="39"/>
    </row>
    <row r="4627" spans="1:21" ht="14.25" x14ac:dyDescent="0.2">
      <c r="A4627" s="38"/>
      <c r="B4627" s="38"/>
      <c r="C4627" s="38"/>
      <c r="D4627" s="38"/>
      <c r="F4627" s="39"/>
      <c r="G4627" s="39"/>
      <c r="H4627" s="39"/>
      <c r="I4627" s="39"/>
      <c r="J4627" s="39"/>
      <c r="K4627" s="39"/>
      <c r="L4627" s="39"/>
      <c r="M4627" s="39"/>
      <c r="N4627" s="39"/>
      <c r="O4627" s="39"/>
      <c r="P4627" s="39"/>
      <c r="Q4627" s="39"/>
      <c r="R4627" s="39"/>
      <c r="T4627" s="39"/>
      <c r="U4627" s="39"/>
    </row>
    <row r="4628" spans="1:21" ht="14.25" x14ac:dyDescent="0.2">
      <c r="A4628" s="38"/>
      <c r="B4628" s="38"/>
      <c r="C4628" s="38"/>
      <c r="D4628" s="38"/>
      <c r="F4628" s="39"/>
      <c r="G4628" s="39"/>
      <c r="H4628" s="39"/>
      <c r="I4628" s="39"/>
      <c r="J4628" s="39"/>
      <c r="K4628" s="39"/>
      <c r="L4628" s="39"/>
      <c r="M4628" s="39"/>
      <c r="N4628" s="39"/>
      <c r="O4628" s="39"/>
      <c r="P4628" s="39"/>
      <c r="Q4628" s="39"/>
      <c r="R4628" s="39"/>
      <c r="T4628" s="39"/>
      <c r="U4628" s="39"/>
    </row>
    <row r="4629" spans="1:21" ht="14.25" x14ac:dyDescent="0.2">
      <c r="A4629" s="38"/>
      <c r="B4629" s="38"/>
      <c r="C4629" s="38"/>
      <c r="D4629" s="38"/>
      <c r="F4629" s="39"/>
      <c r="G4629" s="39"/>
      <c r="H4629" s="39"/>
      <c r="I4629" s="39"/>
      <c r="J4629" s="39"/>
      <c r="K4629" s="39"/>
      <c r="L4629" s="39"/>
      <c r="M4629" s="39"/>
      <c r="N4629" s="39"/>
      <c r="O4629" s="39"/>
      <c r="P4629" s="39"/>
      <c r="Q4629" s="39"/>
      <c r="R4629" s="39"/>
      <c r="T4629" s="39"/>
      <c r="U4629" s="39"/>
    </row>
    <row r="4630" spans="1:21" ht="14.25" x14ac:dyDescent="0.2">
      <c r="A4630" s="38"/>
      <c r="B4630" s="38"/>
      <c r="C4630" s="38"/>
      <c r="D4630" s="38"/>
      <c r="F4630" s="39"/>
      <c r="G4630" s="39"/>
      <c r="H4630" s="39"/>
      <c r="I4630" s="39"/>
      <c r="J4630" s="39"/>
      <c r="K4630" s="39"/>
      <c r="L4630" s="39"/>
      <c r="M4630" s="39"/>
      <c r="N4630" s="39"/>
      <c r="O4630" s="39"/>
      <c r="P4630" s="39"/>
      <c r="Q4630" s="39"/>
      <c r="R4630" s="39"/>
      <c r="T4630" s="39"/>
      <c r="U4630" s="39"/>
    </row>
    <row r="4631" spans="1:21" ht="14.25" x14ac:dyDescent="0.2">
      <c r="A4631" s="38"/>
      <c r="B4631" s="38"/>
      <c r="C4631" s="38"/>
      <c r="D4631" s="38"/>
      <c r="F4631" s="39"/>
      <c r="G4631" s="39"/>
      <c r="H4631" s="39"/>
      <c r="I4631" s="39"/>
      <c r="J4631" s="39"/>
      <c r="K4631" s="39"/>
      <c r="L4631" s="39"/>
      <c r="M4631" s="39"/>
      <c r="N4631" s="39"/>
      <c r="O4631" s="39"/>
      <c r="P4631" s="39"/>
      <c r="Q4631" s="39"/>
      <c r="R4631" s="39"/>
      <c r="T4631" s="39"/>
      <c r="U4631" s="39"/>
    </row>
    <row r="4632" spans="1:21" ht="14.25" x14ac:dyDescent="0.2">
      <c r="A4632" s="38"/>
      <c r="B4632" s="38"/>
      <c r="C4632" s="38"/>
      <c r="D4632" s="38"/>
      <c r="F4632" s="39"/>
      <c r="G4632" s="39"/>
      <c r="H4632" s="39"/>
      <c r="I4632" s="39"/>
      <c r="J4632" s="39"/>
      <c r="K4632" s="39"/>
      <c r="L4632" s="39"/>
      <c r="M4632" s="39"/>
      <c r="N4632" s="39"/>
      <c r="O4632" s="39"/>
      <c r="P4632" s="39"/>
      <c r="Q4632" s="39"/>
      <c r="R4632" s="39"/>
      <c r="T4632" s="39"/>
      <c r="U4632" s="39"/>
    </row>
    <row r="4633" spans="1:21" ht="14.25" x14ac:dyDescent="0.2">
      <c r="A4633" s="38"/>
      <c r="B4633" s="38"/>
      <c r="C4633" s="38"/>
      <c r="D4633" s="38"/>
      <c r="F4633" s="39"/>
      <c r="G4633" s="39"/>
      <c r="H4633" s="39"/>
      <c r="I4633" s="39"/>
      <c r="J4633" s="39"/>
      <c r="K4633" s="39"/>
      <c r="L4633" s="39"/>
      <c r="M4633" s="39"/>
      <c r="N4633" s="39"/>
      <c r="O4633" s="39"/>
      <c r="P4633" s="39"/>
      <c r="Q4633" s="39"/>
      <c r="R4633" s="39"/>
      <c r="T4633" s="39"/>
      <c r="U4633" s="39"/>
    </row>
    <row r="4634" spans="1:21" ht="14.25" x14ac:dyDescent="0.2">
      <c r="A4634" s="38"/>
      <c r="B4634" s="38"/>
      <c r="C4634" s="38"/>
      <c r="D4634" s="38"/>
      <c r="F4634" s="39"/>
      <c r="G4634" s="39"/>
      <c r="H4634" s="39"/>
      <c r="I4634" s="39"/>
      <c r="J4634" s="39"/>
      <c r="K4634" s="39"/>
      <c r="L4634" s="39"/>
      <c r="M4634" s="39"/>
      <c r="N4634" s="39"/>
      <c r="O4634" s="39"/>
      <c r="P4634" s="39"/>
      <c r="Q4634" s="39"/>
      <c r="R4634" s="39"/>
      <c r="T4634" s="39"/>
      <c r="U4634" s="39"/>
    </row>
    <row r="4635" spans="1:21" ht="14.25" x14ac:dyDescent="0.2">
      <c r="A4635" s="38"/>
      <c r="B4635" s="38"/>
      <c r="C4635" s="38"/>
      <c r="D4635" s="38"/>
      <c r="F4635" s="39"/>
      <c r="G4635" s="39"/>
      <c r="H4635" s="39"/>
      <c r="I4635" s="39"/>
      <c r="J4635" s="39"/>
      <c r="K4635" s="39"/>
      <c r="L4635" s="39"/>
      <c r="M4635" s="39"/>
      <c r="N4635" s="39"/>
      <c r="O4635" s="39"/>
      <c r="P4635" s="39"/>
      <c r="Q4635" s="39"/>
      <c r="R4635" s="39"/>
      <c r="T4635" s="39"/>
      <c r="U4635" s="39"/>
    </row>
    <row r="4636" spans="1:21" ht="14.25" x14ac:dyDescent="0.2">
      <c r="A4636" s="38"/>
      <c r="B4636" s="38"/>
      <c r="C4636" s="38"/>
      <c r="D4636" s="38"/>
      <c r="F4636" s="39"/>
      <c r="G4636" s="39"/>
      <c r="H4636" s="39"/>
      <c r="I4636" s="39"/>
      <c r="J4636" s="39"/>
      <c r="K4636" s="39"/>
      <c r="L4636" s="39"/>
      <c r="M4636" s="39"/>
      <c r="N4636" s="39"/>
      <c r="O4636" s="39"/>
      <c r="P4636" s="39"/>
      <c r="Q4636" s="39"/>
      <c r="R4636" s="39"/>
      <c r="T4636" s="39"/>
      <c r="U4636" s="39"/>
    </row>
    <row r="4637" spans="1:21" ht="14.25" x14ac:dyDescent="0.2">
      <c r="A4637" s="38"/>
      <c r="B4637" s="38"/>
      <c r="C4637" s="38"/>
      <c r="D4637" s="38"/>
      <c r="F4637" s="39"/>
      <c r="G4637" s="39"/>
      <c r="H4637" s="39"/>
      <c r="I4637" s="39"/>
      <c r="J4637" s="39"/>
      <c r="K4637" s="39"/>
      <c r="L4637" s="39"/>
      <c r="M4637" s="39"/>
      <c r="N4637" s="39"/>
      <c r="O4637" s="39"/>
      <c r="P4637" s="39"/>
      <c r="Q4637" s="39"/>
      <c r="R4637" s="39"/>
      <c r="T4637" s="39"/>
      <c r="U4637" s="39"/>
    </row>
    <row r="4638" spans="1:21" ht="14.25" x14ac:dyDescent="0.2">
      <c r="A4638" s="38"/>
      <c r="B4638" s="38"/>
      <c r="C4638" s="38"/>
      <c r="D4638" s="38"/>
      <c r="F4638" s="39"/>
      <c r="G4638" s="39"/>
      <c r="H4638" s="39"/>
      <c r="I4638" s="39"/>
      <c r="J4638" s="39"/>
      <c r="K4638" s="39"/>
      <c r="L4638" s="39"/>
      <c r="M4638" s="39"/>
      <c r="N4638" s="39"/>
      <c r="O4638" s="39"/>
      <c r="P4638" s="39"/>
      <c r="Q4638" s="39"/>
      <c r="R4638" s="39"/>
      <c r="T4638" s="39"/>
      <c r="U4638" s="39"/>
    </row>
    <row r="4639" spans="1:21" ht="14.25" x14ac:dyDescent="0.2">
      <c r="A4639" s="38"/>
      <c r="B4639" s="38"/>
      <c r="C4639" s="38"/>
      <c r="D4639" s="38"/>
      <c r="F4639" s="39"/>
      <c r="G4639" s="39"/>
      <c r="H4639" s="39"/>
      <c r="I4639" s="39"/>
      <c r="J4639" s="39"/>
      <c r="K4639" s="39"/>
      <c r="L4639" s="39"/>
      <c r="M4639" s="39"/>
      <c r="N4639" s="39"/>
      <c r="O4639" s="39"/>
      <c r="P4639" s="39"/>
      <c r="Q4639" s="39"/>
      <c r="R4639" s="39"/>
      <c r="T4639" s="39"/>
      <c r="U4639" s="39"/>
    </row>
    <row r="4640" spans="1:21" ht="14.25" x14ac:dyDescent="0.2">
      <c r="A4640" s="38"/>
      <c r="B4640" s="38"/>
      <c r="C4640" s="38"/>
      <c r="D4640" s="38"/>
      <c r="F4640" s="39"/>
      <c r="G4640" s="39"/>
      <c r="H4640" s="39"/>
      <c r="I4640" s="39"/>
      <c r="J4640" s="39"/>
      <c r="K4640" s="39"/>
      <c r="L4640" s="39"/>
      <c r="M4640" s="39"/>
      <c r="N4640" s="39"/>
      <c r="O4640" s="39"/>
      <c r="P4640" s="39"/>
      <c r="Q4640" s="39"/>
      <c r="R4640" s="39"/>
      <c r="T4640" s="39"/>
      <c r="U4640" s="39"/>
    </row>
    <row r="4641" spans="1:21" ht="14.25" x14ac:dyDescent="0.2">
      <c r="A4641" s="38"/>
      <c r="B4641" s="38"/>
      <c r="C4641" s="38"/>
      <c r="D4641" s="38"/>
      <c r="F4641" s="39"/>
      <c r="G4641" s="39"/>
      <c r="H4641" s="39"/>
      <c r="I4641" s="39"/>
      <c r="J4641" s="39"/>
      <c r="K4641" s="39"/>
      <c r="L4641" s="39"/>
      <c r="M4641" s="39"/>
      <c r="N4641" s="39"/>
      <c r="O4641" s="39"/>
      <c r="P4641" s="39"/>
      <c r="Q4641" s="39"/>
      <c r="R4641" s="39"/>
      <c r="T4641" s="39"/>
      <c r="U4641" s="39"/>
    </row>
    <row r="4642" spans="1:21" ht="14.25" x14ac:dyDescent="0.2">
      <c r="A4642" s="38"/>
      <c r="B4642" s="38"/>
      <c r="C4642" s="38"/>
      <c r="D4642" s="38"/>
      <c r="F4642" s="39"/>
      <c r="G4642" s="39"/>
      <c r="H4642" s="39"/>
      <c r="I4642" s="39"/>
      <c r="J4642" s="39"/>
      <c r="K4642" s="39"/>
      <c r="L4642" s="39"/>
      <c r="M4642" s="39"/>
      <c r="N4642" s="39"/>
      <c r="O4642" s="39"/>
      <c r="P4642" s="39"/>
      <c r="Q4642" s="39"/>
      <c r="R4642" s="39"/>
      <c r="T4642" s="39"/>
      <c r="U4642" s="39"/>
    </row>
    <row r="4643" spans="1:21" ht="14.25" x14ac:dyDescent="0.2">
      <c r="A4643" s="38"/>
      <c r="B4643" s="38"/>
      <c r="C4643" s="38"/>
      <c r="D4643" s="38"/>
      <c r="F4643" s="39"/>
      <c r="G4643" s="39"/>
      <c r="H4643" s="39"/>
      <c r="I4643" s="39"/>
      <c r="J4643" s="39"/>
      <c r="K4643" s="39"/>
      <c r="L4643" s="39"/>
      <c r="M4643" s="39"/>
      <c r="N4643" s="39"/>
      <c r="O4643" s="39"/>
      <c r="P4643" s="39"/>
      <c r="Q4643" s="39"/>
      <c r="R4643" s="39"/>
      <c r="T4643" s="39"/>
      <c r="U4643" s="39"/>
    </row>
    <row r="4644" spans="1:21" ht="14.25" x14ac:dyDescent="0.2">
      <c r="A4644" s="38"/>
      <c r="B4644" s="38"/>
      <c r="C4644" s="38"/>
      <c r="D4644" s="38"/>
      <c r="F4644" s="39"/>
      <c r="G4644" s="39"/>
      <c r="H4644" s="39"/>
      <c r="I4644" s="39"/>
      <c r="J4644" s="39"/>
      <c r="K4644" s="39"/>
      <c r="L4644" s="39"/>
      <c r="M4644" s="39"/>
      <c r="N4644" s="39"/>
      <c r="O4644" s="39"/>
      <c r="P4644" s="39"/>
      <c r="Q4644" s="39"/>
      <c r="R4644" s="39"/>
      <c r="T4644" s="39"/>
      <c r="U4644" s="39"/>
    </row>
    <row r="4645" spans="1:21" ht="14.25" x14ac:dyDescent="0.2">
      <c r="A4645" s="38"/>
      <c r="B4645" s="38"/>
      <c r="C4645" s="38"/>
      <c r="D4645" s="38"/>
      <c r="F4645" s="39"/>
      <c r="G4645" s="39"/>
      <c r="H4645" s="39"/>
      <c r="I4645" s="39"/>
      <c r="J4645" s="39"/>
      <c r="K4645" s="39"/>
      <c r="L4645" s="39"/>
      <c r="M4645" s="39"/>
      <c r="N4645" s="39"/>
      <c r="O4645" s="39"/>
      <c r="P4645" s="39"/>
      <c r="Q4645" s="39"/>
      <c r="R4645" s="39"/>
      <c r="T4645" s="39"/>
      <c r="U4645" s="39"/>
    </row>
    <row r="4646" spans="1:21" ht="14.25" x14ac:dyDescent="0.2">
      <c r="A4646" s="38"/>
      <c r="B4646" s="38"/>
      <c r="C4646" s="38"/>
      <c r="D4646" s="38"/>
      <c r="F4646" s="39"/>
      <c r="G4646" s="39"/>
      <c r="H4646" s="39"/>
      <c r="I4646" s="39"/>
      <c r="J4646" s="39"/>
      <c r="K4646" s="39"/>
      <c r="L4646" s="39"/>
      <c r="M4646" s="39"/>
      <c r="N4646" s="39"/>
      <c r="O4646" s="39"/>
      <c r="P4646" s="39"/>
      <c r="Q4646" s="39"/>
      <c r="R4646" s="39"/>
      <c r="T4646" s="39"/>
      <c r="U4646" s="39"/>
    </row>
    <row r="4647" spans="1:21" ht="14.25" x14ac:dyDescent="0.2">
      <c r="A4647" s="38"/>
      <c r="B4647" s="38"/>
      <c r="C4647" s="38"/>
      <c r="D4647" s="38"/>
      <c r="F4647" s="39"/>
      <c r="G4647" s="39"/>
      <c r="H4647" s="39"/>
      <c r="I4647" s="39"/>
      <c r="J4647" s="39"/>
      <c r="K4647" s="39"/>
      <c r="L4647" s="39"/>
      <c r="M4647" s="39"/>
      <c r="N4647" s="39"/>
      <c r="O4647" s="39"/>
      <c r="P4647" s="39"/>
      <c r="Q4647" s="39"/>
      <c r="R4647" s="39"/>
      <c r="T4647" s="39"/>
      <c r="U4647" s="39"/>
    </row>
    <row r="4648" spans="1:21" ht="14.25" x14ac:dyDescent="0.2">
      <c r="A4648" s="38"/>
      <c r="B4648" s="38"/>
      <c r="C4648" s="38"/>
      <c r="D4648" s="38"/>
      <c r="F4648" s="39"/>
      <c r="G4648" s="39"/>
      <c r="H4648" s="39"/>
      <c r="I4648" s="39"/>
      <c r="J4648" s="39"/>
      <c r="K4648" s="39"/>
      <c r="L4648" s="39"/>
      <c r="M4648" s="39"/>
      <c r="N4648" s="39"/>
      <c r="O4648" s="39"/>
      <c r="P4648" s="39"/>
      <c r="Q4648" s="39"/>
      <c r="R4648" s="39"/>
      <c r="T4648" s="39"/>
      <c r="U4648" s="39"/>
    </row>
    <row r="4649" spans="1:21" ht="14.25" x14ac:dyDescent="0.2">
      <c r="A4649" s="38"/>
      <c r="B4649" s="38"/>
      <c r="C4649" s="38"/>
      <c r="D4649" s="38"/>
      <c r="F4649" s="39"/>
      <c r="G4649" s="39"/>
      <c r="H4649" s="39"/>
      <c r="I4649" s="39"/>
      <c r="J4649" s="39"/>
      <c r="K4649" s="39"/>
      <c r="L4649" s="39"/>
      <c r="M4649" s="39"/>
      <c r="N4649" s="39"/>
      <c r="O4649" s="39"/>
      <c r="P4649" s="39"/>
      <c r="Q4649" s="39"/>
      <c r="R4649" s="39"/>
      <c r="T4649" s="39"/>
      <c r="U4649" s="39"/>
    </row>
    <row r="4650" spans="1:21" ht="14.25" x14ac:dyDescent="0.2">
      <c r="A4650" s="38"/>
      <c r="B4650" s="38"/>
      <c r="C4650" s="38"/>
      <c r="D4650" s="38"/>
      <c r="F4650" s="39"/>
      <c r="G4650" s="39"/>
      <c r="H4650" s="39"/>
      <c r="I4650" s="39"/>
      <c r="J4650" s="39"/>
      <c r="K4650" s="39"/>
      <c r="L4650" s="39"/>
      <c r="M4650" s="39"/>
      <c r="N4650" s="39"/>
      <c r="O4650" s="39"/>
      <c r="P4650" s="39"/>
      <c r="Q4650" s="39"/>
      <c r="R4650" s="39"/>
      <c r="T4650" s="39"/>
      <c r="U4650" s="39"/>
    </row>
    <row r="4651" spans="1:21" ht="14.25" x14ac:dyDescent="0.2">
      <c r="A4651" s="38"/>
      <c r="B4651" s="38"/>
      <c r="C4651" s="38"/>
      <c r="D4651" s="38"/>
      <c r="F4651" s="39"/>
      <c r="G4651" s="39"/>
      <c r="H4651" s="39"/>
      <c r="I4651" s="39"/>
      <c r="J4651" s="39"/>
      <c r="K4651" s="39"/>
      <c r="L4651" s="39"/>
      <c r="M4651" s="39"/>
      <c r="N4651" s="39"/>
      <c r="O4651" s="39"/>
      <c r="P4651" s="39"/>
      <c r="Q4651" s="39"/>
      <c r="R4651" s="39"/>
      <c r="T4651" s="39"/>
      <c r="U4651" s="39"/>
    </row>
    <row r="4652" spans="1:21" ht="14.25" x14ac:dyDescent="0.2">
      <c r="A4652" s="38"/>
      <c r="B4652" s="38"/>
      <c r="C4652" s="38"/>
      <c r="D4652" s="38"/>
      <c r="F4652" s="39"/>
      <c r="G4652" s="39"/>
      <c r="H4652" s="39"/>
      <c r="I4652" s="39"/>
      <c r="J4652" s="39"/>
      <c r="K4652" s="39"/>
      <c r="L4652" s="39"/>
      <c r="M4652" s="39"/>
      <c r="N4652" s="39"/>
      <c r="O4652" s="39"/>
      <c r="P4652" s="39"/>
      <c r="Q4652" s="39"/>
      <c r="R4652" s="39"/>
      <c r="T4652" s="39"/>
      <c r="U4652" s="39"/>
    </row>
    <row r="4653" spans="1:21" ht="14.25" x14ac:dyDescent="0.2">
      <c r="A4653" s="38"/>
      <c r="B4653" s="38"/>
      <c r="C4653" s="38"/>
      <c r="D4653" s="38"/>
      <c r="F4653" s="39"/>
      <c r="G4653" s="39"/>
      <c r="H4653" s="39"/>
      <c r="I4653" s="39"/>
      <c r="J4653" s="39"/>
      <c r="K4653" s="39"/>
      <c r="L4653" s="39"/>
      <c r="M4653" s="39"/>
      <c r="N4653" s="39"/>
      <c r="O4653" s="39"/>
      <c r="P4653" s="39"/>
      <c r="Q4653" s="39"/>
      <c r="R4653" s="39"/>
      <c r="T4653" s="39"/>
      <c r="U4653" s="39"/>
    </row>
    <row r="4654" spans="1:21" ht="14.25" x14ac:dyDescent="0.2">
      <c r="A4654" s="38"/>
      <c r="B4654" s="38"/>
      <c r="C4654" s="38"/>
      <c r="D4654" s="38"/>
      <c r="F4654" s="39"/>
      <c r="G4654" s="39"/>
      <c r="H4654" s="39"/>
      <c r="I4654" s="39"/>
      <c r="J4654" s="39"/>
      <c r="K4654" s="39"/>
      <c r="L4654" s="39"/>
      <c r="M4654" s="39"/>
      <c r="N4654" s="39"/>
      <c r="O4654" s="39"/>
      <c r="P4654" s="39"/>
      <c r="Q4654" s="39"/>
      <c r="R4654" s="39"/>
      <c r="T4654" s="39"/>
      <c r="U4654" s="39"/>
    </row>
    <row r="4655" spans="1:21" ht="14.25" x14ac:dyDescent="0.2">
      <c r="A4655" s="38"/>
      <c r="B4655" s="38"/>
      <c r="C4655" s="38"/>
      <c r="D4655" s="38"/>
      <c r="F4655" s="39"/>
      <c r="G4655" s="39"/>
      <c r="H4655" s="39"/>
      <c r="I4655" s="39"/>
      <c r="J4655" s="39"/>
      <c r="K4655" s="39"/>
      <c r="L4655" s="39"/>
      <c r="M4655" s="39"/>
      <c r="N4655" s="39"/>
      <c r="O4655" s="39"/>
      <c r="P4655" s="39"/>
      <c r="Q4655" s="39"/>
      <c r="R4655" s="39"/>
      <c r="T4655" s="39"/>
      <c r="U4655" s="39"/>
    </row>
    <row r="4656" spans="1:21" ht="14.25" x14ac:dyDescent="0.2">
      <c r="A4656" s="38"/>
      <c r="B4656" s="38"/>
      <c r="C4656" s="38"/>
      <c r="D4656" s="38"/>
      <c r="F4656" s="39"/>
      <c r="G4656" s="39"/>
      <c r="H4656" s="39"/>
      <c r="I4656" s="39"/>
      <c r="J4656" s="39"/>
      <c r="K4656" s="39"/>
      <c r="L4656" s="39"/>
      <c r="M4656" s="39"/>
      <c r="N4656" s="39"/>
      <c r="O4656" s="39"/>
      <c r="P4656" s="39"/>
      <c r="Q4656" s="39"/>
      <c r="R4656" s="39"/>
      <c r="T4656" s="39"/>
      <c r="U4656" s="39"/>
    </row>
    <row r="4657" spans="1:21" ht="14.25" x14ac:dyDescent="0.2">
      <c r="A4657" s="38"/>
      <c r="B4657" s="38"/>
      <c r="C4657" s="38"/>
      <c r="D4657" s="38"/>
      <c r="F4657" s="39"/>
      <c r="G4657" s="39"/>
      <c r="H4657" s="39"/>
      <c r="I4657" s="39"/>
      <c r="J4657" s="39"/>
      <c r="K4657" s="39"/>
      <c r="L4657" s="39"/>
      <c r="M4657" s="39"/>
      <c r="N4657" s="39"/>
      <c r="O4657" s="39"/>
      <c r="P4657" s="39"/>
      <c r="Q4657" s="39"/>
      <c r="R4657" s="39"/>
      <c r="T4657" s="39"/>
      <c r="U4657" s="39"/>
    </row>
    <row r="4658" spans="1:21" ht="14.25" x14ac:dyDescent="0.2">
      <c r="A4658" s="38"/>
      <c r="B4658" s="38"/>
      <c r="C4658" s="38"/>
      <c r="D4658" s="38"/>
      <c r="F4658" s="39"/>
      <c r="G4658" s="39"/>
      <c r="H4658" s="39"/>
      <c r="I4658" s="39"/>
      <c r="J4658" s="39"/>
      <c r="K4658" s="39"/>
      <c r="L4658" s="39"/>
      <c r="M4658" s="39"/>
      <c r="N4658" s="39"/>
      <c r="O4658" s="39"/>
      <c r="P4658" s="39"/>
      <c r="Q4658" s="39"/>
      <c r="R4658" s="39"/>
      <c r="T4658" s="39"/>
      <c r="U4658" s="39"/>
    </row>
    <row r="4659" spans="1:21" ht="14.25" x14ac:dyDescent="0.2">
      <c r="A4659" s="38"/>
      <c r="B4659" s="38"/>
      <c r="C4659" s="38"/>
      <c r="D4659" s="38"/>
      <c r="F4659" s="39"/>
      <c r="G4659" s="39"/>
      <c r="H4659" s="39"/>
      <c r="I4659" s="39"/>
      <c r="J4659" s="39"/>
      <c r="K4659" s="39"/>
      <c r="L4659" s="39"/>
      <c r="M4659" s="39"/>
      <c r="N4659" s="39"/>
      <c r="O4659" s="39"/>
      <c r="P4659" s="39"/>
      <c r="Q4659" s="39"/>
      <c r="R4659" s="39"/>
      <c r="T4659" s="39"/>
      <c r="U4659" s="39"/>
    </row>
    <row r="4660" spans="1:21" ht="14.25" x14ac:dyDescent="0.2">
      <c r="A4660" s="38"/>
      <c r="B4660" s="38"/>
      <c r="C4660" s="38"/>
      <c r="D4660" s="38"/>
      <c r="F4660" s="39"/>
      <c r="G4660" s="39"/>
      <c r="H4660" s="39"/>
      <c r="I4660" s="39"/>
      <c r="J4660" s="39"/>
      <c r="K4660" s="39"/>
      <c r="L4660" s="39"/>
      <c r="M4660" s="39"/>
      <c r="N4660" s="39"/>
      <c r="O4660" s="39"/>
      <c r="P4660" s="39"/>
      <c r="Q4660" s="39"/>
      <c r="R4660" s="39"/>
      <c r="T4660" s="39"/>
      <c r="U4660" s="39"/>
    </row>
    <row r="4661" spans="1:21" ht="14.25" x14ac:dyDescent="0.2">
      <c r="A4661" s="38"/>
      <c r="B4661" s="38"/>
      <c r="C4661" s="38"/>
      <c r="D4661" s="38"/>
      <c r="F4661" s="39"/>
      <c r="G4661" s="39"/>
      <c r="H4661" s="39"/>
      <c r="I4661" s="39"/>
      <c r="J4661" s="39"/>
      <c r="K4661" s="39"/>
      <c r="L4661" s="39"/>
      <c r="M4661" s="39"/>
      <c r="N4661" s="39"/>
      <c r="O4661" s="39"/>
      <c r="P4661" s="39"/>
      <c r="Q4661" s="39"/>
      <c r="R4661" s="39"/>
      <c r="T4661" s="39"/>
      <c r="U4661" s="39"/>
    </row>
    <row r="4662" spans="1:21" ht="14.25" x14ac:dyDescent="0.2">
      <c r="A4662" s="38"/>
      <c r="B4662" s="38"/>
      <c r="C4662" s="38"/>
      <c r="D4662" s="38"/>
      <c r="F4662" s="39"/>
      <c r="G4662" s="39"/>
      <c r="H4662" s="39"/>
      <c r="I4662" s="39"/>
      <c r="J4662" s="39"/>
      <c r="K4662" s="39"/>
      <c r="L4662" s="39"/>
      <c r="M4662" s="39"/>
      <c r="N4662" s="39"/>
      <c r="O4662" s="39"/>
      <c r="P4662" s="39"/>
      <c r="Q4662" s="39"/>
      <c r="R4662" s="39"/>
      <c r="T4662" s="39"/>
      <c r="U4662" s="39"/>
    </row>
    <row r="4663" spans="1:21" ht="14.25" x14ac:dyDescent="0.2">
      <c r="A4663" s="38"/>
      <c r="B4663" s="38"/>
      <c r="C4663" s="38"/>
      <c r="D4663" s="38"/>
      <c r="F4663" s="39"/>
      <c r="G4663" s="39"/>
      <c r="H4663" s="39"/>
      <c r="I4663" s="39"/>
      <c r="J4663" s="39"/>
      <c r="K4663" s="39"/>
      <c r="L4663" s="39"/>
      <c r="M4663" s="39"/>
      <c r="N4663" s="39"/>
      <c r="O4663" s="39"/>
      <c r="P4663" s="39"/>
      <c r="Q4663" s="39"/>
      <c r="R4663" s="39"/>
      <c r="T4663" s="39"/>
      <c r="U4663" s="39"/>
    </row>
    <row r="4664" spans="1:21" ht="14.25" x14ac:dyDescent="0.2">
      <c r="A4664" s="38"/>
      <c r="B4664" s="38"/>
      <c r="C4664" s="38"/>
      <c r="D4664" s="38"/>
      <c r="F4664" s="39"/>
      <c r="G4664" s="39"/>
      <c r="H4664" s="39"/>
      <c r="I4664" s="39"/>
      <c r="J4664" s="39"/>
      <c r="K4664" s="39"/>
      <c r="L4664" s="39"/>
      <c r="M4664" s="39"/>
      <c r="N4664" s="39"/>
      <c r="O4664" s="39"/>
      <c r="P4664" s="39"/>
      <c r="Q4664" s="39"/>
      <c r="R4664" s="39"/>
      <c r="T4664" s="39"/>
      <c r="U4664" s="39"/>
    </row>
    <row r="4665" spans="1:21" ht="14.25" x14ac:dyDescent="0.2">
      <c r="A4665" s="38"/>
      <c r="B4665" s="38"/>
      <c r="C4665" s="38"/>
      <c r="D4665" s="38"/>
      <c r="F4665" s="39"/>
      <c r="G4665" s="39"/>
      <c r="H4665" s="39"/>
      <c r="I4665" s="39"/>
      <c r="J4665" s="39"/>
      <c r="K4665" s="39"/>
      <c r="L4665" s="39"/>
      <c r="M4665" s="39"/>
      <c r="N4665" s="39"/>
      <c r="O4665" s="39"/>
      <c r="P4665" s="39"/>
      <c r="Q4665" s="39"/>
      <c r="R4665" s="39"/>
      <c r="T4665" s="39"/>
      <c r="U4665" s="39"/>
    </row>
    <row r="4666" spans="1:21" ht="14.25" x14ac:dyDescent="0.2">
      <c r="A4666" s="38"/>
      <c r="B4666" s="38"/>
      <c r="C4666" s="38"/>
      <c r="D4666" s="38"/>
      <c r="F4666" s="39"/>
      <c r="G4666" s="39"/>
      <c r="H4666" s="39"/>
      <c r="I4666" s="39"/>
      <c r="J4666" s="39"/>
      <c r="K4666" s="39"/>
      <c r="L4666" s="39"/>
      <c r="M4666" s="39"/>
      <c r="N4666" s="39"/>
      <c r="O4666" s="39"/>
      <c r="P4666" s="39"/>
      <c r="Q4666" s="39"/>
      <c r="R4666" s="39"/>
      <c r="T4666" s="39"/>
      <c r="U4666" s="39"/>
    </row>
    <row r="4667" spans="1:21" ht="14.25" x14ac:dyDescent="0.2">
      <c r="A4667" s="38"/>
      <c r="B4667" s="38"/>
      <c r="C4667" s="38"/>
      <c r="D4667" s="38"/>
      <c r="F4667" s="39"/>
      <c r="G4667" s="39"/>
      <c r="H4667" s="39"/>
      <c r="I4667" s="39"/>
      <c r="J4667" s="39"/>
      <c r="K4667" s="39"/>
      <c r="L4667" s="39"/>
      <c r="M4667" s="39"/>
      <c r="N4667" s="39"/>
      <c r="O4667" s="39"/>
      <c r="P4667" s="39"/>
      <c r="Q4667" s="39"/>
      <c r="R4667" s="39"/>
      <c r="T4667" s="39"/>
      <c r="U4667" s="39"/>
    </row>
    <row r="4668" spans="1:21" ht="14.25" x14ac:dyDescent="0.2">
      <c r="A4668" s="38"/>
      <c r="B4668" s="38"/>
      <c r="C4668" s="38"/>
      <c r="D4668" s="38"/>
      <c r="F4668" s="39"/>
      <c r="G4668" s="39"/>
      <c r="H4668" s="39"/>
      <c r="I4668" s="39"/>
      <c r="J4668" s="39"/>
      <c r="K4668" s="39"/>
      <c r="L4668" s="39"/>
      <c r="M4668" s="39"/>
      <c r="N4668" s="39"/>
      <c r="O4668" s="39"/>
      <c r="P4668" s="39"/>
      <c r="Q4668" s="39"/>
      <c r="R4668" s="39"/>
      <c r="T4668" s="39"/>
      <c r="U4668" s="39"/>
    </row>
    <row r="4669" spans="1:21" ht="14.25" x14ac:dyDescent="0.2">
      <c r="A4669" s="38"/>
      <c r="B4669" s="38"/>
      <c r="C4669" s="38"/>
      <c r="D4669" s="38"/>
      <c r="F4669" s="39"/>
      <c r="G4669" s="39"/>
      <c r="H4669" s="39"/>
      <c r="I4669" s="39"/>
      <c r="J4669" s="39"/>
      <c r="K4669" s="39"/>
      <c r="L4669" s="39"/>
      <c r="M4669" s="39"/>
      <c r="N4669" s="39"/>
      <c r="O4669" s="39"/>
      <c r="P4669" s="39"/>
      <c r="Q4669" s="39"/>
      <c r="R4669" s="39"/>
      <c r="T4669" s="39"/>
      <c r="U4669" s="39"/>
    </row>
    <row r="4670" spans="1:21" ht="14.25" x14ac:dyDescent="0.2">
      <c r="A4670" s="38"/>
      <c r="B4670" s="38"/>
      <c r="C4670" s="38"/>
      <c r="D4670" s="38"/>
      <c r="F4670" s="39"/>
      <c r="G4670" s="39"/>
      <c r="H4670" s="39"/>
      <c r="I4670" s="39"/>
      <c r="J4670" s="39"/>
      <c r="K4670" s="39"/>
      <c r="L4670" s="39"/>
      <c r="M4670" s="39"/>
      <c r="N4670" s="39"/>
      <c r="O4670" s="39"/>
      <c r="P4670" s="39"/>
      <c r="Q4670" s="39"/>
      <c r="R4670" s="39"/>
      <c r="T4670" s="39"/>
      <c r="U4670" s="39"/>
    </row>
    <row r="4671" spans="1:21" ht="14.25" x14ac:dyDescent="0.2">
      <c r="A4671" s="38"/>
      <c r="B4671" s="38"/>
      <c r="C4671" s="38"/>
      <c r="D4671" s="38"/>
      <c r="F4671" s="39"/>
      <c r="G4671" s="39"/>
      <c r="H4671" s="39"/>
      <c r="I4671" s="39"/>
      <c r="J4671" s="39"/>
      <c r="K4671" s="39"/>
      <c r="L4671" s="39"/>
      <c r="M4671" s="39"/>
      <c r="N4671" s="39"/>
      <c r="O4671" s="39"/>
      <c r="P4671" s="39"/>
      <c r="Q4671" s="39"/>
      <c r="R4671" s="39"/>
      <c r="T4671" s="39"/>
      <c r="U4671" s="39"/>
    </row>
    <row r="4672" spans="1:21" ht="14.25" x14ac:dyDescent="0.2">
      <c r="A4672" s="38"/>
      <c r="B4672" s="38"/>
      <c r="C4672" s="38"/>
      <c r="D4672" s="38"/>
      <c r="F4672" s="39"/>
      <c r="G4672" s="39"/>
      <c r="H4672" s="39"/>
      <c r="I4672" s="39"/>
      <c r="J4672" s="39"/>
      <c r="K4672" s="39"/>
      <c r="L4672" s="39"/>
      <c r="M4672" s="39"/>
      <c r="N4672" s="39"/>
      <c r="O4672" s="39"/>
      <c r="P4672" s="39"/>
      <c r="Q4672" s="39"/>
      <c r="R4672" s="39"/>
      <c r="T4672" s="39"/>
      <c r="U4672" s="39"/>
    </row>
    <row r="4673" spans="1:21" ht="14.25" x14ac:dyDescent="0.2">
      <c r="A4673" s="38"/>
      <c r="B4673" s="38"/>
      <c r="C4673" s="38"/>
      <c r="D4673" s="38"/>
      <c r="F4673" s="39"/>
      <c r="G4673" s="39"/>
      <c r="H4673" s="39"/>
      <c r="I4673" s="39"/>
      <c r="J4673" s="39"/>
      <c r="K4673" s="39"/>
      <c r="L4673" s="39"/>
      <c r="M4673" s="39"/>
      <c r="N4673" s="39"/>
      <c r="O4673" s="39"/>
      <c r="P4673" s="39"/>
      <c r="Q4673" s="39"/>
      <c r="R4673" s="39"/>
      <c r="T4673" s="39"/>
      <c r="U4673" s="39"/>
    </row>
    <row r="4674" spans="1:21" ht="14.25" x14ac:dyDescent="0.2">
      <c r="A4674" s="38"/>
      <c r="B4674" s="38"/>
      <c r="C4674" s="38"/>
      <c r="D4674" s="38"/>
      <c r="F4674" s="39"/>
      <c r="G4674" s="39"/>
      <c r="H4674" s="39"/>
      <c r="I4674" s="39"/>
      <c r="J4674" s="39"/>
      <c r="K4674" s="39"/>
      <c r="L4674" s="39"/>
      <c r="M4674" s="39"/>
      <c r="N4674" s="39"/>
      <c r="O4674" s="39"/>
      <c r="P4674" s="39"/>
      <c r="Q4674" s="39"/>
      <c r="R4674" s="39"/>
      <c r="T4674" s="39"/>
      <c r="U4674" s="39"/>
    </row>
    <row r="4675" spans="1:21" ht="14.25" x14ac:dyDescent="0.2">
      <c r="A4675" s="38"/>
      <c r="B4675" s="38"/>
      <c r="C4675" s="38"/>
      <c r="D4675" s="38"/>
      <c r="F4675" s="39"/>
      <c r="G4675" s="39"/>
      <c r="H4675" s="39"/>
      <c r="I4675" s="39"/>
      <c r="J4675" s="39"/>
      <c r="K4675" s="39"/>
      <c r="L4675" s="39"/>
      <c r="M4675" s="39"/>
      <c r="N4675" s="39"/>
      <c r="O4675" s="39"/>
      <c r="P4675" s="39"/>
      <c r="Q4675" s="39"/>
      <c r="R4675" s="39"/>
      <c r="T4675" s="39"/>
      <c r="U4675" s="39"/>
    </row>
    <row r="4676" spans="1:21" ht="14.25" x14ac:dyDescent="0.2">
      <c r="A4676" s="38"/>
      <c r="B4676" s="38"/>
      <c r="C4676" s="38"/>
      <c r="D4676" s="38"/>
      <c r="F4676" s="39"/>
      <c r="G4676" s="39"/>
      <c r="H4676" s="39"/>
      <c r="I4676" s="39"/>
      <c r="J4676" s="39"/>
      <c r="K4676" s="39"/>
      <c r="L4676" s="39"/>
      <c r="M4676" s="39"/>
      <c r="N4676" s="39"/>
      <c r="O4676" s="39"/>
      <c r="P4676" s="39"/>
      <c r="Q4676" s="39"/>
      <c r="R4676" s="39"/>
      <c r="T4676" s="39"/>
      <c r="U4676" s="39"/>
    </row>
    <row r="4677" spans="1:21" ht="14.25" x14ac:dyDescent="0.2">
      <c r="A4677" s="38"/>
      <c r="B4677" s="38"/>
      <c r="C4677" s="38"/>
      <c r="D4677" s="38"/>
      <c r="F4677" s="39"/>
      <c r="G4677" s="39"/>
      <c r="H4677" s="39"/>
      <c r="I4677" s="39"/>
      <c r="J4677" s="39"/>
      <c r="K4677" s="39"/>
      <c r="L4677" s="39"/>
      <c r="M4677" s="39"/>
      <c r="N4677" s="39"/>
      <c r="O4677" s="39"/>
      <c r="P4677" s="39"/>
      <c r="Q4677" s="39"/>
      <c r="R4677" s="39"/>
      <c r="T4677" s="39"/>
      <c r="U4677" s="39"/>
    </row>
    <row r="4678" spans="1:21" ht="14.25" x14ac:dyDescent="0.2">
      <c r="A4678" s="38"/>
      <c r="B4678" s="38"/>
      <c r="C4678" s="38"/>
      <c r="D4678" s="38"/>
      <c r="F4678" s="39"/>
      <c r="G4678" s="39"/>
      <c r="H4678" s="39"/>
      <c r="I4678" s="39"/>
      <c r="J4678" s="39"/>
      <c r="K4678" s="39"/>
      <c r="L4678" s="39"/>
      <c r="M4678" s="39"/>
      <c r="N4678" s="39"/>
      <c r="O4678" s="39"/>
      <c r="P4678" s="39"/>
      <c r="Q4678" s="39"/>
      <c r="R4678" s="39"/>
      <c r="T4678" s="39"/>
      <c r="U4678" s="39"/>
    </row>
    <row r="4679" spans="1:21" ht="14.25" x14ac:dyDescent="0.2">
      <c r="A4679" s="38"/>
      <c r="B4679" s="38"/>
      <c r="C4679" s="38"/>
      <c r="D4679" s="38"/>
      <c r="F4679" s="39"/>
      <c r="G4679" s="39"/>
      <c r="H4679" s="39"/>
      <c r="I4679" s="39"/>
      <c r="J4679" s="39"/>
      <c r="K4679" s="39"/>
      <c r="L4679" s="39"/>
      <c r="M4679" s="39"/>
      <c r="N4679" s="39"/>
      <c r="O4679" s="39"/>
      <c r="P4679" s="39"/>
      <c r="Q4679" s="39"/>
      <c r="R4679" s="39"/>
      <c r="T4679" s="39"/>
      <c r="U4679" s="39"/>
    </row>
    <row r="4680" spans="1:21" ht="14.25" x14ac:dyDescent="0.2">
      <c r="A4680" s="38"/>
      <c r="B4680" s="38"/>
      <c r="C4680" s="38"/>
      <c r="D4680" s="38"/>
      <c r="F4680" s="39"/>
      <c r="G4680" s="39"/>
      <c r="H4680" s="39"/>
      <c r="I4680" s="39"/>
      <c r="J4680" s="39"/>
      <c r="K4680" s="39"/>
      <c r="L4680" s="39"/>
      <c r="M4680" s="39"/>
      <c r="N4680" s="39"/>
      <c r="O4680" s="39"/>
      <c r="P4680" s="39"/>
      <c r="Q4680" s="39"/>
      <c r="R4680" s="39"/>
      <c r="T4680" s="39"/>
      <c r="U4680" s="39"/>
    </row>
    <row r="4681" spans="1:21" ht="14.25" x14ac:dyDescent="0.2">
      <c r="A4681" s="38"/>
      <c r="B4681" s="38"/>
      <c r="C4681" s="38"/>
      <c r="D4681" s="38"/>
      <c r="F4681" s="39"/>
      <c r="G4681" s="39"/>
      <c r="H4681" s="39"/>
      <c r="I4681" s="39"/>
      <c r="J4681" s="39"/>
      <c r="K4681" s="39"/>
      <c r="L4681" s="39"/>
      <c r="M4681" s="39"/>
      <c r="N4681" s="39"/>
      <c r="O4681" s="39"/>
      <c r="P4681" s="39"/>
      <c r="Q4681" s="39"/>
      <c r="R4681" s="39"/>
      <c r="T4681" s="39"/>
      <c r="U4681" s="39"/>
    </row>
    <row r="4682" spans="1:21" ht="14.25" x14ac:dyDescent="0.2">
      <c r="A4682" s="38"/>
      <c r="B4682" s="38"/>
      <c r="C4682" s="38"/>
      <c r="D4682" s="38"/>
      <c r="F4682" s="39"/>
      <c r="G4682" s="39"/>
      <c r="H4682" s="39"/>
      <c r="I4682" s="39"/>
      <c r="J4682" s="39"/>
      <c r="K4682" s="39"/>
      <c r="L4682" s="39"/>
      <c r="M4682" s="39"/>
      <c r="N4682" s="39"/>
      <c r="O4682" s="39"/>
      <c r="P4682" s="39"/>
      <c r="Q4682" s="39"/>
      <c r="R4682" s="39"/>
      <c r="T4682" s="39"/>
      <c r="U4682" s="39"/>
    </row>
    <row r="4683" spans="1:21" ht="14.25" x14ac:dyDescent="0.2">
      <c r="A4683" s="38"/>
      <c r="B4683" s="38"/>
      <c r="C4683" s="38"/>
      <c r="D4683" s="38"/>
      <c r="F4683" s="39"/>
      <c r="G4683" s="39"/>
      <c r="H4683" s="39"/>
      <c r="I4683" s="39"/>
      <c r="J4683" s="39"/>
      <c r="K4683" s="39"/>
      <c r="L4683" s="39"/>
      <c r="M4683" s="39"/>
      <c r="N4683" s="39"/>
      <c r="O4683" s="39"/>
      <c r="P4683" s="39"/>
      <c r="Q4683" s="39"/>
      <c r="R4683" s="39"/>
      <c r="T4683" s="39"/>
      <c r="U4683" s="39"/>
    </row>
    <row r="4684" spans="1:21" ht="14.25" x14ac:dyDescent="0.2">
      <c r="A4684" s="38"/>
      <c r="B4684" s="38"/>
      <c r="C4684" s="38"/>
      <c r="D4684" s="38"/>
      <c r="F4684" s="39"/>
      <c r="G4684" s="39"/>
      <c r="H4684" s="39"/>
      <c r="I4684" s="39"/>
      <c r="J4684" s="39"/>
      <c r="K4684" s="39"/>
      <c r="L4684" s="39"/>
      <c r="M4684" s="39"/>
      <c r="N4684" s="39"/>
      <c r="O4684" s="39"/>
      <c r="P4684" s="39"/>
      <c r="Q4684" s="39"/>
      <c r="R4684" s="39"/>
      <c r="T4684" s="39"/>
      <c r="U4684" s="39"/>
    </row>
    <row r="4685" spans="1:21" ht="14.25" x14ac:dyDescent="0.2">
      <c r="A4685" s="38"/>
      <c r="B4685" s="38"/>
      <c r="C4685" s="38"/>
      <c r="D4685" s="38"/>
      <c r="F4685" s="39"/>
      <c r="G4685" s="39"/>
      <c r="H4685" s="39"/>
      <c r="I4685" s="39"/>
      <c r="J4685" s="39"/>
      <c r="K4685" s="39"/>
      <c r="L4685" s="39"/>
      <c r="M4685" s="39"/>
      <c r="N4685" s="39"/>
      <c r="O4685" s="39"/>
      <c r="P4685" s="39"/>
      <c r="Q4685" s="39"/>
      <c r="R4685" s="39"/>
      <c r="T4685" s="39"/>
      <c r="U4685" s="39"/>
    </row>
    <row r="4686" spans="1:21" ht="14.25" x14ac:dyDescent="0.2">
      <c r="A4686" s="38"/>
      <c r="B4686" s="38"/>
      <c r="C4686" s="38"/>
      <c r="D4686" s="38"/>
      <c r="F4686" s="39"/>
      <c r="G4686" s="39"/>
      <c r="H4686" s="39"/>
      <c r="I4686" s="39"/>
      <c r="J4686" s="39"/>
      <c r="K4686" s="39"/>
      <c r="L4686" s="39"/>
      <c r="M4686" s="39"/>
      <c r="N4686" s="39"/>
      <c r="O4686" s="39"/>
      <c r="P4686" s="39"/>
      <c r="Q4686" s="39"/>
      <c r="R4686" s="39"/>
      <c r="T4686" s="39"/>
      <c r="U4686" s="39"/>
    </row>
    <row r="4687" spans="1:21" ht="14.25" x14ac:dyDescent="0.2">
      <c r="A4687" s="38"/>
      <c r="B4687" s="38"/>
      <c r="C4687" s="38"/>
      <c r="D4687" s="38"/>
      <c r="F4687" s="39"/>
      <c r="G4687" s="39"/>
      <c r="H4687" s="39"/>
      <c r="I4687" s="39"/>
      <c r="J4687" s="39"/>
      <c r="K4687" s="39"/>
      <c r="L4687" s="39"/>
      <c r="M4687" s="39"/>
      <c r="N4687" s="39"/>
      <c r="O4687" s="39"/>
      <c r="P4687" s="39"/>
      <c r="Q4687" s="39"/>
      <c r="R4687" s="39"/>
      <c r="T4687" s="39"/>
      <c r="U4687" s="39"/>
    </row>
    <row r="4688" spans="1:21" ht="14.25" x14ac:dyDescent="0.2">
      <c r="A4688" s="38"/>
      <c r="B4688" s="38"/>
      <c r="C4688" s="38"/>
      <c r="D4688" s="38"/>
      <c r="F4688" s="39"/>
      <c r="G4688" s="39"/>
      <c r="H4688" s="39"/>
      <c r="I4688" s="39"/>
      <c r="J4688" s="39"/>
      <c r="K4688" s="39"/>
      <c r="L4688" s="39"/>
      <c r="M4688" s="39"/>
      <c r="N4688" s="39"/>
      <c r="O4688" s="39"/>
      <c r="P4688" s="39"/>
      <c r="Q4688" s="39"/>
      <c r="R4688" s="39"/>
      <c r="T4688" s="39"/>
      <c r="U4688" s="39"/>
    </row>
    <row r="4689" spans="1:21" ht="14.25" x14ac:dyDescent="0.2">
      <c r="A4689" s="38"/>
      <c r="B4689" s="38"/>
      <c r="C4689" s="38"/>
      <c r="D4689" s="38"/>
      <c r="F4689" s="39"/>
      <c r="G4689" s="39"/>
      <c r="H4689" s="39"/>
      <c r="I4689" s="39"/>
      <c r="J4689" s="39"/>
      <c r="K4689" s="39"/>
      <c r="L4689" s="39"/>
      <c r="M4689" s="39"/>
      <c r="N4689" s="39"/>
      <c r="O4689" s="39"/>
      <c r="P4689" s="39"/>
      <c r="Q4689" s="39"/>
      <c r="R4689" s="39"/>
      <c r="T4689" s="39"/>
      <c r="U4689" s="39"/>
    </row>
    <row r="4690" spans="1:21" ht="14.25" x14ac:dyDescent="0.2">
      <c r="A4690" s="38"/>
      <c r="B4690" s="38"/>
      <c r="C4690" s="38"/>
      <c r="D4690" s="38"/>
      <c r="F4690" s="39"/>
      <c r="G4690" s="39"/>
      <c r="H4690" s="39"/>
      <c r="I4690" s="39"/>
      <c r="J4690" s="39"/>
      <c r="K4690" s="39"/>
      <c r="L4690" s="39"/>
      <c r="M4690" s="39"/>
      <c r="N4690" s="39"/>
      <c r="O4690" s="39"/>
      <c r="P4690" s="39"/>
      <c r="Q4690" s="39"/>
      <c r="R4690" s="39"/>
      <c r="T4690" s="39"/>
      <c r="U4690" s="39"/>
    </row>
    <row r="4691" spans="1:21" ht="14.25" x14ac:dyDescent="0.2">
      <c r="A4691" s="38"/>
      <c r="B4691" s="38"/>
      <c r="C4691" s="38"/>
      <c r="D4691" s="38"/>
      <c r="F4691" s="39"/>
      <c r="G4691" s="39"/>
      <c r="H4691" s="39"/>
      <c r="I4691" s="39"/>
      <c r="J4691" s="39"/>
      <c r="K4691" s="39"/>
      <c r="L4691" s="39"/>
      <c r="M4691" s="39"/>
      <c r="N4691" s="39"/>
      <c r="O4691" s="39"/>
      <c r="P4691" s="39"/>
      <c r="Q4691" s="39"/>
      <c r="R4691" s="39"/>
      <c r="T4691" s="39"/>
      <c r="U4691" s="39"/>
    </row>
    <row r="4692" spans="1:21" ht="14.25" x14ac:dyDescent="0.2">
      <c r="A4692" s="38"/>
      <c r="B4692" s="38"/>
      <c r="C4692" s="38"/>
      <c r="D4692" s="38"/>
      <c r="F4692" s="39"/>
      <c r="G4692" s="39"/>
      <c r="H4692" s="39"/>
      <c r="I4692" s="39"/>
      <c r="J4692" s="39"/>
      <c r="K4692" s="39"/>
      <c r="L4692" s="39"/>
      <c r="M4692" s="39"/>
      <c r="N4692" s="39"/>
      <c r="O4692" s="39"/>
      <c r="P4692" s="39"/>
      <c r="Q4692" s="39"/>
      <c r="R4692" s="39"/>
      <c r="T4692" s="39"/>
      <c r="U4692" s="39"/>
    </row>
    <row r="4693" spans="1:21" ht="14.25" x14ac:dyDescent="0.2">
      <c r="A4693" s="38"/>
      <c r="B4693" s="38"/>
      <c r="C4693" s="38"/>
      <c r="D4693" s="38"/>
      <c r="F4693" s="39"/>
      <c r="G4693" s="39"/>
      <c r="H4693" s="39"/>
      <c r="I4693" s="39"/>
      <c r="J4693" s="39"/>
      <c r="K4693" s="39"/>
      <c r="L4693" s="39"/>
      <c r="M4693" s="39"/>
      <c r="N4693" s="39"/>
      <c r="O4693" s="39"/>
      <c r="P4693" s="39"/>
      <c r="Q4693" s="39"/>
      <c r="R4693" s="39"/>
      <c r="T4693" s="39"/>
      <c r="U4693" s="39"/>
    </row>
    <row r="4694" spans="1:21" ht="14.25" x14ac:dyDescent="0.2">
      <c r="A4694" s="38"/>
      <c r="B4694" s="38"/>
      <c r="C4694" s="38"/>
      <c r="D4694" s="38"/>
      <c r="F4694" s="39"/>
      <c r="G4694" s="39"/>
      <c r="H4694" s="39"/>
      <c r="I4694" s="39"/>
      <c r="J4694" s="39"/>
      <c r="K4694" s="39"/>
      <c r="L4694" s="39"/>
      <c r="M4694" s="39"/>
      <c r="N4694" s="39"/>
      <c r="O4694" s="39"/>
      <c r="P4694" s="39"/>
      <c r="Q4694" s="39"/>
      <c r="R4694" s="39"/>
      <c r="T4694" s="39"/>
      <c r="U4694" s="39"/>
    </row>
    <row r="4695" spans="1:21" ht="14.25" x14ac:dyDescent="0.2">
      <c r="A4695" s="38"/>
      <c r="B4695" s="38"/>
      <c r="C4695" s="38"/>
      <c r="D4695" s="38"/>
      <c r="F4695" s="39"/>
      <c r="G4695" s="39"/>
      <c r="H4695" s="39"/>
      <c r="I4695" s="39"/>
      <c r="J4695" s="39"/>
      <c r="K4695" s="39"/>
      <c r="L4695" s="39"/>
      <c r="M4695" s="39"/>
      <c r="N4695" s="39"/>
      <c r="O4695" s="39"/>
      <c r="P4695" s="39"/>
      <c r="Q4695" s="39"/>
      <c r="R4695" s="39"/>
      <c r="T4695" s="39"/>
      <c r="U4695" s="39"/>
    </row>
    <row r="4696" spans="1:21" ht="14.25" x14ac:dyDescent="0.2">
      <c r="A4696" s="38"/>
      <c r="B4696" s="38"/>
      <c r="C4696" s="38"/>
      <c r="D4696" s="38"/>
      <c r="F4696" s="39"/>
      <c r="G4696" s="39"/>
      <c r="H4696" s="39"/>
      <c r="I4696" s="39"/>
      <c r="J4696" s="39"/>
      <c r="K4696" s="39"/>
      <c r="L4696" s="39"/>
      <c r="M4696" s="39"/>
      <c r="N4696" s="39"/>
      <c r="O4696" s="39"/>
      <c r="P4696" s="39"/>
      <c r="Q4696" s="39"/>
      <c r="R4696" s="39"/>
      <c r="T4696" s="39"/>
      <c r="U4696" s="39"/>
    </row>
    <row r="4697" spans="1:21" ht="14.25" x14ac:dyDescent="0.2">
      <c r="A4697" s="38"/>
      <c r="B4697" s="38"/>
      <c r="C4697" s="38"/>
      <c r="D4697" s="38"/>
      <c r="F4697" s="39"/>
      <c r="G4697" s="39"/>
      <c r="H4697" s="39"/>
      <c r="I4697" s="39"/>
      <c r="J4697" s="39"/>
      <c r="K4697" s="39"/>
      <c r="L4697" s="39"/>
      <c r="M4697" s="39"/>
      <c r="N4697" s="39"/>
      <c r="O4697" s="39"/>
      <c r="P4697" s="39"/>
      <c r="Q4697" s="39"/>
      <c r="R4697" s="39"/>
      <c r="T4697" s="39"/>
      <c r="U4697" s="39"/>
    </row>
    <row r="4698" spans="1:21" ht="14.25" x14ac:dyDescent="0.2">
      <c r="A4698" s="38"/>
      <c r="B4698" s="38"/>
      <c r="C4698" s="38"/>
      <c r="D4698" s="38"/>
      <c r="F4698" s="39"/>
      <c r="G4698" s="39"/>
      <c r="H4698" s="39"/>
      <c r="I4698" s="39"/>
      <c r="J4698" s="39"/>
      <c r="K4698" s="39"/>
      <c r="L4698" s="39"/>
      <c r="M4698" s="39"/>
      <c r="N4698" s="39"/>
      <c r="O4698" s="39"/>
      <c r="P4698" s="39"/>
      <c r="Q4698" s="39"/>
      <c r="R4698" s="39"/>
      <c r="T4698" s="39"/>
      <c r="U4698" s="39"/>
    </row>
    <row r="4699" spans="1:21" ht="14.25" x14ac:dyDescent="0.2">
      <c r="A4699" s="38"/>
      <c r="B4699" s="38"/>
      <c r="C4699" s="38"/>
      <c r="D4699" s="38"/>
      <c r="F4699" s="39"/>
      <c r="G4699" s="39"/>
      <c r="H4699" s="39"/>
      <c r="I4699" s="39"/>
      <c r="J4699" s="39"/>
      <c r="K4699" s="39"/>
      <c r="L4699" s="39"/>
      <c r="M4699" s="39"/>
      <c r="N4699" s="39"/>
      <c r="O4699" s="39"/>
      <c r="P4699" s="39"/>
      <c r="Q4699" s="39"/>
      <c r="R4699" s="39"/>
      <c r="T4699" s="39"/>
      <c r="U4699" s="39"/>
    </row>
    <row r="4700" spans="1:21" ht="14.25" x14ac:dyDescent="0.2">
      <c r="A4700" s="38"/>
      <c r="B4700" s="38"/>
      <c r="C4700" s="38"/>
      <c r="D4700" s="38"/>
      <c r="F4700" s="39"/>
      <c r="G4700" s="39"/>
      <c r="H4700" s="39"/>
      <c r="I4700" s="39"/>
      <c r="J4700" s="39"/>
      <c r="K4700" s="39"/>
      <c r="L4700" s="39"/>
      <c r="M4700" s="39"/>
      <c r="N4700" s="39"/>
      <c r="O4700" s="39"/>
      <c r="P4700" s="39"/>
      <c r="Q4700" s="39"/>
      <c r="R4700" s="39"/>
      <c r="T4700" s="39"/>
      <c r="U4700" s="39"/>
    </row>
    <row r="4701" spans="1:21" ht="14.25" x14ac:dyDescent="0.2">
      <c r="A4701" s="38"/>
      <c r="B4701" s="38"/>
      <c r="C4701" s="38"/>
      <c r="D4701" s="38"/>
      <c r="F4701" s="39"/>
      <c r="G4701" s="39"/>
      <c r="H4701" s="39"/>
      <c r="I4701" s="39"/>
      <c r="J4701" s="39"/>
      <c r="K4701" s="39"/>
      <c r="L4701" s="39"/>
      <c r="M4701" s="39"/>
      <c r="N4701" s="39"/>
      <c r="O4701" s="39"/>
      <c r="P4701" s="39"/>
      <c r="Q4701" s="39"/>
      <c r="R4701" s="39"/>
      <c r="T4701" s="39"/>
      <c r="U4701" s="39"/>
    </row>
    <row r="4702" spans="1:21" ht="14.25" x14ac:dyDescent="0.2">
      <c r="A4702" s="38"/>
      <c r="B4702" s="38"/>
      <c r="C4702" s="38"/>
      <c r="D4702" s="38"/>
      <c r="F4702" s="39"/>
      <c r="G4702" s="39"/>
      <c r="H4702" s="39"/>
      <c r="I4702" s="39"/>
      <c r="J4702" s="39"/>
      <c r="K4702" s="39"/>
      <c r="L4702" s="39"/>
      <c r="M4702" s="39"/>
      <c r="N4702" s="39"/>
      <c r="O4702" s="39"/>
      <c r="P4702" s="39"/>
      <c r="Q4702" s="39"/>
      <c r="R4702" s="39"/>
      <c r="T4702" s="39"/>
      <c r="U4702" s="39"/>
    </row>
    <row r="4703" spans="1:21" ht="14.25" x14ac:dyDescent="0.2">
      <c r="A4703" s="38"/>
      <c r="B4703" s="38"/>
      <c r="C4703" s="38"/>
      <c r="D4703" s="38"/>
      <c r="F4703" s="39"/>
      <c r="G4703" s="39"/>
      <c r="H4703" s="39"/>
      <c r="I4703" s="39"/>
      <c r="J4703" s="39"/>
      <c r="K4703" s="39"/>
      <c r="L4703" s="39"/>
      <c r="M4703" s="39"/>
      <c r="N4703" s="39"/>
      <c r="O4703" s="39"/>
      <c r="P4703" s="39"/>
      <c r="Q4703" s="39"/>
      <c r="R4703" s="39"/>
      <c r="T4703" s="39"/>
      <c r="U4703" s="39"/>
    </row>
    <row r="4704" spans="1:21" ht="14.25" x14ac:dyDescent="0.2">
      <c r="A4704" s="38"/>
      <c r="B4704" s="38"/>
      <c r="C4704" s="38"/>
      <c r="D4704" s="38"/>
      <c r="F4704" s="39"/>
      <c r="G4704" s="39"/>
      <c r="H4704" s="39"/>
      <c r="I4704" s="39"/>
      <c r="J4704" s="39"/>
      <c r="K4704" s="39"/>
      <c r="L4704" s="39"/>
      <c r="M4704" s="39"/>
      <c r="N4704" s="39"/>
      <c r="O4704" s="39"/>
      <c r="P4704" s="39"/>
      <c r="Q4704" s="39"/>
      <c r="R4704" s="39"/>
      <c r="T4704" s="39"/>
      <c r="U4704" s="39"/>
    </row>
    <row r="4705" spans="1:21" ht="14.25" x14ac:dyDescent="0.2">
      <c r="A4705" s="38"/>
      <c r="B4705" s="38"/>
      <c r="C4705" s="38"/>
      <c r="D4705" s="38"/>
      <c r="F4705" s="39"/>
      <c r="G4705" s="39"/>
      <c r="H4705" s="39"/>
      <c r="I4705" s="39"/>
      <c r="J4705" s="39"/>
      <c r="K4705" s="39"/>
      <c r="L4705" s="39"/>
      <c r="M4705" s="39"/>
      <c r="N4705" s="39"/>
      <c r="O4705" s="39"/>
      <c r="P4705" s="39"/>
      <c r="Q4705" s="39"/>
      <c r="R4705" s="39"/>
      <c r="T4705" s="39"/>
      <c r="U4705" s="39"/>
    </row>
    <row r="4706" spans="1:21" ht="14.25" x14ac:dyDescent="0.2">
      <c r="A4706" s="38"/>
      <c r="B4706" s="38"/>
      <c r="C4706" s="38"/>
      <c r="D4706" s="38"/>
      <c r="F4706" s="39"/>
      <c r="G4706" s="39"/>
      <c r="H4706" s="39"/>
      <c r="I4706" s="39"/>
      <c r="J4706" s="39"/>
      <c r="K4706" s="39"/>
      <c r="L4706" s="39"/>
      <c r="M4706" s="39"/>
      <c r="N4706" s="39"/>
      <c r="O4706" s="39"/>
      <c r="P4706" s="39"/>
      <c r="Q4706" s="39"/>
      <c r="R4706" s="39"/>
      <c r="T4706" s="39"/>
      <c r="U4706" s="39"/>
    </row>
    <row r="4707" spans="1:21" ht="14.25" x14ac:dyDescent="0.2">
      <c r="A4707" s="38"/>
      <c r="B4707" s="38"/>
      <c r="C4707" s="38"/>
      <c r="D4707" s="38"/>
      <c r="F4707" s="39"/>
      <c r="G4707" s="39"/>
      <c r="H4707" s="39"/>
      <c r="I4707" s="39"/>
      <c r="J4707" s="39"/>
      <c r="K4707" s="39"/>
      <c r="L4707" s="39"/>
      <c r="M4707" s="39"/>
      <c r="N4707" s="39"/>
      <c r="O4707" s="39"/>
      <c r="P4707" s="39"/>
      <c r="Q4707" s="39"/>
      <c r="R4707" s="39"/>
      <c r="T4707" s="39"/>
      <c r="U4707" s="39"/>
    </row>
    <row r="4708" spans="1:21" ht="14.25" x14ac:dyDescent="0.2">
      <c r="A4708" s="38"/>
      <c r="B4708" s="38"/>
      <c r="C4708" s="38"/>
      <c r="D4708" s="38"/>
      <c r="F4708" s="39"/>
      <c r="G4708" s="39"/>
      <c r="H4708" s="39"/>
      <c r="I4708" s="39"/>
      <c r="J4708" s="39"/>
      <c r="K4708" s="39"/>
      <c r="L4708" s="39"/>
      <c r="M4708" s="39"/>
      <c r="N4708" s="39"/>
      <c r="O4708" s="39"/>
      <c r="P4708" s="39"/>
      <c r="Q4708" s="39"/>
      <c r="R4708" s="39"/>
      <c r="T4708" s="39"/>
      <c r="U4708" s="39"/>
    </row>
    <row r="4709" spans="1:21" ht="14.25" x14ac:dyDescent="0.2">
      <c r="A4709" s="38"/>
      <c r="B4709" s="38"/>
      <c r="C4709" s="38"/>
      <c r="D4709" s="38"/>
      <c r="F4709" s="39"/>
      <c r="G4709" s="39"/>
      <c r="H4709" s="39"/>
      <c r="I4709" s="39"/>
      <c r="J4709" s="39"/>
      <c r="K4709" s="39"/>
      <c r="L4709" s="39"/>
      <c r="M4709" s="39"/>
      <c r="N4709" s="39"/>
      <c r="O4709" s="39"/>
      <c r="P4709" s="39"/>
      <c r="Q4709" s="39"/>
      <c r="R4709" s="39"/>
      <c r="T4709" s="39"/>
      <c r="U4709" s="39"/>
    </row>
    <row r="4710" spans="1:21" ht="14.25" x14ac:dyDescent="0.2">
      <c r="A4710" s="38"/>
      <c r="B4710" s="38"/>
      <c r="C4710" s="38"/>
      <c r="D4710" s="38"/>
      <c r="F4710" s="39"/>
      <c r="G4710" s="39"/>
      <c r="H4710" s="39"/>
      <c r="I4710" s="39"/>
      <c r="J4710" s="39"/>
      <c r="K4710" s="39"/>
      <c r="L4710" s="39"/>
      <c r="M4710" s="39"/>
      <c r="N4710" s="39"/>
      <c r="O4710" s="39"/>
      <c r="P4710" s="39"/>
      <c r="Q4710" s="39"/>
      <c r="R4710" s="39"/>
      <c r="T4710" s="39"/>
      <c r="U4710" s="39"/>
    </row>
    <row r="4711" spans="1:21" ht="14.25" x14ac:dyDescent="0.2">
      <c r="A4711" s="38"/>
      <c r="B4711" s="38"/>
      <c r="C4711" s="38"/>
      <c r="D4711" s="38"/>
      <c r="F4711" s="39"/>
      <c r="G4711" s="39"/>
      <c r="H4711" s="39"/>
      <c r="I4711" s="39"/>
      <c r="J4711" s="39"/>
      <c r="K4711" s="39"/>
      <c r="L4711" s="39"/>
      <c r="M4711" s="39"/>
      <c r="N4711" s="39"/>
      <c r="O4711" s="39"/>
      <c r="P4711" s="39"/>
      <c r="Q4711" s="39"/>
      <c r="R4711" s="39"/>
      <c r="T4711" s="39"/>
      <c r="U4711" s="39"/>
    </row>
    <row r="4712" spans="1:21" ht="14.25" x14ac:dyDescent="0.2">
      <c r="A4712" s="38"/>
      <c r="B4712" s="38"/>
      <c r="C4712" s="38"/>
      <c r="D4712" s="38"/>
      <c r="F4712" s="39"/>
      <c r="G4712" s="39"/>
      <c r="H4712" s="39"/>
      <c r="I4712" s="39"/>
      <c r="J4712" s="39"/>
      <c r="K4712" s="39"/>
      <c r="L4712" s="39"/>
      <c r="M4712" s="39"/>
      <c r="N4712" s="39"/>
      <c r="O4712" s="39"/>
      <c r="P4712" s="39"/>
      <c r="Q4712" s="39"/>
      <c r="R4712" s="39"/>
      <c r="T4712" s="39"/>
      <c r="U4712" s="39"/>
    </row>
    <row r="4713" spans="1:21" ht="14.25" x14ac:dyDescent="0.2">
      <c r="A4713" s="38"/>
      <c r="B4713" s="38"/>
      <c r="C4713" s="38"/>
      <c r="D4713" s="38"/>
      <c r="F4713" s="39"/>
      <c r="G4713" s="39"/>
      <c r="H4713" s="39"/>
      <c r="I4713" s="39"/>
      <c r="J4713" s="39"/>
      <c r="K4713" s="39"/>
      <c r="L4713" s="39"/>
      <c r="M4713" s="39"/>
      <c r="N4713" s="39"/>
      <c r="O4713" s="39"/>
      <c r="P4713" s="39"/>
      <c r="Q4713" s="39"/>
      <c r="R4713" s="39"/>
      <c r="T4713" s="39"/>
      <c r="U4713" s="39"/>
    </row>
    <row r="4714" spans="1:21" ht="14.25" x14ac:dyDescent="0.2">
      <c r="A4714" s="38"/>
      <c r="B4714" s="38"/>
      <c r="C4714" s="38"/>
      <c r="D4714" s="38"/>
      <c r="F4714" s="39"/>
      <c r="G4714" s="39"/>
      <c r="H4714" s="39"/>
      <c r="I4714" s="39"/>
      <c r="J4714" s="39"/>
      <c r="K4714" s="39"/>
      <c r="L4714" s="39"/>
      <c r="M4714" s="39"/>
      <c r="N4714" s="39"/>
      <c r="O4714" s="39"/>
      <c r="P4714" s="39"/>
      <c r="Q4714" s="39"/>
      <c r="R4714" s="39"/>
      <c r="T4714" s="39"/>
      <c r="U4714" s="39"/>
    </row>
    <row r="4715" spans="1:21" ht="14.25" x14ac:dyDescent="0.2">
      <c r="A4715" s="38"/>
      <c r="B4715" s="38"/>
      <c r="C4715" s="38"/>
      <c r="D4715" s="38"/>
      <c r="F4715" s="39"/>
      <c r="G4715" s="39"/>
      <c r="H4715" s="39"/>
      <c r="I4715" s="39"/>
      <c r="J4715" s="39"/>
      <c r="K4715" s="39"/>
      <c r="L4715" s="39"/>
      <c r="M4715" s="39"/>
      <c r="N4715" s="39"/>
      <c r="O4715" s="39"/>
      <c r="P4715" s="39"/>
      <c r="Q4715" s="39"/>
      <c r="R4715" s="39"/>
      <c r="T4715" s="39"/>
      <c r="U4715" s="39"/>
    </row>
    <row r="4716" spans="1:21" ht="14.25" x14ac:dyDescent="0.2">
      <c r="A4716" s="38"/>
      <c r="B4716" s="38"/>
      <c r="C4716" s="38"/>
      <c r="D4716" s="38"/>
      <c r="F4716" s="39"/>
      <c r="G4716" s="39"/>
      <c r="H4716" s="39"/>
      <c r="I4716" s="39"/>
      <c r="J4716" s="39"/>
      <c r="K4716" s="39"/>
      <c r="L4716" s="39"/>
      <c r="M4716" s="39"/>
      <c r="N4716" s="39"/>
      <c r="O4716" s="39"/>
      <c r="P4716" s="39"/>
      <c r="Q4716" s="39"/>
      <c r="R4716" s="39"/>
      <c r="T4716" s="39"/>
      <c r="U4716" s="39"/>
    </row>
    <row r="4717" spans="1:21" ht="14.25" x14ac:dyDescent="0.2">
      <c r="A4717" s="38"/>
      <c r="B4717" s="38"/>
      <c r="C4717" s="38"/>
      <c r="D4717" s="38"/>
      <c r="F4717" s="39"/>
      <c r="G4717" s="39"/>
      <c r="H4717" s="39"/>
      <c r="I4717" s="39"/>
      <c r="J4717" s="39"/>
      <c r="K4717" s="39"/>
      <c r="L4717" s="39"/>
      <c r="M4717" s="39"/>
      <c r="N4717" s="39"/>
      <c r="O4717" s="39"/>
      <c r="P4717" s="39"/>
      <c r="Q4717" s="39"/>
      <c r="R4717" s="39"/>
      <c r="T4717" s="39"/>
      <c r="U4717" s="39"/>
    </row>
    <row r="4718" spans="1:21" ht="14.25" x14ac:dyDescent="0.2">
      <c r="A4718" s="38"/>
      <c r="B4718" s="38"/>
      <c r="C4718" s="38"/>
      <c r="D4718" s="38"/>
      <c r="F4718" s="39"/>
      <c r="G4718" s="39"/>
      <c r="H4718" s="39"/>
      <c r="I4718" s="39"/>
      <c r="J4718" s="39"/>
      <c r="K4718" s="39"/>
      <c r="L4718" s="39"/>
      <c r="M4718" s="39"/>
      <c r="N4718" s="39"/>
      <c r="O4718" s="39"/>
      <c r="P4718" s="39"/>
      <c r="Q4718" s="39"/>
      <c r="R4718" s="39"/>
      <c r="T4718" s="39"/>
      <c r="U4718" s="39"/>
    </row>
    <row r="4719" spans="1:21" ht="14.25" x14ac:dyDescent="0.2">
      <c r="A4719" s="38"/>
      <c r="B4719" s="38"/>
      <c r="C4719" s="38"/>
      <c r="D4719" s="38"/>
      <c r="F4719" s="39"/>
      <c r="G4719" s="39"/>
      <c r="H4719" s="39"/>
      <c r="I4719" s="39"/>
      <c r="J4719" s="39"/>
      <c r="K4719" s="39"/>
      <c r="L4719" s="39"/>
      <c r="M4719" s="39"/>
      <c r="N4719" s="39"/>
      <c r="O4719" s="39"/>
      <c r="P4719" s="39"/>
      <c r="Q4719" s="39"/>
      <c r="R4719" s="39"/>
      <c r="T4719" s="39"/>
      <c r="U4719" s="39"/>
    </row>
    <row r="4720" spans="1:21" ht="14.25" x14ac:dyDescent="0.2">
      <c r="A4720" s="38"/>
      <c r="B4720" s="38"/>
      <c r="C4720" s="38"/>
      <c r="D4720" s="38"/>
      <c r="F4720" s="39"/>
      <c r="G4720" s="39"/>
      <c r="H4720" s="39"/>
      <c r="I4720" s="39"/>
      <c r="J4720" s="39"/>
      <c r="K4720" s="39"/>
      <c r="L4720" s="39"/>
      <c r="M4720" s="39"/>
      <c r="N4720" s="39"/>
      <c r="O4720" s="39"/>
      <c r="P4720" s="39"/>
      <c r="Q4720" s="39"/>
      <c r="R4720" s="39"/>
      <c r="T4720" s="39"/>
      <c r="U4720" s="39"/>
    </row>
    <row r="4721" spans="1:21" ht="14.25" x14ac:dyDescent="0.2">
      <c r="A4721" s="38"/>
      <c r="B4721" s="38"/>
      <c r="C4721" s="38"/>
      <c r="D4721" s="38"/>
      <c r="F4721" s="39"/>
      <c r="G4721" s="39"/>
      <c r="H4721" s="39"/>
      <c r="I4721" s="39"/>
      <c r="J4721" s="39"/>
      <c r="K4721" s="39"/>
      <c r="L4721" s="39"/>
      <c r="M4721" s="39"/>
      <c r="N4721" s="39"/>
      <c r="O4721" s="39"/>
      <c r="P4721" s="39"/>
      <c r="Q4721" s="39"/>
      <c r="R4721" s="39"/>
      <c r="T4721" s="39"/>
      <c r="U4721" s="39"/>
    </row>
    <row r="4722" spans="1:21" ht="14.25" x14ac:dyDescent="0.2">
      <c r="A4722" s="38"/>
      <c r="B4722" s="38"/>
      <c r="C4722" s="38"/>
      <c r="D4722" s="38"/>
      <c r="F4722" s="39"/>
      <c r="G4722" s="39"/>
      <c r="H4722" s="39"/>
      <c r="I4722" s="39"/>
      <c r="J4722" s="39"/>
      <c r="K4722" s="39"/>
      <c r="L4722" s="39"/>
      <c r="M4722" s="39"/>
      <c r="N4722" s="39"/>
      <c r="O4722" s="39"/>
      <c r="P4722" s="39"/>
      <c r="Q4722" s="39"/>
      <c r="R4722" s="39"/>
      <c r="T4722" s="39"/>
      <c r="U4722" s="39"/>
    </row>
    <row r="4723" spans="1:21" ht="14.25" x14ac:dyDescent="0.2">
      <c r="A4723" s="38"/>
      <c r="B4723" s="38"/>
      <c r="C4723" s="38"/>
      <c r="D4723" s="38"/>
      <c r="F4723" s="39"/>
      <c r="G4723" s="39"/>
      <c r="H4723" s="39"/>
      <c r="I4723" s="39"/>
      <c r="J4723" s="39"/>
      <c r="K4723" s="39"/>
      <c r="L4723" s="39"/>
      <c r="M4723" s="39"/>
      <c r="N4723" s="39"/>
      <c r="O4723" s="39"/>
      <c r="P4723" s="39"/>
      <c r="Q4723" s="39"/>
      <c r="R4723" s="39"/>
      <c r="T4723" s="39"/>
      <c r="U4723" s="39"/>
    </row>
    <row r="4724" spans="1:21" ht="14.25" x14ac:dyDescent="0.2">
      <c r="A4724" s="38"/>
      <c r="B4724" s="38"/>
      <c r="C4724" s="38"/>
      <c r="D4724" s="38"/>
      <c r="F4724" s="39"/>
      <c r="G4724" s="39"/>
      <c r="H4724" s="39"/>
      <c r="I4724" s="39"/>
      <c r="J4724" s="39"/>
      <c r="K4724" s="39"/>
      <c r="L4724" s="39"/>
      <c r="M4724" s="39"/>
      <c r="N4724" s="39"/>
      <c r="O4724" s="39"/>
      <c r="P4724" s="39"/>
      <c r="Q4724" s="39"/>
      <c r="R4724" s="39"/>
      <c r="T4724" s="39"/>
      <c r="U4724" s="39"/>
    </row>
    <row r="4725" spans="1:21" ht="14.25" x14ac:dyDescent="0.2">
      <c r="A4725" s="38"/>
      <c r="B4725" s="38"/>
      <c r="C4725" s="38"/>
      <c r="D4725" s="38"/>
      <c r="F4725" s="39"/>
      <c r="G4725" s="39"/>
      <c r="H4725" s="39"/>
      <c r="I4725" s="39"/>
      <c r="J4725" s="39"/>
      <c r="K4725" s="39"/>
      <c r="L4725" s="39"/>
      <c r="M4725" s="39"/>
      <c r="N4725" s="39"/>
      <c r="O4725" s="39"/>
      <c r="P4725" s="39"/>
      <c r="Q4725" s="39"/>
      <c r="R4725" s="39"/>
      <c r="T4725" s="39"/>
      <c r="U4725" s="39"/>
    </row>
    <row r="4726" spans="1:21" ht="14.25" x14ac:dyDescent="0.2">
      <c r="A4726" s="38"/>
      <c r="B4726" s="38"/>
      <c r="C4726" s="38"/>
      <c r="D4726" s="38"/>
      <c r="F4726" s="39"/>
      <c r="G4726" s="39"/>
      <c r="H4726" s="39"/>
      <c r="I4726" s="39"/>
      <c r="J4726" s="39"/>
      <c r="K4726" s="39"/>
      <c r="L4726" s="39"/>
      <c r="M4726" s="39"/>
      <c r="N4726" s="39"/>
      <c r="O4726" s="39"/>
      <c r="P4726" s="39"/>
      <c r="Q4726" s="39"/>
      <c r="R4726" s="39"/>
      <c r="T4726" s="39"/>
      <c r="U4726" s="39"/>
    </row>
    <row r="4727" spans="1:21" ht="14.25" x14ac:dyDescent="0.2">
      <c r="A4727" s="38"/>
      <c r="B4727" s="38"/>
      <c r="C4727" s="38"/>
      <c r="D4727" s="38"/>
      <c r="F4727" s="39"/>
      <c r="G4727" s="39"/>
      <c r="H4727" s="39"/>
      <c r="I4727" s="39"/>
      <c r="J4727" s="39"/>
      <c r="K4727" s="39"/>
      <c r="L4727" s="39"/>
      <c r="M4727" s="39"/>
      <c r="N4727" s="39"/>
      <c r="O4727" s="39"/>
      <c r="P4727" s="39"/>
      <c r="Q4727" s="39"/>
      <c r="R4727" s="39"/>
      <c r="T4727" s="39"/>
      <c r="U4727" s="39"/>
    </row>
    <row r="4728" spans="1:21" ht="14.25" x14ac:dyDescent="0.2">
      <c r="A4728" s="38"/>
      <c r="B4728" s="38"/>
      <c r="C4728" s="38"/>
      <c r="D4728" s="38"/>
      <c r="F4728" s="39"/>
      <c r="G4728" s="39"/>
      <c r="H4728" s="39"/>
      <c r="I4728" s="39"/>
      <c r="J4728" s="39"/>
      <c r="K4728" s="39"/>
      <c r="L4728" s="39"/>
      <c r="M4728" s="39"/>
      <c r="N4728" s="39"/>
      <c r="O4728" s="39"/>
      <c r="P4728" s="39"/>
      <c r="Q4728" s="39"/>
      <c r="R4728" s="39"/>
      <c r="T4728" s="39"/>
      <c r="U4728" s="39"/>
    </row>
    <row r="4729" spans="1:21" ht="14.25" x14ac:dyDescent="0.2">
      <c r="A4729" s="38"/>
      <c r="B4729" s="38"/>
      <c r="C4729" s="38"/>
      <c r="D4729" s="38"/>
      <c r="F4729" s="39"/>
      <c r="G4729" s="39"/>
      <c r="H4729" s="39"/>
      <c r="I4729" s="39"/>
      <c r="J4729" s="39"/>
      <c r="K4729" s="39"/>
      <c r="L4729" s="39"/>
      <c r="M4729" s="39"/>
      <c r="N4729" s="39"/>
      <c r="O4729" s="39"/>
      <c r="P4729" s="39"/>
      <c r="Q4729" s="39"/>
      <c r="R4729" s="39"/>
      <c r="T4729" s="39"/>
      <c r="U4729" s="39"/>
    </row>
    <row r="4730" spans="1:21" ht="14.25" x14ac:dyDescent="0.2">
      <c r="A4730" s="38"/>
      <c r="B4730" s="38"/>
      <c r="C4730" s="38"/>
      <c r="D4730" s="38"/>
      <c r="F4730" s="39"/>
      <c r="G4730" s="39"/>
      <c r="H4730" s="39"/>
      <c r="I4730" s="39"/>
      <c r="J4730" s="39"/>
      <c r="K4730" s="39"/>
      <c r="L4730" s="39"/>
      <c r="M4730" s="39"/>
      <c r="N4730" s="39"/>
      <c r="O4730" s="39"/>
      <c r="P4730" s="39"/>
      <c r="Q4730" s="39"/>
      <c r="R4730" s="39"/>
      <c r="T4730" s="39"/>
      <c r="U4730" s="39"/>
    </row>
    <row r="4731" spans="1:21" ht="14.25" x14ac:dyDescent="0.2">
      <c r="A4731" s="38"/>
      <c r="B4731" s="38"/>
      <c r="C4731" s="38"/>
      <c r="D4731" s="38"/>
      <c r="F4731" s="39"/>
      <c r="G4731" s="39"/>
      <c r="H4731" s="39"/>
      <c r="I4731" s="39"/>
      <c r="J4731" s="39"/>
      <c r="K4731" s="39"/>
      <c r="L4731" s="39"/>
      <c r="M4731" s="39"/>
      <c r="N4731" s="39"/>
      <c r="O4731" s="39"/>
      <c r="P4731" s="39"/>
      <c r="Q4731" s="39"/>
      <c r="R4731" s="39"/>
      <c r="T4731" s="39"/>
      <c r="U4731" s="39"/>
    </row>
    <row r="4732" spans="1:21" ht="14.25" x14ac:dyDescent="0.2">
      <c r="A4732" s="38"/>
      <c r="B4732" s="38"/>
      <c r="C4732" s="38"/>
      <c r="D4732" s="38"/>
      <c r="F4732" s="39"/>
      <c r="G4732" s="39"/>
      <c r="H4732" s="39"/>
      <c r="I4732" s="39"/>
      <c r="J4732" s="39"/>
      <c r="K4732" s="39"/>
      <c r="L4732" s="39"/>
      <c r="M4732" s="39"/>
      <c r="N4732" s="39"/>
      <c r="O4732" s="39"/>
      <c r="P4732" s="39"/>
      <c r="Q4732" s="39"/>
      <c r="R4732" s="39"/>
      <c r="T4732" s="39"/>
      <c r="U4732" s="39"/>
    </row>
    <row r="4733" spans="1:21" ht="14.25" x14ac:dyDescent="0.2">
      <c r="A4733" s="38"/>
      <c r="B4733" s="38"/>
      <c r="C4733" s="38"/>
      <c r="D4733" s="38"/>
      <c r="F4733" s="39"/>
      <c r="G4733" s="39"/>
      <c r="H4733" s="39"/>
      <c r="I4733" s="39"/>
      <c r="J4733" s="39"/>
      <c r="K4733" s="39"/>
      <c r="L4733" s="39"/>
      <c r="M4733" s="39"/>
      <c r="N4733" s="39"/>
      <c r="O4733" s="39"/>
      <c r="P4733" s="39"/>
      <c r="Q4733" s="39"/>
      <c r="R4733" s="39"/>
      <c r="T4733" s="39"/>
      <c r="U4733" s="39"/>
    </row>
    <row r="4734" spans="1:21" ht="14.25" x14ac:dyDescent="0.2">
      <c r="A4734" s="38"/>
      <c r="B4734" s="38"/>
      <c r="C4734" s="38"/>
      <c r="D4734" s="38"/>
      <c r="F4734" s="39"/>
      <c r="G4734" s="39"/>
      <c r="H4734" s="39"/>
      <c r="I4734" s="39"/>
      <c r="J4734" s="39"/>
      <c r="K4734" s="39"/>
      <c r="L4734" s="39"/>
      <c r="M4734" s="39"/>
      <c r="N4734" s="39"/>
      <c r="O4734" s="39"/>
      <c r="P4734" s="39"/>
      <c r="Q4734" s="39"/>
      <c r="R4734" s="39"/>
      <c r="T4734" s="39"/>
      <c r="U4734" s="39"/>
    </row>
    <row r="4735" spans="1:21" ht="14.25" x14ac:dyDescent="0.2">
      <c r="A4735" s="38"/>
      <c r="B4735" s="38"/>
      <c r="C4735" s="38"/>
      <c r="D4735" s="38"/>
      <c r="F4735" s="39"/>
      <c r="G4735" s="39"/>
      <c r="H4735" s="39"/>
      <c r="I4735" s="39"/>
      <c r="J4735" s="39"/>
      <c r="K4735" s="39"/>
      <c r="L4735" s="39"/>
      <c r="M4735" s="39"/>
      <c r="N4735" s="39"/>
      <c r="O4735" s="39"/>
      <c r="P4735" s="39"/>
      <c r="Q4735" s="39"/>
      <c r="R4735" s="39"/>
      <c r="T4735" s="39"/>
      <c r="U4735" s="39"/>
    </row>
    <row r="4736" spans="1:21" ht="14.25" x14ac:dyDescent="0.2">
      <c r="A4736" s="38"/>
      <c r="B4736" s="38"/>
      <c r="C4736" s="38"/>
      <c r="D4736" s="38"/>
      <c r="F4736" s="39"/>
      <c r="G4736" s="39"/>
      <c r="H4736" s="39"/>
      <c r="I4736" s="39"/>
      <c r="J4736" s="39"/>
      <c r="K4736" s="39"/>
      <c r="L4736" s="39"/>
      <c r="M4736" s="39"/>
      <c r="N4736" s="39"/>
      <c r="O4736" s="39"/>
      <c r="P4736" s="39"/>
      <c r="Q4736" s="39"/>
      <c r="R4736" s="39"/>
      <c r="T4736" s="39"/>
      <c r="U4736" s="39"/>
    </row>
    <row r="4737" spans="1:21" ht="14.25" x14ac:dyDescent="0.2">
      <c r="A4737" s="38"/>
      <c r="B4737" s="38"/>
      <c r="C4737" s="38"/>
      <c r="D4737" s="38"/>
      <c r="F4737" s="39"/>
      <c r="G4737" s="39"/>
      <c r="H4737" s="39"/>
      <c r="I4737" s="39"/>
      <c r="J4737" s="39"/>
      <c r="K4737" s="39"/>
      <c r="L4737" s="39"/>
      <c r="M4737" s="39"/>
      <c r="N4737" s="39"/>
      <c r="O4737" s="39"/>
      <c r="P4737" s="39"/>
      <c r="Q4737" s="39"/>
      <c r="R4737" s="39"/>
      <c r="T4737" s="39"/>
      <c r="U4737" s="39"/>
    </row>
    <row r="4738" spans="1:21" ht="14.25" x14ac:dyDescent="0.2">
      <c r="A4738" s="38"/>
      <c r="B4738" s="38"/>
      <c r="C4738" s="38"/>
      <c r="D4738" s="38"/>
      <c r="F4738" s="39"/>
      <c r="G4738" s="39"/>
      <c r="H4738" s="39"/>
      <c r="I4738" s="39"/>
      <c r="J4738" s="39"/>
      <c r="K4738" s="39"/>
      <c r="L4738" s="39"/>
      <c r="M4738" s="39"/>
      <c r="N4738" s="39"/>
      <c r="O4738" s="39"/>
      <c r="P4738" s="39"/>
      <c r="Q4738" s="39"/>
      <c r="R4738" s="39"/>
      <c r="T4738" s="39"/>
      <c r="U4738" s="39"/>
    </row>
    <row r="4739" spans="1:21" ht="14.25" x14ac:dyDescent="0.2">
      <c r="A4739" s="38"/>
      <c r="B4739" s="38"/>
      <c r="C4739" s="38"/>
      <c r="D4739" s="38"/>
      <c r="F4739" s="39"/>
      <c r="G4739" s="39"/>
      <c r="H4739" s="39"/>
      <c r="I4739" s="39"/>
      <c r="J4739" s="39"/>
      <c r="K4739" s="39"/>
      <c r="L4739" s="39"/>
      <c r="M4739" s="39"/>
      <c r="N4739" s="39"/>
      <c r="O4739" s="39"/>
      <c r="P4739" s="39"/>
      <c r="Q4739" s="39"/>
      <c r="R4739" s="39"/>
      <c r="T4739" s="39"/>
      <c r="U4739" s="39"/>
    </row>
    <row r="4740" spans="1:21" ht="14.25" x14ac:dyDescent="0.2">
      <c r="A4740" s="38"/>
      <c r="B4740" s="38"/>
      <c r="C4740" s="38"/>
      <c r="D4740" s="38"/>
      <c r="F4740" s="39"/>
      <c r="G4740" s="39"/>
      <c r="H4740" s="39"/>
      <c r="I4740" s="39"/>
      <c r="J4740" s="39"/>
      <c r="K4740" s="39"/>
      <c r="L4740" s="39"/>
      <c r="M4740" s="39"/>
      <c r="N4740" s="39"/>
      <c r="O4740" s="39"/>
      <c r="P4740" s="39"/>
      <c r="Q4740" s="39"/>
      <c r="R4740" s="39"/>
      <c r="T4740" s="39"/>
      <c r="U4740" s="39"/>
    </row>
    <row r="4741" spans="1:21" ht="14.25" x14ac:dyDescent="0.2">
      <c r="A4741" s="38"/>
      <c r="B4741" s="38"/>
      <c r="C4741" s="38"/>
      <c r="D4741" s="38"/>
      <c r="F4741" s="39"/>
      <c r="G4741" s="39"/>
      <c r="H4741" s="39"/>
      <c r="I4741" s="39"/>
      <c r="J4741" s="39"/>
      <c r="K4741" s="39"/>
      <c r="L4741" s="39"/>
      <c r="M4741" s="39"/>
      <c r="N4741" s="39"/>
      <c r="O4741" s="39"/>
      <c r="P4741" s="39"/>
      <c r="Q4741" s="39"/>
      <c r="R4741" s="39"/>
      <c r="T4741" s="39"/>
      <c r="U4741" s="39"/>
    </row>
    <row r="4742" spans="1:21" ht="14.25" x14ac:dyDescent="0.2">
      <c r="A4742" s="38"/>
      <c r="B4742" s="38"/>
      <c r="C4742" s="38"/>
      <c r="D4742" s="38"/>
      <c r="F4742" s="39"/>
      <c r="G4742" s="39"/>
      <c r="H4742" s="39"/>
      <c r="I4742" s="39"/>
      <c r="J4742" s="39"/>
      <c r="K4742" s="39"/>
      <c r="L4742" s="39"/>
      <c r="M4742" s="39"/>
      <c r="N4742" s="39"/>
      <c r="O4742" s="39"/>
      <c r="P4742" s="39"/>
      <c r="Q4742" s="39"/>
      <c r="R4742" s="39"/>
      <c r="T4742" s="39"/>
      <c r="U4742" s="39"/>
    </row>
    <row r="4743" spans="1:21" ht="14.25" x14ac:dyDescent="0.2">
      <c r="A4743" s="38"/>
      <c r="B4743" s="38"/>
      <c r="C4743" s="38"/>
      <c r="D4743" s="38"/>
      <c r="F4743" s="39"/>
      <c r="G4743" s="39"/>
      <c r="H4743" s="39"/>
      <c r="I4743" s="39"/>
      <c r="J4743" s="39"/>
      <c r="K4743" s="39"/>
      <c r="L4743" s="39"/>
      <c r="M4743" s="39"/>
      <c r="N4743" s="39"/>
      <c r="O4743" s="39"/>
      <c r="P4743" s="39"/>
      <c r="Q4743" s="39"/>
      <c r="R4743" s="39"/>
      <c r="T4743" s="39"/>
      <c r="U4743" s="39"/>
    </row>
    <row r="4744" spans="1:21" ht="14.25" x14ac:dyDescent="0.2">
      <c r="A4744" s="38"/>
      <c r="B4744" s="38"/>
      <c r="C4744" s="38"/>
      <c r="D4744" s="38"/>
      <c r="F4744" s="39"/>
      <c r="G4744" s="39"/>
      <c r="H4744" s="39"/>
      <c r="I4744" s="39"/>
      <c r="J4744" s="39"/>
      <c r="K4744" s="39"/>
      <c r="L4744" s="39"/>
      <c r="M4744" s="39"/>
      <c r="N4744" s="39"/>
      <c r="O4744" s="39"/>
      <c r="P4744" s="39"/>
      <c r="Q4744" s="39"/>
      <c r="R4744" s="39"/>
      <c r="T4744" s="39"/>
      <c r="U4744" s="39"/>
    </row>
    <row r="4745" spans="1:21" ht="14.25" x14ac:dyDescent="0.2">
      <c r="A4745" s="38"/>
      <c r="B4745" s="38"/>
      <c r="C4745" s="38"/>
      <c r="D4745" s="38"/>
      <c r="F4745" s="39"/>
      <c r="G4745" s="39"/>
      <c r="H4745" s="39"/>
      <c r="I4745" s="39"/>
      <c r="J4745" s="39"/>
      <c r="K4745" s="39"/>
      <c r="L4745" s="39"/>
      <c r="M4745" s="39"/>
      <c r="N4745" s="39"/>
      <c r="O4745" s="39"/>
      <c r="P4745" s="39"/>
      <c r="Q4745" s="39"/>
      <c r="R4745" s="39"/>
      <c r="T4745" s="39"/>
      <c r="U4745" s="39"/>
    </row>
    <row r="4746" spans="1:21" ht="14.25" x14ac:dyDescent="0.2">
      <c r="A4746" s="38"/>
      <c r="B4746" s="38"/>
      <c r="C4746" s="38"/>
      <c r="D4746" s="38"/>
      <c r="F4746" s="39"/>
      <c r="G4746" s="39"/>
      <c r="H4746" s="39"/>
      <c r="I4746" s="39"/>
      <c r="J4746" s="39"/>
      <c r="K4746" s="39"/>
      <c r="L4746" s="39"/>
      <c r="M4746" s="39"/>
      <c r="N4746" s="39"/>
      <c r="O4746" s="39"/>
      <c r="P4746" s="39"/>
      <c r="Q4746" s="39"/>
      <c r="R4746" s="39"/>
      <c r="T4746" s="39"/>
      <c r="U4746" s="39"/>
    </row>
    <row r="4747" spans="1:21" ht="14.25" x14ac:dyDescent="0.2">
      <c r="A4747" s="38"/>
      <c r="B4747" s="38"/>
      <c r="C4747" s="38"/>
      <c r="D4747" s="38"/>
      <c r="F4747" s="39"/>
      <c r="G4747" s="39"/>
      <c r="H4747" s="39"/>
      <c r="I4747" s="39"/>
      <c r="J4747" s="39"/>
      <c r="K4747" s="39"/>
      <c r="L4747" s="39"/>
      <c r="M4747" s="39"/>
      <c r="N4747" s="39"/>
      <c r="O4747" s="39"/>
      <c r="P4747" s="39"/>
      <c r="Q4747" s="39"/>
      <c r="R4747" s="39"/>
      <c r="T4747" s="39"/>
      <c r="U4747" s="39"/>
    </row>
    <row r="4748" spans="1:21" ht="14.25" x14ac:dyDescent="0.2">
      <c r="A4748" s="38"/>
      <c r="B4748" s="38"/>
      <c r="C4748" s="38"/>
      <c r="D4748" s="38"/>
      <c r="F4748" s="39"/>
      <c r="G4748" s="39"/>
      <c r="H4748" s="39"/>
      <c r="I4748" s="39"/>
      <c r="J4748" s="39"/>
      <c r="K4748" s="39"/>
      <c r="L4748" s="39"/>
      <c r="M4748" s="39"/>
      <c r="N4748" s="39"/>
      <c r="O4748" s="39"/>
      <c r="P4748" s="39"/>
      <c r="Q4748" s="39"/>
      <c r="R4748" s="39"/>
      <c r="T4748" s="39"/>
      <c r="U4748" s="39"/>
    </row>
    <row r="4749" spans="1:21" ht="14.25" x14ac:dyDescent="0.2">
      <c r="A4749" s="38"/>
      <c r="B4749" s="38"/>
      <c r="C4749" s="38"/>
      <c r="D4749" s="38"/>
      <c r="F4749" s="39"/>
      <c r="G4749" s="39"/>
      <c r="H4749" s="39"/>
      <c r="I4749" s="39"/>
      <c r="J4749" s="39"/>
      <c r="K4749" s="39"/>
      <c r="L4749" s="39"/>
      <c r="M4749" s="39"/>
      <c r="N4749" s="39"/>
      <c r="O4749" s="39"/>
      <c r="P4749" s="39"/>
      <c r="Q4749" s="39"/>
      <c r="R4749" s="39"/>
      <c r="T4749" s="39"/>
      <c r="U4749" s="39"/>
    </row>
    <row r="4750" spans="1:21" ht="14.25" x14ac:dyDescent="0.2">
      <c r="A4750" s="38"/>
      <c r="B4750" s="38"/>
      <c r="C4750" s="38"/>
      <c r="D4750" s="38"/>
      <c r="F4750" s="39"/>
      <c r="G4750" s="39"/>
      <c r="H4750" s="39"/>
      <c r="I4750" s="39"/>
      <c r="J4750" s="39"/>
      <c r="K4750" s="39"/>
      <c r="L4750" s="39"/>
      <c r="M4750" s="39"/>
      <c r="N4750" s="39"/>
      <c r="O4750" s="39"/>
      <c r="P4750" s="39"/>
      <c r="Q4750" s="39"/>
      <c r="R4750" s="39"/>
      <c r="T4750" s="39"/>
      <c r="U4750" s="39"/>
    </row>
    <row r="4751" spans="1:21" ht="14.25" x14ac:dyDescent="0.2">
      <c r="A4751" s="38"/>
      <c r="B4751" s="38"/>
      <c r="C4751" s="38"/>
      <c r="D4751" s="38"/>
      <c r="F4751" s="39"/>
      <c r="G4751" s="39"/>
      <c r="H4751" s="39"/>
      <c r="I4751" s="39"/>
      <c r="J4751" s="39"/>
      <c r="K4751" s="39"/>
      <c r="L4751" s="39"/>
      <c r="M4751" s="39"/>
      <c r="N4751" s="39"/>
      <c r="O4751" s="39"/>
      <c r="P4751" s="39"/>
      <c r="Q4751" s="39"/>
      <c r="R4751" s="39"/>
      <c r="T4751" s="39"/>
      <c r="U4751" s="39"/>
    </row>
    <row r="4752" spans="1:21" ht="14.25" x14ac:dyDescent="0.2">
      <c r="A4752" s="38"/>
      <c r="B4752" s="38"/>
      <c r="C4752" s="38"/>
      <c r="D4752" s="38"/>
      <c r="F4752" s="39"/>
      <c r="G4752" s="39"/>
      <c r="H4752" s="39"/>
      <c r="I4752" s="39"/>
      <c r="J4752" s="39"/>
      <c r="K4752" s="39"/>
      <c r="L4752" s="39"/>
      <c r="M4752" s="39"/>
      <c r="N4752" s="39"/>
      <c r="O4752" s="39"/>
      <c r="P4752" s="39"/>
      <c r="Q4752" s="39"/>
      <c r="R4752" s="39"/>
      <c r="T4752" s="39"/>
      <c r="U4752" s="39"/>
    </row>
    <row r="4753" spans="1:21" ht="14.25" x14ac:dyDescent="0.2">
      <c r="A4753" s="38"/>
      <c r="B4753" s="38"/>
      <c r="C4753" s="38"/>
      <c r="D4753" s="38"/>
      <c r="F4753" s="39"/>
      <c r="G4753" s="39"/>
      <c r="H4753" s="39"/>
      <c r="I4753" s="39"/>
      <c r="J4753" s="39"/>
      <c r="K4753" s="39"/>
      <c r="L4753" s="39"/>
      <c r="M4753" s="39"/>
      <c r="N4753" s="39"/>
      <c r="O4753" s="39"/>
      <c r="P4753" s="39"/>
      <c r="Q4753" s="39"/>
      <c r="R4753" s="39"/>
      <c r="T4753" s="39"/>
      <c r="U4753" s="39"/>
    </row>
    <row r="4754" spans="1:21" ht="14.25" x14ac:dyDescent="0.2">
      <c r="A4754" s="38"/>
      <c r="B4754" s="38"/>
      <c r="C4754" s="38"/>
      <c r="D4754" s="38"/>
      <c r="F4754" s="39"/>
      <c r="G4754" s="39"/>
      <c r="H4754" s="39"/>
      <c r="I4754" s="39"/>
      <c r="J4754" s="39"/>
      <c r="K4754" s="39"/>
      <c r="L4754" s="39"/>
      <c r="M4754" s="39"/>
      <c r="N4754" s="39"/>
      <c r="O4754" s="39"/>
      <c r="P4754" s="39"/>
      <c r="Q4754" s="39"/>
      <c r="R4754" s="39"/>
      <c r="T4754" s="39"/>
      <c r="U4754" s="39"/>
    </row>
    <row r="4755" spans="1:21" ht="14.25" x14ac:dyDescent="0.2">
      <c r="A4755" s="38"/>
      <c r="B4755" s="38"/>
      <c r="C4755" s="38"/>
      <c r="D4755" s="38"/>
      <c r="F4755" s="39"/>
      <c r="G4755" s="39"/>
      <c r="H4755" s="39"/>
      <c r="I4755" s="39"/>
      <c r="J4755" s="39"/>
      <c r="K4755" s="39"/>
      <c r="L4755" s="39"/>
      <c r="M4755" s="39"/>
      <c r="N4755" s="39"/>
      <c r="O4755" s="39"/>
      <c r="P4755" s="39"/>
      <c r="Q4755" s="39"/>
      <c r="R4755" s="39"/>
      <c r="T4755" s="39"/>
      <c r="U4755" s="39"/>
    </row>
    <row r="4756" spans="1:21" ht="14.25" x14ac:dyDescent="0.2">
      <c r="A4756" s="38"/>
      <c r="B4756" s="38"/>
      <c r="C4756" s="38"/>
      <c r="D4756" s="38"/>
      <c r="F4756" s="39"/>
      <c r="G4756" s="39"/>
      <c r="H4756" s="39"/>
      <c r="I4756" s="39"/>
      <c r="J4756" s="39"/>
      <c r="K4756" s="39"/>
      <c r="L4756" s="39"/>
      <c r="M4756" s="39"/>
      <c r="N4756" s="39"/>
      <c r="O4756" s="39"/>
      <c r="P4756" s="39"/>
      <c r="Q4756" s="39"/>
      <c r="R4756" s="39"/>
      <c r="T4756" s="39"/>
      <c r="U4756" s="39"/>
    </row>
    <row r="4757" spans="1:21" ht="14.25" x14ac:dyDescent="0.2">
      <c r="A4757" s="38"/>
      <c r="B4757" s="38"/>
      <c r="C4757" s="38"/>
      <c r="D4757" s="38"/>
      <c r="F4757" s="39"/>
      <c r="G4757" s="39"/>
      <c r="H4757" s="39"/>
      <c r="I4757" s="39"/>
      <c r="J4757" s="39"/>
      <c r="K4757" s="39"/>
      <c r="L4757" s="39"/>
      <c r="M4757" s="39"/>
      <c r="N4757" s="39"/>
      <c r="O4757" s="39"/>
      <c r="P4757" s="39"/>
      <c r="Q4757" s="39"/>
      <c r="R4757" s="39"/>
      <c r="T4757" s="39"/>
      <c r="U4757" s="39"/>
    </row>
    <row r="4758" spans="1:21" ht="14.25" x14ac:dyDescent="0.2">
      <c r="A4758" s="38"/>
      <c r="B4758" s="38"/>
      <c r="C4758" s="38"/>
      <c r="D4758" s="38"/>
      <c r="F4758" s="39"/>
      <c r="G4758" s="39"/>
      <c r="H4758" s="39"/>
      <c r="I4758" s="39"/>
      <c r="J4758" s="39"/>
      <c r="K4758" s="39"/>
      <c r="L4758" s="39"/>
      <c r="M4758" s="39"/>
      <c r="N4758" s="39"/>
      <c r="O4758" s="39"/>
      <c r="P4758" s="39"/>
      <c r="Q4758" s="39"/>
      <c r="R4758" s="39"/>
      <c r="T4758" s="39"/>
      <c r="U4758" s="39"/>
    </row>
    <row r="4759" spans="1:21" ht="14.25" x14ac:dyDescent="0.2">
      <c r="A4759" s="38"/>
      <c r="B4759" s="38"/>
      <c r="C4759" s="38"/>
      <c r="D4759" s="38"/>
      <c r="F4759" s="39"/>
      <c r="G4759" s="39"/>
      <c r="H4759" s="39"/>
      <c r="I4759" s="39"/>
      <c r="J4759" s="39"/>
      <c r="K4759" s="39"/>
      <c r="L4759" s="39"/>
      <c r="M4759" s="39"/>
      <c r="N4759" s="39"/>
      <c r="O4759" s="39"/>
      <c r="P4759" s="39"/>
      <c r="Q4759" s="39"/>
      <c r="R4759" s="39"/>
      <c r="T4759" s="39"/>
      <c r="U4759" s="39"/>
    </row>
    <row r="4760" spans="1:21" ht="14.25" x14ac:dyDescent="0.2">
      <c r="A4760" s="38"/>
      <c r="B4760" s="38"/>
      <c r="C4760" s="38"/>
      <c r="D4760" s="38"/>
      <c r="F4760" s="39"/>
      <c r="G4760" s="39"/>
      <c r="H4760" s="39"/>
      <c r="I4760" s="39"/>
      <c r="J4760" s="39"/>
      <c r="K4760" s="39"/>
      <c r="L4760" s="39"/>
      <c r="M4760" s="39"/>
      <c r="N4760" s="39"/>
      <c r="O4760" s="39"/>
      <c r="P4760" s="39"/>
      <c r="Q4760" s="39"/>
      <c r="R4760" s="39"/>
      <c r="T4760" s="39"/>
      <c r="U4760" s="39"/>
    </row>
    <row r="4761" spans="1:21" ht="14.25" x14ac:dyDescent="0.2">
      <c r="A4761" s="38"/>
      <c r="B4761" s="38"/>
      <c r="C4761" s="38"/>
      <c r="D4761" s="38"/>
      <c r="F4761" s="39"/>
      <c r="G4761" s="39"/>
      <c r="H4761" s="39"/>
      <c r="I4761" s="39"/>
      <c r="J4761" s="39"/>
      <c r="K4761" s="39"/>
      <c r="L4761" s="39"/>
      <c r="M4761" s="39"/>
      <c r="N4761" s="39"/>
      <c r="O4761" s="39"/>
      <c r="P4761" s="39"/>
      <c r="Q4761" s="39"/>
      <c r="R4761" s="39"/>
      <c r="T4761" s="39"/>
      <c r="U4761" s="39"/>
    </row>
    <row r="4762" spans="1:21" ht="14.25" x14ac:dyDescent="0.2">
      <c r="A4762" s="38"/>
      <c r="B4762" s="38"/>
      <c r="C4762" s="38"/>
      <c r="D4762" s="38"/>
      <c r="F4762" s="39"/>
      <c r="G4762" s="39"/>
      <c r="H4762" s="39"/>
      <c r="I4762" s="39"/>
      <c r="J4762" s="39"/>
      <c r="K4762" s="39"/>
      <c r="L4762" s="39"/>
      <c r="M4762" s="39"/>
      <c r="N4762" s="39"/>
      <c r="O4762" s="39"/>
      <c r="P4762" s="39"/>
      <c r="Q4762" s="39"/>
      <c r="R4762" s="39"/>
      <c r="T4762" s="39"/>
      <c r="U4762" s="39"/>
    </row>
    <row r="4763" spans="1:21" ht="14.25" x14ac:dyDescent="0.2">
      <c r="A4763" s="38"/>
      <c r="B4763" s="38"/>
      <c r="C4763" s="38"/>
      <c r="D4763" s="38"/>
      <c r="F4763" s="39"/>
      <c r="G4763" s="39"/>
      <c r="H4763" s="39"/>
      <c r="I4763" s="39"/>
      <c r="J4763" s="39"/>
      <c r="K4763" s="39"/>
      <c r="L4763" s="39"/>
      <c r="M4763" s="39"/>
      <c r="N4763" s="39"/>
      <c r="O4763" s="39"/>
      <c r="P4763" s="39"/>
      <c r="Q4763" s="39"/>
      <c r="R4763" s="39"/>
      <c r="T4763" s="39"/>
      <c r="U4763" s="39"/>
    </row>
    <row r="4764" spans="1:21" ht="14.25" x14ac:dyDescent="0.2">
      <c r="A4764" s="38"/>
      <c r="B4764" s="38"/>
      <c r="C4764" s="38"/>
      <c r="D4764" s="38"/>
      <c r="F4764" s="39"/>
      <c r="G4764" s="39"/>
      <c r="H4764" s="39"/>
      <c r="I4764" s="39"/>
      <c r="J4764" s="39"/>
      <c r="K4764" s="39"/>
      <c r="L4764" s="39"/>
      <c r="M4764" s="39"/>
      <c r="N4764" s="39"/>
      <c r="O4764" s="39"/>
      <c r="P4764" s="39"/>
      <c r="Q4764" s="39"/>
      <c r="R4764" s="39"/>
      <c r="T4764" s="39"/>
      <c r="U4764" s="39"/>
    </row>
    <row r="4765" spans="1:21" ht="14.25" x14ac:dyDescent="0.2">
      <c r="A4765" s="38"/>
      <c r="B4765" s="38"/>
      <c r="C4765" s="38"/>
      <c r="D4765" s="38"/>
      <c r="F4765" s="39"/>
      <c r="G4765" s="39"/>
      <c r="H4765" s="39"/>
      <c r="I4765" s="39"/>
      <c r="J4765" s="39"/>
      <c r="K4765" s="39"/>
      <c r="L4765" s="39"/>
      <c r="M4765" s="39"/>
      <c r="N4765" s="39"/>
      <c r="O4765" s="39"/>
      <c r="P4765" s="39"/>
      <c r="Q4765" s="39"/>
      <c r="R4765" s="39"/>
      <c r="T4765" s="39"/>
      <c r="U4765" s="39"/>
    </row>
    <row r="4766" spans="1:21" ht="14.25" x14ac:dyDescent="0.2">
      <c r="A4766" s="38"/>
      <c r="B4766" s="38"/>
      <c r="C4766" s="38"/>
      <c r="D4766" s="38"/>
      <c r="F4766" s="39"/>
      <c r="G4766" s="39"/>
      <c r="H4766" s="39"/>
      <c r="I4766" s="39"/>
      <c r="J4766" s="39"/>
      <c r="K4766" s="39"/>
      <c r="L4766" s="39"/>
      <c r="M4766" s="39"/>
      <c r="N4766" s="39"/>
      <c r="O4766" s="39"/>
      <c r="P4766" s="39"/>
      <c r="Q4766" s="39"/>
      <c r="R4766" s="39"/>
      <c r="T4766" s="39"/>
      <c r="U4766" s="39"/>
    </row>
    <row r="4767" spans="1:21" ht="14.25" x14ac:dyDescent="0.2">
      <c r="A4767" s="38"/>
      <c r="B4767" s="38"/>
      <c r="C4767" s="38"/>
      <c r="D4767" s="38"/>
      <c r="F4767" s="39"/>
      <c r="G4767" s="39"/>
      <c r="H4767" s="39"/>
      <c r="I4767" s="39"/>
      <c r="J4767" s="39"/>
      <c r="K4767" s="39"/>
      <c r="L4767" s="39"/>
      <c r="M4767" s="39"/>
      <c r="N4767" s="39"/>
      <c r="O4767" s="39"/>
      <c r="P4767" s="39"/>
      <c r="Q4767" s="39"/>
      <c r="R4767" s="39"/>
      <c r="T4767" s="39"/>
      <c r="U4767" s="39"/>
    </row>
    <row r="4768" spans="1:21" ht="14.25" x14ac:dyDescent="0.2">
      <c r="A4768" s="38"/>
      <c r="B4768" s="38"/>
      <c r="C4768" s="38"/>
      <c r="D4768" s="38"/>
      <c r="F4768" s="39"/>
      <c r="G4768" s="39"/>
      <c r="H4768" s="39"/>
      <c r="I4768" s="39"/>
      <c r="J4768" s="39"/>
      <c r="K4768" s="39"/>
      <c r="L4768" s="39"/>
      <c r="M4768" s="39"/>
      <c r="N4768" s="39"/>
      <c r="O4768" s="39"/>
      <c r="P4768" s="39"/>
      <c r="Q4768" s="39"/>
      <c r="R4768" s="39"/>
      <c r="T4768" s="39"/>
      <c r="U4768" s="39"/>
    </row>
    <row r="4769" spans="1:21" ht="14.25" x14ac:dyDescent="0.2">
      <c r="A4769" s="38"/>
      <c r="B4769" s="38"/>
      <c r="C4769" s="38"/>
      <c r="D4769" s="38"/>
      <c r="F4769" s="39"/>
      <c r="G4769" s="39"/>
      <c r="H4769" s="39"/>
      <c r="I4769" s="39"/>
      <c r="J4769" s="39"/>
      <c r="K4769" s="39"/>
      <c r="L4769" s="39"/>
      <c r="M4769" s="39"/>
      <c r="N4769" s="39"/>
      <c r="O4769" s="39"/>
      <c r="P4769" s="39"/>
      <c r="Q4769" s="39"/>
      <c r="R4769" s="39"/>
      <c r="T4769" s="39"/>
      <c r="U4769" s="39"/>
    </row>
    <row r="4770" spans="1:21" ht="14.25" x14ac:dyDescent="0.2">
      <c r="A4770" s="38"/>
      <c r="B4770" s="38"/>
      <c r="C4770" s="38"/>
      <c r="D4770" s="38"/>
      <c r="F4770" s="39"/>
      <c r="G4770" s="39"/>
      <c r="H4770" s="39"/>
      <c r="I4770" s="39"/>
      <c r="J4770" s="39"/>
      <c r="K4770" s="39"/>
      <c r="L4770" s="39"/>
      <c r="M4770" s="39"/>
      <c r="N4770" s="39"/>
      <c r="O4770" s="39"/>
      <c r="P4770" s="39"/>
      <c r="Q4770" s="39"/>
      <c r="R4770" s="39"/>
      <c r="T4770" s="39"/>
      <c r="U4770" s="39"/>
    </row>
    <row r="4771" spans="1:21" ht="14.25" x14ac:dyDescent="0.2">
      <c r="A4771" s="38"/>
      <c r="B4771" s="38"/>
      <c r="C4771" s="38"/>
      <c r="D4771" s="38"/>
      <c r="F4771" s="39"/>
      <c r="G4771" s="39"/>
      <c r="H4771" s="39"/>
      <c r="I4771" s="39"/>
      <c r="J4771" s="39"/>
      <c r="K4771" s="39"/>
      <c r="L4771" s="39"/>
      <c r="M4771" s="39"/>
      <c r="N4771" s="39"/>
      <c r="O4771" s="39"/>
      <c r="P4771" s="39"/>
      <c r="Q4771" s="39"/>
      <c r="R4771" s="39"/>
      <c r="T4771" s="39"/>
      <c r="U4771" s="39"/>
    </row>
    <row r="4772" spans="1:21" ht="14.25" x14ac:dyDescent="0.2">
      <c r="A4772" s="38"/>
      <c r="B4772" s="38"/>
      <c r="C4772" s="38"/>
      <c r="D4772" s="38"/>
      <c r="F4772" s="39"/>
      <c r="G4772" s="39"/>
      <c r="H4772" s="39"/>
      <c r="I4772" s="39"/>
      <c r="J4772" s="39"/>
      <c r="K4772" s="39"/>
      <c r="L4772" s="39"/>
      <c r="M4772" s="39"/>
      <c r="N4772" s="39"/>
      <c r="O4772" s="39"/>
      <c r="P4772" s="39"/>
      <c r="Q4772" s="39"/>
      <c r="R4772" s="39"/>
      <c r="T4772" s="39"/>
      <c r="U4772" s="39"/>
    </row>
    <row r="4773" spans="1:21" ht="14.25" x14ac:dyDescent="0.2">
      <c r="A4773" s="38"/>
      <c r="B4773" s="38"/>
      <c r="C4773" s="38"/>
      <c r="D4773" s="38"/>
      <c r="F4773" s="39"/>
      <c r="G4773" s="39"/>
      <c r="H4773" s="39"/>
      <c r="I4773" s="39"/>
      <c r="J4773" s="39"/>
      <c r="K4773" s="39"/>
      <c r="L4773" s="39"/>
      <c r="M4773" s="39"/>
      <c r="N4773" s="39"/>
      <c r="O4773" s="39"/>
      <c r="P4773" s="39"/>
      <c r="Q4773" s="39"/>
      <c r="R4773" s="39"/>
      <c r="T4773" s="39"/>
      <c r="U4773" s="39"/>
    </row>
    <row r="4774" spans="1:21" ht="14.25" x14ac:dyDescent="0.2">
      <c r="A4774" s="38"/>
      <c r="B4774" s="38"/>
      <c r="C4774" s="38"/>
      <c r="D4774" s="38"/>
      <c r="F4774" s="39"/>
      <c r="G4774" s="39"/>
      <c r="H4774" s="39"/>
      <c r="I4774" s="39"/>
      <c r="J4774" s="39"/>
      <c r="K4774" s="39"/>
      <c r="L4774" s="39"/>
      <c r="M4774" s="39"/>
      <c r="N4774" s="39"/>
      <c r="O4774" s="39"/>
      <c r="P4774" s="39"/>
      <c r="Q4774" s="39"/>
      <c r="R4774" s="39"/>
      <c r="T4774" s="39"/>
      <c r="U4774" s="39"/>
    </row>
    <row r="4775" spans="1:21" ht="14.25" x14ac:dyDescent="0.2">
      <c r="A4775" s="38"/>
      <c r="B4775" s="38"/>
      <c r="C4775" s="38"/>
      <c r="D4775" s="38"/>
      <c r="F4775" s="39"/>
      <c r="G4775" s="39"/>
      <c r="H4775" s="39"/>
      <c r="I4775" s="39"/>
      <c r="J4775" s="39"/>
      <c r="K4775" s="39"/>
      <c r="L4775" s="39"/>
      <c r="M4775" s="39"/>
      <c r="N4775" s="39"/>
      <c r="O4775" s="39"/>
      <c r="P4775" s="39"/>
      <c r="Q4775" s="39"/>
      <c r="R4775" s="39"/>
      <c r="T4775" s="39"/>
      <c r="U4775" s="39"/>
    </row>
    <row r="4776" spans="1:21" ht="14.25" x14ac:dyDescent="0.2">
      <c r="A4776" s="38"/>
      <c r="B4776" s="38"/>
      <c r="C4776" s="38"/>
      <c r="D4776" s="38"/>
      <c r="F4776" s="39"/>
      <c r="G4776" s="39"/>
      <c r="H4776" s="39"/>
      <c r="I4776" s="39"/>
      <c r="J4776" s="39"/>
      <c r="K4776" s="39"/>
      <c r="L4776" s="39"/>
      <c r="M4776" s="39"/>
      <c r="N4776" s="39"/>
      <c r="O4776" s="39"/>
      <c r="P4776" s="39"/>
      <c r="Q4776" s="39"/>
      <c r="R4776" s="39"/>
      <c r="T4776" s="39"/>
      <c r="U4776" s="39"/>
    </row>
    <row r="4777" spans="1:21" ht="14.25" x14ac:dyDescent="0.2">
      <c r="A4777" s="38"/>
      <c r="B4777" s="38"/>
      <c r="C4777" s="38"/>
      <c r="D4777" s="38"/>
      <c r="F4777" s="39"/>
      <c r="G4777" s="39"/>
      <c r="H4777" s="39"/>
      <c r="I4777" s="39"/>
      <c r="J4777" s="39"/>
      <c r="K4777" s="39"/>
      <c r="L4777" s="39"/>
      <c r="M4777" s="39"/>
      <c r="N4777" s="39"/>
      <c r="O4777" s="39"/>
      <c r="P4777" s="39"/>
      <c r="Q4777" s="39"/>
      <c r="R4777" s="39"/>
      <c r="T4777" s="39"/>
      <c r="U4777" s="39"/>
    </row>
    <row r="4778" spans="1:21" ht="14.25" x14ac:dyDescent="0.2">
      <c r="A4778" s="38"/>
      <c r="B4778" s="38"/>
      <c r="C4778" s="38"/>
      <c r="D4778" s="38"/>
      <c r="F4778" s="39"/>
      <c r="G4778" s="39"/>
      <c r="H4778" s="39"/>
      <c r="I4778" s="39"/>
      <c r="J4778" s="39"/>
      <c r="K4778" s="39"/>
      <c r="L4778" s="39"/>
      <c r="M4778" s="39"/>
      <c r="N4778" s="39"/>
      <c r="O4778" s="39"/>
      <c r="P4778" s="39"/>
      <c r="Q4778" s="39"/>
      <c r="R4778" s="39"/>
      <c r="T4778" s="39"/>
      <c r="U4778" s="39"/>
    </row>
    <row r="4779" spans="1:21" ht="14.25" x14ac:dyDescent="0.2">
      <c r="A4779" s="38"/>
      <c r="B4779" s="38"/>
      <c r="C4779" s="38"/>
      <c r="D4779" s="38"/>
      <c r="F4779" s="39"/>
      <c r="G4779" s="39"/>
      <c r="H4779" s="39"/>
      <c r="I4779" s="39"/>
      <c r="J4779" s="39"/>
      <c r="K4779" s="39"/>
      <c r="L4779" s="39"/>
      <c r="M4779" s="39"/>
      <c r="N4779" s="39"/>
      <c r="O4779" s="39"/>
      <c r="P4779" s="39"/>
      <c r="Q4779" s="39"/>
      <c r="R4779" s="39"/>
      <c r="T4779" s="39"/>
      <c r="U4779" s="39"/>
    </row>
    <row r="4780" spans="1:21" ht="14.25" x14ac:dyDescent="0.2">
      <c r="A4780" s="38"/>
      <c r="B4780" s="38"/>
      <c r="C4780" s="38"/>
      <c r="D4780" s="38"/>
      <c r="F4780" s="39"/>
      <c r="G4780" s="39"/>
      <c r="H4780" s="39"/>
      <c r="I4780" s="39"/>
      <c r="J4780" s="39"/>
      <c r="K4780" s="39"/>
      <c r="L4780" s="39"/>
      <c r="M4780" s="39"/>
      <c r="N4780" s="39"/>
      <c r="O4780" s="39"/>
      <c r="P4780" s="39"/>
      <c r="Q4780" s="39"/>
      <c r="R4780" s="39"/>
      <c r="T4780" s="39"/>
      <c r="U4780" s="39"/>
    </row>
    <row r="4781" spans="1:21" ht="14.25" x14ac:dyDescent="0.2">
      <c r="A4781" s="38"/>
      <c r="B4781" s="38"/>
      <c r="C4781" s="38"/>
      <c r="D4781" s="38"/>
      <c r="F4781" s="39"/>
      <c r="G4781" s="39"/>
      <c r="H4781" s="39"/>
      <c r="I4781" s="39"/>
      <c r="J4781" s="39"/>
      <c r="K4781" s="39"/>
      <c r="L4781" s="39"/>
      <c r="M4781" s="39"/>
      <c r="N4781" s="39"/>
      <c r="O4781" s="39"/>
      <c r="P4781" s="39"/>
      <c r="Q4781" s="39"/>
      <c r="R4781" s="39"/>
      <c r="T4781" s="39"/>
      <c r="U4781" s="39"/>
    </row>
    <row r="4782" spans="1:21" ht="14.25" x14ac:dyDescent="0.2">
      <c r="A4782" s="38"/>
      <c r="B4782" s="38"/>
      <c r="C4782" s="38"/>
      <c r="D4782" s="38"/>
      <c r="F4782" s="39"/>
      <c r="G4782" s="39"/>
      <c r="H4782" s="39"/>
      <c r="I4782" s="39"/>
      <c r="J4782" s="39"/>
      <c r="K4782" s="39"/>
      <c r="L4782" s="39"/>
      <c r="M4782" s="39"/>
      <c r="N4782" s="39"/>
      <c r="O4782" s="39"/>
      <c r="P4782" s="39"/>
      <c r="Q4782" s="39"/>
      <c r="R4782" s="39"/>
      <c r="T4782" s="39"/>
      <c r="U4782" s="39"/>
    </row>
    <row r="4783" spans="1:21" ht="14.25" x14ac:dyDescent="0.2">
      <c r="A4783" s="38"/>
      <c r="B4783" s="38"/>
      <c r="C4783" s="38"/>
      <c r="D4783" s="38"/>
      <c r="F4783" s="39"/>
      <c r="G4783" s="39"/>
      <c r="H4783" s="39"/>
      <c r="I4783" s="39"/>
      <c r="J4783" s="39"/>
      <c r="K4783" s="39"/>
      <c r="L4783" s="39"/>
      <c r="M4783" s="39"/>
      <c r="N4783" s="39"/>
      <c r="O4783" s="39"/>
      <c r="P4783" s="39"/>
      <c r="Q4783" s="39"/>
      <c r="R4783" s="39"/>
      <c r="T4783" s="39"/>
      <c r="U4783" s="39"/>
    </row>
    <row r="4784" spans="1:21" ht="14.25" x14ac:dyDescent="0.2">
      <c r="A4784" s="38"/>
      <c r="B4784" s="38"/>
      <c r="C4784" s="38"/>
      <c r="D4784" s="38"/>
      <c r="F4784" s="39"/>
      <c r="G4784" s="39"/>
      <c r="H4784" s="39"/>
      <c r="I4784" s="39"/>
      <c r="J4784" s="39"/>
      <c r="K4784" s="39"/>
      <c r="L4784" s="39"/>
      <c r="M4784" s="39"/>
      <c r="N4784" s="39"/>
      <c r="O4784" s="39"/>
      <c r="P4784" s="39"/>
      <c r="Q4784" s="39"/>
      <c r="R4784" s="39"/>
      <c r="T4784" s="39"/>
      <c r="U4784" s="39"/>
    </row>
    <row r="4785" spans="1:21" ht="14.25" x14ac:dyDescent="0.2">
      <c r="A4785" s="38"/>
      <c r="B4785" s="38"/>
      <c r="C4785" s="38"/>
      <c r="D4785" s="38"/>
      <c r="F4785" s="39"/>
      <c r="G4785" s="39"/>
      <c r="H4785" s="39"/>
      <c r="I4785" s="39"/>
      <c r="J4785" s="39"/>
      <c r="K4785" s="39"/>
      <c r="L4785" s="39"/>
      <c r="M4785" s="39"/>
      <c r="N4785" s="39"/>
      <c r="O4785" s="39"/>
      <c r="P4785" s="39"/>
      <c r="Q4785" s="39"/>
      <c r="R4785" s="39"/>
      <c r="T4785" s="39"/>
      <c r="U4785" s="39"/>
    </row>
    <row r="4786" spans="1:21" ht="14.25" x14ac:dyDescent="0.2">
      <c r="A4786" s="38"/>
      <c r="B4786" s="38"/>
      <c r="C4786" s="38"/>
      <c r="D4786" s="38"/>
      <c r="F4786" s="39"/>
      <c r="G4786" s="39"/>
      <c r="H4786" s="39"/>
      <c r="I4786" s="39"/>
      <c r="J4786" s="39"/>
      <c r="K4786" s="39"/>
      <c r="L4786" s="39"/>
      <c r="M4786" s="39"/>
      <c r="N4786" s="39"/>
      <c r="O4786" s="39"/>
      <c r="P4786" s="39"/>
      <c r="Q4786" s="39"/>
      <c r="R4786" s="39"/>
      <c r="T4786" s="39"/>
      <c r="U4786" s="39"/>
    </row>
    <row r="4787" spans="1:21" ht="14.25" x14ac:dyDescent="0.2">
      <c r="A4787" s="38"/>
      <c r="B4787" s="38"/>
      <c r="C4787" s="38"/>
      <c r="D4787" s="38"/>
      <c r="F4787" s="39"/>
      <c r="G4787" s="39"/>
      <c r="H4787" s="39"/>
      <c r="I4787" s="39"/>
      <c r="J4787" s="39"/>
      <c r="K4787" s="39"/>
      <c r="L4787" s="39"/>
      <c r="M4787" s="39"/>
      <c r="N4787" s="39"/>
      <c r="O4787" s="39"/>
      <c r="P4787" s="39"/>
      <c r="Q4787" s="39"/>
      <c r="R4787" s="39"/>
      <c r="T4787" s="39"/>
      <c r="U4787" s="39"/>
    </row>
    <row r="4788" spans="1:21" ht="14.25" x14ac:dyDescent="0.2">
      <c r="A4788" s="38"/>
      <c r="B4788" s="38"/>
      <c r="C4788" s="38"/>
      <c r="D4788" s="38"/>
      <c r="F4788" s="39"/>
      <c r="G4788" s="39"/>
      <c r="H4788" s="39"/>
      <c r="I4788" s="39"/>
      <c r="J4788" s="39"/>
      <c r="K4788" s="39"/>
      <c r="L4788" s="39"/>
      <c r="M4788" s="39"/>
      <c r="N4788" s="39"/>
      <c r="O4788" s="39"/>
      <c r="P4788" s="39"/>
      <c r="Q4788" s="39"/>
      <c r="R4788" s="39"/>
      <c r="T4788" s="39"/>
      <c r="U4788" s="39"/>
    </row>
    <row r="4789" spans="1:21" ht="14.25" x14ac:dyDescent="0.2">
      <c r="A4789" s="38"/>
      <c r="B4789" s="38"/>
      <c r="C4789" s="38"/>
      <c r="D4789" s="38"/>
      <c r="F4789" s="39"/>
      <c r="G4789" s="39"/>
      <c r="H4789" s="39"/>
      <c r="I4789" s="39"/>
      <c r="J4789" s="39"/>
      <c r="K4789" s="39"/>
      <c r="L4789" s="39"/>
      <c r="M4789" s="39"/>
      <c r="N4789" s="39"/>
      <c r="O4789" s="39"/>
      <c r="P4789" s="39"/>
      <c r="Q4789" s="39"/>
      <c r="R4789" s="39"/>
      <c r="T4789" s="39"/>
      <c r="U4789" s="39"/>
    </row>
    <row r="4790" spans="1:21" ht="14.25" x14ac:dyDescent="0.2">
      <c r="A4790" s="38"/>
      <c r="B4790" s="38"/>
      <c r="C4790" s="38"/>
      <c r="D4790" s="38"/>
      <c r="F4790" s="39"/>
      <c r="G4790" s="39"/>
      <c r="H4790" s="39"/>
      <c r="I4790" s="39"/>
      <c r="J4790" s="39"/>
      <c r="K4790" s="39"/>
      <c r="L4790" s="39"/>
      <c r="M4790" s="39"/>
      <c r="N4790" s="39"/>
      <c r="O4790" s="39"/>
      <c r="P4790" s="39"/>
      <c r="Q4790" s="39"/>
      <c r="R4790" s="39"/>
      <c r="T4790" s="39"/>
      <c r="U4790" s="39"/>
    </row>
    <row r="4791" spans="1:21" ht="14.25" x14ac:dyDescent="0.2">
      <c r="A4791" s="38"/>
      <c r="B4791" s="38"/>
      <c r="C4791" s="38"/>
      <c r="D4791" s="38"/>
      <c r="F4791" s="39"/>
      <c r="G4791" s="39"/>
      <c r="H4791" s="39"/>
      <c r="I4791" s="39"/>
      <c r="J4791" s="39"/>
      <c r="K4791" s="39"/>
      <c r="L4791" s="39"/>
      <c r="M4791" s="39"/>
      <c r="N4791" s="39"/>
      <c r="O4791" s="39"/>
      <c r="P4791" s="39"/>
      <c r="Q4791" s="39"/>
      <c r="R4791" s="39"/>
      <c r="T4791" s="39"/>
      <c r="U4791" s="39"/>
    </row>
    <row r="4792" spans="1:21" ht="14.25" x14ac:dyDescent="0.2">
      <c r="A4792" s="38"/>
      <c r="B4792" s="38"/>
      <c r="C4792" s="38"/>
      <c r="D4792" s="38"/>
      <c r="F4792" s="39"/>
      <c r="G4792" s="39"/>
      <c r="H4792" s="39"/>
      <c r="I4792" s="39"/>
      <c r="J4792" s="39"/>
      <c r="K4792" s="39"/>
      <c r="L4792" s="39"/>
      <c r="M4792" s="39"/>
      <c r="N4792" s="39"/>
      <c r="O4792" s="39"/>
      <c r="P4792" s="39"/>
      <c r="Q4792" s="39"/>
      <c r="R4792" s="39"/>
      <c r="T4792" s="39"/>
      <c r="U4792" s="39"/>
    </row>
    <row r="4793" spans="1:21" ht="14.25" x14ac:dyDescent="0.2">
      <c r="A4793" s="38"/>
      <c r="B4793" s="38"/>
      <c r="C4793" s="38"/>
      <c r="D4793" s="38"/>
      <c r="F4793" s="39"/>
      <c r="G4793" s="39"/>
      <c r="H4793" s="39"/>
      <c r="I4793" s="39"/>
      <c r="J4793" s="39"/>
      <c r="K4793" s="39"/>
      <c r="L4793" s="39"/>
      <c r="M4793" s="39"/>
      <c r="N4793" s="39"/>
      <c r="O4793" s="39"/>
      <c r="P4793" s="39"/>
      <c r="Q4793" s="39"/>
      <c r="R4793" s="39"/>
      <c r="T4793" s="39"/>
      <c r="U4793" s="39"/>
    </row>
    <row r="4794" spans="1:21" ht="14.25" x14ac:dyDescent="0.2">
      <c r="A4794" s="38"/>
      <c r="B4794" s="38"/>
      <c r="C4794" s="38"/>
      <c r="D4794" s="38"/>
      <c r="F4794" s="39"/>
      <c r="G4794" s="39"/>
      <c r="H4794" s="39"/>
      <c r="I4794" s="39"/>
      <c r="J4794" s="39"/>
      <c r="K4794" s="39"/>
      <c r="L4794" s="39"/>
      <c r="M4794" s="39"/>
      <c r="N4794" s="39"/>
      <c r="O4794" s="39"/>
      <c r="P4794" s="39"/>
      <c r="Q4794" s="39"/>
      <c r="R4794" s="39"/>
      <c r="T4794" s="39"/>
      <c r="U4794" s="39"/>
    </row>
    <row r="4795" spans="1:21" ht="14.25" x14ac:dyDescent="0.2">
      <c r="A4795" s="38"/>
      <c r="B4795" s="38"/>
      <c r="C4795" s="38"/>
      <c r="D4795" s="38"/>
      <c r="F4795" s="39"/>
      <c r="G4795" s="39"/>
      <c r="H4795" s="39"/>
      <c r="I4795" s="39"/>
      <c r="J4795" s="39"/>
      <c r="K4795" s="39"/>
      <c r="L4795" s="39"/>
      <c r="M4795" s="39"/>
      <c r="N4795" s="39"/>
      <c r="O4795" s="39"/>
      <c r="P4795" s="39"/>
      <c r="Q4795" s="39"/>
      <c r="R4795" s="39"/>
      <c r="T4795" s="39"/>
      <c r="U4795" s="39"/>
    </row>
    <row r="4796" spans="1:21" ht="14.25" x14ac:dyDescent="0.2">
      <c r="A4796" s="38"/>
      <c r="B4796" s="38"/>
      <c r="C4796" s="38"/>
      <c r="D4796" s="38"/>
      <c r="F4796" s="39"/>
      <c r="G4796" s="39"/>
      <c r="H4796" s="39"/>
      <c r="I4796" s="39"/>
      <c r="J4796" s="39"/>
      <c r="K4796" s="39"/>
      <c r="L4796" s="39"/>
      <c r="M4796" s="39"/>
      <c r="N4796" s="39"/>
      <c r="O4796" s="39"/>
      <c r="P4796" s="39"/>
      <c r="Q4796" s="39"/>
      <c r="R4796" s="39"/>
      <c r="T4796" s="39"/>
      <c r="U4796" s="39"/>
    </row>
    <row r="4797" spans="1:21" ht="14.25" x14ac:dyDescent="0.2">
      <c r="A4797" s="38"/>
      <c r="B4797" s="38"/>
      <c r="C4797" s="38"/>
      <c r="D4797" s="38"/>
      <c r="F4797" s="39"/>
      <c r="G4797" s="39"/>
      <c r="H4797" s="39"/>
      <c r="I4797" s="39"/>
      <c r="J4797" s="39"/>
      <c r="K4797" s="39"/>
      <c r="L4797" s="39"/>
      <c r="M4797" s="39"/>
      <c r="N4797" s="39"/>
      <c r="O4797" s="39"/>
      <c r="P4797" s="39"/>
      <c r="Q4797" s="39"/>
      <c r="R4797" s="39"/>
      <c r="T4797" s="39"/>
      <c r="U4797" s="39"/>
    </row>
    <row r="4798" spans="1:21" ht="14.25" x14ac:dyDescent="0.2">
      <c r="A4798" s="38"/>
      <c r="B4798" s="38"/>
      <c r="C4798" s="38"/>
      <c r="D4798" s="38"/>
      <c r="F4798" s="39"/>
      <c r="G4798" s="39"/>
      <c r="H4798" s="39"/>
      <c r="I4798" s="39"/>
      <c r="J4798" s="39"/>
      <c r="K4798" s="39"/>
      <c r="L4798" s="39"/>
      <c r="M4798" s="39"/>
      <c r="N4798" s="39"/>
      <c r="O4798" s="39"/>
      <c r="P4798" s="39"/>
      <c r="Q4798" s="39"/>
      <c r="R4798" s="39"/>
      <c r="T4798" s="39"/>
      <c r="U4798" s="39"/>
    </row>
    <row r="4799" spans="1:21" ht="14.25" x14ac:dyDescent="0.2">
      <c r="A4799" s="38"/>
      <c r="B4799" s="38"/>
      <c r="C4799" s="38"/>
      <c r="D4799" s="38"/>
      <c r="F4799" s="39"/>
      <c r="G4799" s="39"/>
      <c r="H4799" s="39"/>
      <c r="I4799" s="39"/>
      <c r="J4799" s="39"/>
      <c r="K4799" s="39"/>
      <c r="L4799" s="39"/>
      <c r="M4799" s="39"/>
      <c r="N4799" s="39"/>
      <c r="O4799" s="39"/>
      <c r="P4799" s="39"/>
      <c r="Q4799" s="39"/>
      <c r="R4799" s="39"/>
      <c r="T4799" s="39"/>
      <c r="U4799" s="39"/>
    </row>
    <row r="4800" spans="1:21" ht="14.25" x14ac:dyDescent="0.2">
      <c r="A4800" s="38"/>
      <c r="B4800" s="38"/>
      <c r="C4800" s="38"/>
      <c r="D4800" s="38"/>
      <c r="F4800" s="39"/>
      <c r="G4800" s="39"/>
      <c r="H4800" s="39"/>
      <c r="I4800" s="39"/>
      <c r="J4800" s="39"/>
      <c r="K4800" s="39"/>
      <c r="L4800" s="39"/>
      <c r="M4800" s="39"/>
      <c r="N4800" s="39"/>
      <c r="O4800" s="39"/>
      <c r="P4800" s="39"/>
      <c r="Q4800" s="39"/>
      <c r="R4800" s="39"/>
      <c r="T4800" s="39"/>
      <c r="U4800" s="39"/>
    </row>
    <row r="4801" spans="1:21" ht="14.25" x14ac:dyDescent="0.2">
      <c r="A4801" s="38"/>
      <c r="B4801" s="38"/>
      <c r="C4801" s="38"/>
      <c r="D4801" s="38"/>
      <c r="F4801" s="39"/>
      <c r="G4801" s="39"/>
      <c r="H4801" s="39"/>
      <c r="I4801" s="39"/>
      <c r="J4801" s="39"/>
      <c r="K4801" s="39"/>
      <c r="L4801" s="39"/>
      <c r="M4801" s="39"/>
      <c r="N4801" s="39"/>
      <c r="O4801" s="39"/>
      <c r="P4801" s="39"/>
      <c r="Q4801" s="39"/>
      <c r="R4801" s="39"/>
      <c r="T4801" s="39"/>
      <c r="U4801" s="39"/>
    </row>
    <row r="4802" spans="1:21" ht="14.25" x14ac:dyDescent="0.2">
      <c r="A4802" s="38"/>
      <c r="B4802" s="38"/>
      <c r="C4802" s="38"/>
      <c r="D4802" s="38"/>
      <c r="F4802" s="39"/>
      <c r="G4802" s="39"/>
      <c r="H4802" s="39"/>
      <c r="I4802" s="39"/>
      <c r="J4802" s="39"/>
      <c r="K4802" s="39"/>
      <c r="L4802" s="39"/>
      <c r="M4802" s="39"/>
      <c r="N4802" s="39"/>
      <c r="O4802" s="39"/>
      <c r="P4802" s="39"/>
      <c r="Q4802" s="39"/>
      <c r="R4802" s="39"/>
      <c r="T4802" s="39"/>
      <c r="U4802" s="39"/>
    </row>
    <row r="4803" spans="1:21" ht="14.25" x14ac:dyDescent="0.2">
      <c r="A4803" s="38"/>
      <c r="B4803" s="38"/>
      <c r="C4803" s="38"/>
      <c r="D4803" s="38"/>
      <c r="F4803" s="39"/>
      <c r="G4803" s="39"/>
      <c r="H4803" s="39"/>
      <c r="I4803" s="39"/>
      <c r="J4803" s="39"/>
      <c r="K4803" s="39"/>
      <c r="L4803" s="39"/>
      <c r="M4803" s="39"/>
      <c r="N4803" s="39"/>
      <c r="O4803" s="39"/>
      <c r="P4803" s="39"/>
      <c r="Q4803" s="39"/>
      <c r="R4803" s="39"/>
      <c r="T4803" s="39"/>
      <c r="U4803" s="39"/>
    </row>
    <row r="4804" spans="1:21" ht="14.25" x14ac:dyDescent="0.2">
      <c r="A4804" s="38"/>
      <c r="B4804" s="38"/>
      <c r="C4804" s="38"/>
      <c r="D4804" s="38"/>
      <c r="F4804" s="39"/>
      <c r="G4804" s="39"/>
      <c r="H4804" s="39"/>
      <c r="I4804" s="39"/>
      <c r="J4804" s="39"/>
      <c r="K4804" s="39"/>
      <c r="L4804" s="39"/>
      <c r="M4804" s="39"/>
      <c r="N4804" s="39"/>
      <c r="O4804" s="39"/>
      <c r="P4804" s="39"/>
      <c r="Q4804" s="39"/>
      <c r="R4804" s="39"/>
      <c r="T4804" s="39"/>
      <c r="U4804" s="39"/>
    </row>
    <row r="4805" spans="1:21" ht="14.25" x14ac:dyDescent="0.2">
      <c r="A4805" s="38"/>
      <c r="B4805" s="38"/>
      <c r="C4805" s="38"/>
      <c r="D4805" s="38"/>
      <c r="F4805" s="39"/>
      <c r="G4805" s="39"/>
      <c r="H4805" s="39"/>
      <c r="I4805" s="39"/>
      <c r="J4805" s="39"/>
      <c r="K4805" s="39"/>
      <c r="L4805" s="39"/>
      <c r="M4805" s="39"/>
      <c r="N4805" s="39"/>
      <c r="O4805" s="39"/>
      <c r="P4805" s="39"/>
      <c r="Q4805" s="39"/>
      <c r="R4805" s="39"/>
      <c r="T4805" s="39"/>
      <c r="U4805" s="39"/>
    </row>
    <row r="4806" spans="1:21" ht="14.25" x14ac:dyDescent="0.2">
      <c r="A4806" s="38"/>
      <c r="B4806" s="38"/>
      <c r="C4806" s="38"/>
      <c r="D4806" s="38"/>
      <c r="F4806" s="39"/>
      <c r="G4806" s="39"/>
      <c r="H4806" s="39"/>
      <c r="I4806" s="39"/>
      <c r="J4806" s="39"/>
      <c r="K4806" s="39"/>
      <c r="L4806" s="39"/>
      <c r="M4806" s="39"/>
      <c r="N4806" s="39"/>
      <c r="O4806" s="39"/>
      <c r="P4806" s="39"/>
      <c r="Q4806" s="39"/>
      <c r="R4806" s="39"/>
      <c r="T4806" s="39"/>
      <c r="U4806" s="39"/>
    </row>
    <row r="4807" spans="1:21" ht="14.25" x14ac:dyDescent="0.2">
      <c r="A4807" s="38"/>
      <c r="B4807" s="38"/>
      <c r="C4807" s="38"/>
      <c r="D4807" s="38"/>
      <c r="F4807" s="39"/>
      <c r="G4807" s="39"/>
      <c r="H4807" s="39"/>
      <c r="I4807" s="39"/>
      <c r="J4807" s="39"/>
      <c r="K4807" s="39"/>
      <c r="L4807" s="39"/>
      <c r="M4807" s="39"/>
      <c r="N4807" s="39"/>
      <c r="O4807" s="39"/>
      <c r="P4807" s="39"/>
      <c r="Q4807" s="39"/>
      <c r="R4807" s="39"/>
      <c r="T4807" s="39"/>
      <c r="U4807" s="39"/>
    </row>
    <row r="4808" spans="1:21" ht="14.25" x14ac:dyDescent="0.2">
      <c r="A4808" s="38"/>
      <c r="B4808" s="38"/>
      <c r="C4808" s="38"/>
      <c r="D4808" s="38"/>
      <c r="F4808" s="39"/>
      <c r="G4808" s="39"/>
      <c r="H4808" s="39"/>
      <c r="I4808" s="39"/>
      <c r="J4808" s="39"/>
      <c r="K4808" s="39"/>
      <c r="L4808" s="39"/>
      <c r="M4808" s="39"/>
      <c r="N4808" s="39"/>
      <c r="O4808" s="39"/>
      <c r="P4808" s="39"/>
      <c r="Q4808" s="39"/>
      <c r="R4808" s="39"/>
      <c r="T4808" s="39"/>
      <c r="U4808" s="39"/>
    </row>
    <row r="4809" spans="1:21" ht="14.25" x14ac:dyDescent="0.2">
      <c r="A4809" s="38"/>
      <c r="B4809" s="38"/>
      <c r="C4809" s="38"/>
      <c r="D4809" s="38"/>
      <c r="F4809" s="39"/>
      <c r="G4809" s="39"/>
      <c r="H4809" s="39"/>
      <c r="I4809" s="39"/>
      <c r="J4809" s="39"/>
      <c r="K4809" s="39"/>
      <c r="L4809" s="39"/>
      <c r="M4809" s="39"/>
      <c r="N4809" s="39"/>
      <c r="O4809" s="39"/>
      <c r="P4809" s="39"/>
      <c r="Q4809" s="39"/>
      <c r="R4809" s="39"/>
      <c r="T4809" s="39"/>
      <c r="U4809" s="39"/>
    </row>
    <row r="4810" spans="1:21" ht="14.25" x14ac:dyDescent="0.2">
      <c r="A4810" s="38"/>
      <c r="B4810" s="38"/>
      <c r="C4810" s="38"/>
      <c r="D4810" s="38"/>
      <c r="F4810" s="39"/>
      <c r="G4810" s="39"/>
      <c r="H4810" s="39"/>
      <c r="I4810" s="39"/>
      <c r="J4810" s="39"/>
      <c r="K4810" s="39"/>
      <c r="L4810" s="39"/>
      <c r="M4810" s="39"/>
      <c r="N4810" s="39"/>
      <c r="O4810" s="39"/>
      <c r="P4810" s="39"/>
      <c r="Q4810" s="39"/>
      <c r="R4810" s="39"/>
      <c r="T4810" s="39"/>
      <c r="U4810" s="39"/>
    </row>
    <row r="4811" spans="1:21" ht="14.25" x14ac:dyDescent="0.2">
      <c r="A4811" s="38"/>
      <c r="B4811" s="38"/>
      <c r="C4811" s="38"/>
      <c r="D4811" s="38"/>
      <c r="F4811" s="39"/>
      <c r="G4811" s="39"/>
      <c r="H4811" s="39"/>
      <c r="I4811" s="39"/>
      <c r="J4811" s="39"/>
      <c r="K4811" s="39"/>
      <c r="L4811" s="39"/>
      <c r="M4811" s="39"/>
      <c r="N4811" s="39"/>
      <c r="O4811" s="39"/>
      <c r="P4811" s="39"/>
      <c r="Q4811" s="39"/>
      <c r="R4811" s="39"/>
      <c r="T4811" s="39"/>
      <c r="U4811" s="39"/>
    </row>
    <row r="4812" spans="1:21" ht="14.25" x14ac:dyDescent="0.2">
      <c r="A4812" s="38"/>
      <c r="B4812" s="38"/>
      <c r="C4812" s="38"/>
      <c r="D4812" s="38"/>
      <c r="F4812" s="39"/>
      <c r="G4812" s="39"/>
      <c r="H4812" s="39"/>
      <c r="I4812" s="39"/>
      <c r="J4812" s="39"/>
      <c r="K4812" s="39"/>
      <c r="L4812" s="39"/>
      <c r="M4812" s="39"/>
      <c r="N4812" s="39"/>
      <c r="O4812" s="39"/>
      <c r="P4812" s="39"/>
      <c r="Q4812" s="39"/>
      <c r="R4812" s="39"/>
      <c r="T4812" s="39"/>
      <c r="U4812" s="39"/>
    </row>
    <row r="4813" spans="1:21" ht="14.25" x14ac:dyDescent="0.2">
      <c r="A4813" s="38"/>
      <c r="B4813" s="38"/>
      <c r="C4813" s="38"/>
      <c r="D4813" s="38"/>
      <c r="F4813" s="39"/>
      <c r="G4813" s="39"/>
      <c r="H4813" s="39"/>
      <c r="I4813" s="39"/>
      <c r="J4813" s="39"/>
      <c r="K4813" s="39"/>
      <c r="L4813" s="39"/>
      <c r="M4813" s="39"/>
      <c r="N4813" s="39"/>
      <c r="O4813" s="39"/>
      <c r="P4813" s="39"/>
      <c r="Q4813" s="39"/>
      <c r="R4813" s="39"/>
      <c r="T4813" s="39"/>
      <c r="U4813" s="39"/>
    </row>
    <row r="4814" spans="1:21" ht="14.25" x14ac:dyDescent="0.2">
      <c r="A4814" s="38"/>
      <c r="B4814" s="38"/>
      <c r="C4814" s="38"/>
      <c r="D4814" s="38"/>
      <c r="F4814" s="39"/>
      <c r="G4814" s="39"/>
      <c r="H4814" s="39"/>
      <c r="I4814" s="39"/>
      <c r="J4814" s="39"/>
      <c r="K4814" s="39"/>
      <c r="L4814" s="39"/>
      <c r="M4814" s="39"/>
      <c r="N4814" s="39"/>
      <c r="O4814" s="39"/>
      <c r="P4814" s="39"/>
      <c r="Q4814" s="39"/>
      <c r="R4814" s="39"/>
      <c r="T4814" s="39"/>
      <c r="U4814" s="39"/>
    </row>
    <row r="4815" spans="1:21" ht="14.25" x14ac:dyDescent="0.2">
      <c r="A4815" s="38"/>
      <c r="B4815" s="38"/>
      <c r="C4815" s="38"/>
      <c r="D4815" s="38"/>
      <c r="F4815" s="39"/>
      <c r="G4815" s="39"/>
      <c r="H4815" s="39"/>
      <c r="I4815" s="39"/>
      <c r="J4815" s="39"/>
      <c r="K4815" s="39"/>
      <c r="L4815" s="39"/>
      <c r="M4815" s="39"/>
      <c r="N4815" s="39"/>
      <c r="O4815" s="39"/>
      <c r="P4815" s="39"/>
      <c r="Q4815" s="39"/>
      <c r="R4815" s="39"/>
      <c r="T4815" s="39"/>
      <c r="U4815" s="39"/>
    </row>
    <row r="4816" spans="1:21" ht="14.25" x14ac:dyDescent="0.2">
      <c r="A4816" s="38"/>
      <c r="B4816" s="38"/>
      <c r="C4816" s="38"/>
      <c r="D4816" s="38"/>
      <c r="F4816" s="39"/>
      <c r="G4816" s="39"/>
      <c r="H4816" s="39"/>
      <c r="I4816" s="39"/>
      <c r="J4816" s="39"/>
      <c r="K4816" s="39"/>
      <c r="L4816" s="39"/>
      <c r="M4816" s="39"/>
      <c r="N4816" s="39"/>
      <c r="O4816" s="39"/>
      <c r="P4816" s="39"/>
      <c r="Q4816" s="39"/>
      <c r="R4816" s="39"/>
      <c r="T4816" s="39"/>
      <c r="U4816" s="39"/>
    </row>
    <row r="4817" spans="1:21" ht="14.25" x14ac:dyDescent="0.2">
      <c r="A4817" s="38"/>
      <c r="B4817" s="38"/>
      <c r="C4817" s="38"/>
      <c r="D4817" s="38"/>
      <c r="F4817" s="39"/>
      <c r="G4817" s="39"/>
      <c r="H4817" s="39"/>
      <c r="I4817" s="39"/>
      <c r="J4817" s="39"/>
      <c r="K4817" s="39"/>
      <c r="L4817" s="39"/>
      <c r="M4817" s="39"/>
      <c r="N4817" s="39"/>
      <c r="O4817" s="39"/>
      <c r="P4817" s="39"/>
      <c r="Q4817" s="39"/>
      <c r="R4817" s="39"/>
      <c r="T4817" s="39"/>
      <c r="U4817" s="39"/>
    </row>
    <row r="4818" spans="1:21" ht="14.25" x14ac:dyDescent="0.2">
      <c r="A4818" s="38"/>
      <c r="B4818" s="38"/>
      <c r="C4818" s="38"/>
      <c r="D4818" s="38"/>
      <c r="F4818" s="39"/>
      <c r="G4818" s="39"/>
      <c r="H4818" s="39"/>
      <c r="I4818" s="39"/>
      <c r="J4818" s="39"/>
      <c r="K4818" s="39"/>
      <c r="L4818" s="39"/>
      <c r="M4818" s="39"/>
      <c r="N4818" s="39"/>
      <c r="O4818" s="39"/>
      <c r="P4818" s="39"/>
      <c r="Q4818" s="39"/>
      <c r="R4818" s="39"/>
      <c r="T4818" s="39"/>
      <c r="U4818" s="39"/>
    </row>
    <row r="4819" spans="1:21" ht="14.25" x14ac:dyDescent="0.2">
      <c r="A4819" s="38"/>
      <c r="B4819" s="38"/>
      <c r="C4819" s="38"/>
      <c r="D4819" s="38"/>
      <c r="F4819" s="39"/>
      <c r="G4819" s="39"/>
      <c r="H4819" s="39"/>
      <c r="I4819" s="39"/>
      <c r="J4819" s="39"/>
      <c r="K4819" s="39"/>
      <c r="L4819" s="39"/>
      <c r="M4819" s="39"/>
      <c r="N4819" s="39"/>
      <c r="O4819" s="39"/>
      <c r="P4819" s="39"/>
      <c r="Q4819" s="39"/>
      <c r="R4819" s="39"/>
      <c r="T4819" s="39"/>
      <c r="U4819" s="39"/>
    </row>
    <row r="4820" spans="1:21" ht="14.25" x14ac:dyDescent="0.2">
      <c r="A4820" s="38"/>
      <c r="B4820" s="38"/>
      <c r="C4820" s="38"/>
      <c r="D4820" s="38"/>
      <c r="F4820" s="39"/>
      <c r="G4820" s="39"/>
      <c r="H4820" s="39"/>
      <c r="I4820" s="39"/>
      <c r="J4820" s="39"/>
      <c r="K4820" s="39"/>
      <c r="L4820" s="39"/>
      <c r="M4820" s="39"/>
      <c r="N4820" s="39"/>
      <c r="O4820" s="39"/>
      <c r="P4820" s="39"/>
      <c r="Q4820" s="39"/>
      <c r="R4820" s="39"/>
      <c r="T4820" s="39"/>
      <c r="U4820" s="39"/>
    </row>
    <row r="4821" spans="1:21" ht="14.25" x14ac:dyDescent="0.2">
      <c r="A4821" s="38"/>
      <c r="B4821" s="38"/>
      <c r="C4821" s="38"/>
      <c r="D4821" s="38"/>
      <c r="F4821" s="39"/>
      <c r="G4821" s="39"/>
      <c r="H4821" s="39"/>
      <c r="I4821" s="39"/>
      <c r="J4821" s="39"/>
      <c r="K4821" s="39"/>
      <c r="L4821" s="39"/>
      <c r="M4821" s="39"/>
      <c r="N4821" s="39"/>
      <c r="O4821" s="39"/>
      <c r="P4821" s="39"/>
      <c r="Q4821" s="39"/>
      <c r="R4821" s="39"/>
      <c r="T4821" s="39"/>
      <c r="U4821" s="39"/>
    </row>
    <row r="4822" spans="1:21" ht="14.25" x14ac:dyDescent="0.2">
      <c r="A4822" s="38"/>
      <c r="B4822" s="38"/>
      <c r="C4822" s="38"/>
      <c r="D4822" s="38"/>
      <c r="F4822" s="39"/>
      <c r="G4822" s="39"/>
      <c r="H4822" s="39"/>
      <c r="I4822" s="39"/>
      <c r="J4822" s="39"/>
      <c r="K4822" s="39"/>
      <c r="L4822" s="39"/>
      <c r="M4822" s="39"/>
      <c r="N4822" s="39"/>
      <c r="O4822" s="39"/>
      <c r="P4822" s="39"/>
      <c r="Q4822" s="39"/>
      <c r="R4822" s="39"/>
      <c r="T4822" s="39"/>
      <c r="U4822" s="39"/>
    </row>
    <row r="4823" spans="1:21" ht="14.25" x14ac:dyDescent="0.2">
      <c r="A4823" s="38"/>
      <c r="B4823" s="38"/>
      <c r="C4823" s="38"/>
      <c r="D4823" s="38"/>
      <c r="F4823" s="39"/>
      <c r="G4823" s="39"/>
      <c r="H4823" s="39"/>
      <c r="I4823" s="39"/>
      <c r="J4823" s="39"/>
      <c r="K4823" s="39"/>
      <c r="L4823" s="39"/>
      <c r="M4823" s="39"/>
      <c r="N4823" s="39"/>
      <c r="O4823" s="39"/>
      <c r="P4823" s="39"/>
      <c r="Q4823" s="39"/>
      <c r="R4823" s="39"/>
      <c r="T4823" s="39"/>
      <c r="U4823" s="39"/>
    </row>
    <row r="4824" spans="1:21" ht="14.25" x14ac:dyDescent="0.2">
      <c r="A4824" s="38"/>
      <c r="B4824" s="38"/>
      <c r="C4824" s="38"/>
      <c r="D4824" s="38"/>
      <c r="F4824" s="39"/>
      <c r="G4824" s="39"/>
      <c r="H4824" s="39"/>
      <c r="I4824" s="39"/>
      <c r="J4824" s="39"/>
      <c r="K4824" s="39"/>
      <c r="L4824" s="39"/>
      <c r="M4824" s="39"/>
      <c r="N4824" s="39"/>
      <c r="O4824" s="39"/>
      <c r="P4824" s="39"/>
      <c r="Q4824" s="39"/>
      <c r="R4824" s="39"/>
      <c r="T4824" s="39"/>
      <c r="U4824" s="39"/>
    </row>
    <row r="4825" spans="1:21" ht="14.25" x14ac:dyDescent="0.2">
      <c r="A4825" s="38"/>
      <c r="B4825" s="38"/>
      <c r="C4825" s="38"/>
      <c r="D4825" s="38"/>
      <c r="F4825" s="39"/>
      <c r="G4825" s="39"/>
      <c r="H4825" s="39"/>
      <c r="I4825" s="39"/>
      <c r="J4825" s="39"/>
      <c r="K4825" s="39"/>
      <c r="L4825" s="39"/>
      <c r="M4825" s="39"/>
      <c r="N4825" s="39"/>
      <c r="O4825" s="39"/>
      <c r="P4825" s="39"/>
      <c r="Q4825" s="39"/>
      <c r="R4825" s="39"/>
      <c r="T4825" s="39"/>
      <c r="U4825" s="39"/>
    </row>
    <row r="4826" spans="1:21" ht="14.25" x14ac:dyDescent="0.2">
      <c r="A4826" s="38"/>
      <c r="B4826" s="38"/>
      <c r="C4826" s="38"/>
      <c r="D4826" s="38"/>
      <c r="F4826" s="39"/>
      <c r="G4826" s="39"/>
      <c r="H4826" s="39"/>
      <c r="I4826" s="39"/>
      <c r="J4826" s="39"/>
      <c r="K4826" s="39"/>
      <c r="L4826" s="39"/>
      <c r="M4826" s="39"/>
      <c r="N4826" s="39"/>
      <c r="O4826" s="39"/>
      <c r="P4826" s="39"/>
      <c r="Q4826" s="39"/>
      <c r="R4826" s="39"/>
      <c r="T4826" s="39"/>
      <c r="U4826" s="39"/>
    </row>
    <row r="4827" spans="1:21" ht="14.25" x14ac:dyDescent="0.2">
      <c r="A4827" s="38"/>
      <c r="B4827" s="38"/>
      <c r="C4827" s="38"/>
      <c r="D4827" s="38"/>
      <c r="F4827" s="39"/>
      <c r="G4827" s="39"/>
      <c r="H4827" s="39"/>
      <c r="I4827" s="39"/>
      <c r="J4827" s="39"/>
      <c r="K4827" s="39"/>
      <c r="L4827" s="39"/>
      <c r="M4827" s="39"/>
      <c r="N4827" s="39"/>
      <c r="O4827" s="39"/>
      <c r="P4827" s="39"/>
      <c r="Q4827" s="39"/>
      <c r="R4827" s="39"/>
      <c r="T4827" s="39"/>
      <c r="U4827" s="39"/>
    </row>
    <row r="4828" spans="1:21" ht="14.25" x14ac:dyDescent="0.2">
      <c r="A4828" s="38"/>
      <c r="B4828" s="38"/>
      <c r="C4828" s="38"/>
      <c r="D4828" s="38"/>
      <c r="F4828" s="39"/>
      <c r="G4828" s="39"/>
      <c r="H4828" s="39"/>
      <c r="I4828" s="39"/>
      <c r="J4828" s="39"/>
      <c r="K4828" s="39"/>
      <c r="L4828" s="39"/>
      <c r="M4828" s="39"/>
      <c r="N4828" s="39"/>
      <c r="O4828" s="39"/>
      <c r="P4828" s="39"/>
      <c r="Q4828" s="39"/>
      <c r="R4828" s="39"/>
      <c r="T4828" s="39"/>
      <c r="U4828" s="39"/>
    </row>
    <row r="4829" spans="1:21" ht="14.25" x14ac:dyDescent="0.2">
      <c r="A4829" s="38"/>
      <c r="B4829" s="38"/>
      <c r="C4829" s="38"/>
      <c r="D4829" s="38"/>
      <c r="F4829" s="39"/>
      <c r="G4829" s="39"/>
      <c r="H4829" s="39"/>
      <c r="I4829" s="39"/>
      <c r="J4829" s="39"/>
      <c r="K4829" s="39"/>
      <c r="L4829" s="39"/>
      <c r="M4829" s="39"/>
      <c r="N4829" s="39"/>
      <c r="O4829" s="39"/>
      <c r="P4829" s="39"/>
      <c r="Q4829" s="39"/>
      <c r="R4829" s="39"/>
      <c r="T4829" s="39"/>
      <c r="U4829" s="39"/>
    </row>
    <row r="4830" spans="1:21" ht="14.25" x14ac:dyDescent="0.2">
      <c r="A4830" s="38"/>
      <c r="B4830" s="38"/>
      <c r="C4830" s="38"/>
      <c r="D4830" s="38"/>
      <c r="F4830" s="39"/>
      <c r="G4830" s="39"/>
      <c r="H4830" s="39"/>
      <c r="I4830" s="39"/>
      <c r="J4830" s="39"/>
      <c r="K4830" s="39"/>
      <c r="L4830" s="39"/>
      <c r="M4830" s="39"/>
      <c r="N4830" s="39"/>
      <c r="O4830" s="39"/>
      <c r="P4830" s="39"/>
      <c r="Q4830" s="39"/>
      <c r="R4830" s="39"/>
      <c r="T4830" s="39"/>
      <c r="U4830" s="39"/>
    </row>
    <row r="4831" spans="1:21" ht="14.25" x14ac:dyDescent="0.2">
      <c r="A4831" s="38"/>
      <c r="B4831" s="38"/>
      <c r="C4831" s="38"/>
      <c r="D4831" s="38"/>
      <c r="F4831" s="39"/>
      <c r="G4831" s="39"/>
      <c r="H4831" s="39"/>
      <c r="I4831" s="39"/>
      <c r="J4831" s="39"/>
      <c r="K4831" s="39"/>
      <c r="L4831" s="39"/>
      <c r="M4831" s="39"/>
      <c r="N4831" s="39"/>
      <c r="O4831" s="39"/>
      <c r="P4831" s="39"/>
      <c r="Q4831" s="39"/>
      <c r="R4831" s="39"/>
      <c r="T4831" s="39"/>
      <c r="U4831" s="39"/>
    </row>
    <row r="4832" spans="1:21" ht="14.25" x14ac:dyDescent="0.2">
      <c r="A4832" s="38"/>
      <c r="B4832" s="38"/>
      <c r="C4832" s="38"/>
      <c r="D4832" s="38"/>
      <c r="F4832" s="39"/>
      <c r="G4832" s="39"/>
      <c r="H4832" s="39"/>
      <c r="I4832" s="39"/>
      <c r="J4832" s="39"/>
      <c r="K4832" s="39"/>
      <c r="L4832" s="39"/>
      <c r="M4832" s="39"/>
      <c r="N4832" s="39"/>
      <c r="O4832" s="39"/>
      <c r="P4832" s="39"/>
      <c r="Q4832" s="39"/>
      <c r="R4832" s="39"/>
      <c r="T4832" s="39"/>
      <c r="U4832" s="39"/>
    </row>
    <row r="4833" spans="1:21" ht="14.25" x14ac:dyDescent="0.2">
      <c r="A4833" s="38"/>
      <c r="B4833" s="38"/>
      <c r="C4833" s="38"/>
      <c r="D4833" s="38"/>
      <c r="F4833" s="39"/>
      <c r="G4833" s="39"/>
      <c r="H4833" s="39"/>
      <c r="I4833" s="39"/>
      <c r="J4833" s="39"/>
      <c r="K4833" s="39"/>
      <c r="L4833" s="39"/>
      <c r="M4833" s="39"/>
      <c r="N4833" s="39"/>
      <c r="O4833" s="39"/>
      <c r="P4833" s="39"/>
      <c r="Q4833" s="39"/>
      <c r="R4833" s="39"/>
      <c r="T4833" s="39"/>
      <c r="U4833" s="39"/>
    </row>
    <row r="4834" spans="1:21" ht="14.25" x14ac:dyDescent="0.2">
      <c r="A4834" s="38"/>
      <c r="B4834" s="38"/>
      <c r="C4834" s="38"/>
      <c r="D4834" s="38"/>
      <c r="F4834" s="39"/>
      <c r="G4834" s="39"/>
      <c r="H4834" s="39"/>
      <c r="I4834" s="39"/>
      <c r="J4834" s="39"/>
      <c r="K4834" s="39"/>
      <c r="L4834" s="39"/>
      <c r="M4834" s="39"/>
      <c r="N4834" s="39"/>
      <c r="O4834" s="39"/>
      <c r="P4834" s="39"/>
      <c r="Q4834" s="39"/>
      <c r="R4834" s="39"/>
      <c r="T4834" s="39"/>
      <c r="U4834" s="39"/>
    </row>
    <row r="4835" spans="1:21" ht="14.25" x14ac:dyDescent="0.2">
      <c r="A4835" s="38"/>
      <c r="B4835" s="38"/>
      <c r="C4835" s="38"/>
      <c r="D4835" s="38"/>
      <c r="F4835" s="39"/>
      <c r="G4835" s="39"/>
      <c r="H4835" s="39"/>
      <c r="I4835" s="39"/>
      <c r="J4835" s="39"/>
      <c r="K4835" s="39"/>
      <c r="L4835" s="39"/>
      <c r="M4835" s="39"/>
      <c r="N4835" s="39"/>
      <c r="O4835" s="39"/>
      <c r="P4835" s="39"/>
      <c r="Q4835" s="39"/>
      <c r="R4835" s="39"/>
      <c r="T4835" s="39"/>
      <c r="U4835" s="39"/>
    </row>
    <row r="4836" spans="1:21" ht="14.25" x14ac:dyDescent="0.2">
      <c r="A4836" s="38"/>
      <c r="B4836" s="38"/>
      <c r="C4836" s="38"/>
      <c r="D4836" s="38"/>
      <c r="F4836" s="39"/>
      <c r="G4836" s="39"/>
      <c r="H4836" s="39"/>
      <c r="I4836" s="39"/>
      <c r="J4836" s="39"/>
      <c r="K4836" s="39"/>
      <c r="L4836" s="39"/>
      <c r="M4836" s="39"/>
      <c r="N4836" s="39"/>
      <c r="O4836" s="39"/>
      <c r="P4836" s="39"/>
      <c r="Q4836" s="39"/>
      <c r="R4836" s="39"/>
      <c r="T4836" s="39"/>
      <c r="U4836" s="39"/>
    </row>
    <row r="4837" spans="1:21" ht="14.25" x14ac:dyDescent="0.2">
      <c r="A4837" s="38"/>
      <c r="B4837" s="38"/>
      <c r="C4837" s="38"/>
      <c r="D4837" s="38"/>
      <c r="F4837" s="39"/>
      <c r="G4837" s="39"/>
      <c r="H4837" s="39"/>
      <c r="I4837" s="39"/>
      <c r="J4837" s="39"/>
      <c r="K4837" s="39"/>
      <c r="L4837" s="39"/>
      <c r="M4837" s="39"/>
      <c r="N4837" s="39"/>
      <c r="O4837" s="39"/>
      <c r="P4837" s="39"/>
      <c r="Q4837" s="39"/>
      <c r="R4837" s="39"/>
      <c r="T4837" s="39"/>
      <c r="U4837" s="39"/>
    </row>
    <row r="4838" spans="1:21" ht="14.25" x14ac:dyDescent="0.2">
      <c r="A4838" s="38"/>
      <c r="B4838" s="38"/>
      <c r="C4838" s="38"/>
      <c r="D4838" s="38"/>
      <c r="F4838" s="39"/>
      <c r="G4838" s="39"/>
      <c r="H4838" s="39"/>
      <c r="I4838" s="39"/>
      <c r="J4838" s="39"/>
      <c r="K4838" s="39"/>
      <c r="L4838" s="39"/>
      <c r="M4838" s="39"/>
      <c r="N4838" s="39"/>
      <c r="O4838" s="39"/>
      <c r="P4838" s="39"/>
      <c r="Q4838" s="39"/>
      <c r="R4838" s="39"/>
      <c r="T4838" s="39"/>
      <c r="U4838" s="39"/>
    </row>
    <row r="4839" spans="1:21" ht="14.25" x14ac:dyDescent="0.2">
      <c r="A4839" s="38"/>
      <c r="B4839" s="38"/>
      <c r="C4839" s="38"/>
      <c r="D4839" s="38"/>
      <c r="F4839" s="39"/>
      <c r="G4839" s="39"/>
      <c r="H4839" s="39"/>
      <c r="I4839" s="39"/>
      <c r="J4839" s="39"/>
      <c r="K4839" s="39"/>
      <c r="L4839" s="39"/>
      <c r="M4839" s="39"/>
      <c r="N4839" s="39"/>
      <c r="O4839" s="39"/>
      <c r="P4839" s="39"/>
      <c r="Q4839" s="39"/>
      <c r="R4839" s="39"/>
      <c r="T4839" s="39"/>
      <c r="U4839" s="39"/>
    </row>
    <row r="4840" spans="1:21" ht="14.25" x14ac:dyDescent="0.2">
      <c r="A4840" s="38"/>
      <c r="B4840" s="38"/>
      <c r="C4840" s="38"/>
      <c r="D4840" s="38"/>
      <c r="F4840" s="39"/>
      <c r="G4840" s="39"/>
      <c r="H4840" s="39"/>
      <c r="I4840" s="39"/>
      <c r="J4840" s="39"/>
      <c r="K4840" s="39"/>
      <c r="L4840" s="39"/>
      <c r="M4840" s="39"/>
      <c r="N4840" s="39"/>
      <c r="O4840" s="39"/>
      <c r="P4840" s="39"/>
      <c r="Q4840" s="39"/>
      <c r="R4840" s="39"/>
      <c r="T4840" s="39"/>
      <c r="U4840" s="39"/>
    </row>
    <row r="4841" spans="1:21" ht="14.25" x14ac:dyDescent="0.2">
      <c r="A4841" s="38"/>
      <c r="B4841" s="38"/>
      <c r="C4841" s="38"/>
      <c r="D4841" s="38"/>
      <c r="F4841" s="39"/>
      <c r="G4841" s="39"/>
      <c r="H4841" s="39"/>
      <c r="I4841" s="39"/>
      <c r="J4841" s="39"/>
      <c r="K4841" s="39"/>
      <c r="L4841" s="39"/>
      <c r="M4841" s="39"/>
      <c r="N4841" s="39"/>
      <c r="O4841" s="39"/>
      <c r="P4841" s="39"/>
      <c r="Q4841" s="39"/>
      <c r="R4841" s="39"/>
      <c r="T4841" s="39"/>
      <c r="U4841" s="39"/>
    </row>
    <row r="4842" spans="1:21" ht="14.25" x14ac:dyDescent="0.2">
      <c r="A4842" s="38"/>
      <c r="B4842" s="38"/>
      <c r="C4842" s="38"/>
      <c r="D4842" s="38"/>
      <c r="F4842" s="39"/>
      <c r="G4842" s="39"/>
      <c r="H4842" s="39"/>
      <c r="I4842" s="39"/>
      <c r="J4842" s="39"/>
      <c r="K4842" s="39"/>
      <c r="L4842" s="39"/>
      <c r="M4842" s="39"/>
      <c r="N4842" s="39"/>
      <c r="O4842" s="39"/>
      <c r="P4842" s="39"/>
      <c r="Q4842" s="39"/>
      <c r="R4842" s="39"/>
      <c r="T4842" s="39"/>
      <c r="U4842" s="39"/>
    </row>
    <row r="4843" spans="1:21" ht="14.25" x14ac:dyDescent="0.2">
      <c r="A4843" s="38"/>
      <c r="B4843" s="38"/>
      <c r="C4843" s="38"/>
      <c r="D4843" s="38"/>
      <c r="F4843" s="39"/>
      <c r="G4843" s="39"/>
      <c r="H4843" s="39"/>
      <c r="I4843" s="39"/>
      <c r="J4843" s="39"/>
      <c r="K4843" s="39"/>
      <c r="L4843" s="39"/>
      <c r="M4843" s="39"/>
      <c r="N4843" s="39"/>
      <c r="O4843" s="39"/>
      <c r="P4843" s="39"/>
      <c r="Q4843" s="39"/>
      <c r="R4843" s="39"/>
      <c r="T4843" s="39"/>
      <c r="U4843" s="39"/>
    </row>
    <row r="4844" spans="1:21" ht="14.25" x14ac:dyDescent="0.2">
      <c r="A4844" s="38"/>
      <c r="B4844" s="38"/>
      <c r="C4844" s="38"/>
      <c r="D4844" s="38"/>
      <c r="F4844" s="39"/>
      <c r="G4844" s="39"/>
      <c r="H4844" s="39"/>
      <c r="I4844" s="39"/>
      <c r="J4844" s="39"/>
      <c r="K4844" s="39"/>
      <c r="L4844" s="39"/>
      <c r="M4844" s="39"/>
      <c r="N4844" s="39"/>
      <c r="O4844" s="39"/>
      <c r="P4844" s="39"/>
      <c r="Q4844" s="39"/>
      <c r="R4844" s="39"/>
      <c r="T4844" s="39"/>
      <c r="U4844" s="39"/>
    </row>
    <row r="4845" spans="1:21" ht="14.25" x14ac:dyDescent="0.2">
      <c r="A4845" s="38"/>
      <c r="B4845" s="38"/>
      <c r="C4845" s="38"/>
      <c r="D4845" s="38"/>
      <c r="F4845" s="39"/>
      <c r="G4845" s="39"/>
      <c r="H4845" s="39"/>
      <c r="I4845" s="39"/>
      <c r="J4845" s="39"/>
      <c r="K4845" s="39"/>
      <c r="L4845" s="39"/>
      <c r="M4845" s="39"/>
      <c r="N4845" s="39"/>
      <c r="O4845" s="39"/>
      <c r="P4845" s="39"/>
      <c r="Q4845" s="39"/>
      <c r="R4845" s="39"/>
      <c r="T4845" s="39"/>
      <c r="U4845" s="39"/>
    </row>
    <row r="4846" spans="1:21" ht="14.25" x14ac:dyDescent="0.2">
      <c r="A4846" s="38"/>
      <c r="B4846" s="38"/>
      <c r="C4846" s="38"/>
      <c r="D4846" s="38"/>
      <c r="F4846" s="39"/>
      <c r="G4846" s="39"/>
      <c r="H4846" s="39"/>
      <c r="I4846" s="39"/>
      <c r="J4846" s="39"/>
      <c r="K4846" s="39"/>
      <c r="L4846" s="39"/>
      <c r="M4846" s="39"/>
      <c r="N4846" s="39"/>
      <c r="O4846" s="39"/>
      <c r="P4846" s="39"/>
      <c r="Q4846" s="39"/>
      <c r="R4846" s="39"/>
      <c r="T4846" s="39"/>
      <c r="U4846" s="39"/>
    </row>
    <row r="4847" spans="1:21" ht="14.25" x14ac:dyDescent="0.2">
      <c r="A4847" s="38"/>
      <c r="B4847" s="38"/>
      <c r="C4847" s="38"/>
      <c r="D4847" s="38"/>
      <c r="F4847" s="39"/>
      <c r="G4847" s="39"/>
      <c r="H4847" s="39"/>
      <c r="I4847" s="39"/>
      <c r="J4847" s="39"/>
      <c r="K4847" s="39"/>
      <c r="L4847" s="39"/>
      <c r="M4847" s="39"/>
      <c r="N4847" s="39"/>
      <c r="O4847" s="39"/>
      <c r="P4847" s="39"/>
      <c r="Q4847" s="39"/>
      <c r="R4847" s="39"/>
      <c r="T4847" s="39"/>
      <c r="U4847" s="39"/>
    </row>
    <row r="4848" spans="1:21" ht="14.25" x14ac:dyDescent="0.2">
      <c r="A4848" s="38"/>
      <c r="B4848" s="38"/>
      <c r="C4848" s="38"/>
      <c r="D4848" s="38"/>
      <c r="F4848" s="39"/>
      <c r="G4848" s="39"/>
      <c r="H4848" s="39"/>
      <c r="I4848" s="39"/>
      <c r="J4848" s="39"/>
      <c r="K4848" s="39"/>
      <c r="L4848" s="39"/>
      <c r="M4848" s="39"/>
      <c r="N4848" s="39"/>
      <c r="O4848" s="39"/>
      <c r="P4848" s="39"/>
      <c r="Q4848" s="39"/>
      <c r="R4848" s="39"/>
      <c r="T4848" s="39"/>
      <c r="U4848" s="39"/>
    </row>
    <row r="4849" spans="1:21" ht="14.25" x14ac:dyDescent="0.2">
      <c r="A4849" s="38"/>
      <c r="B4849" s="38"/>
      <c r="C4849" s="38"/>
      <c r="D4849" s="38"/>
      <c r="F4849" s="39"/>
      <c r="G4849" s="39"/>
      <c r="H4849" s="39"/>
      <c r="I4849" s="39"/>
      <c r="J4849" s="39"/>
      <c r="K4849" s="39"/>
      <c r="L4849" s="39"/>
      <c r="M4849" s="39"/>
      <c r="N4849" s="39"/>
      <c r="O4849" s="39"/>
      <c r="P4849" s="39"/>
      <c r="Q4849" s="39"/>
      <c r="R4849" s="39"/>
      <c r="T4849" s="39"/>
      <c r="U4849" s="39"/>
    </row>
    <row r="4850" spans="1:21" ht="14.25" x14ac:dyDescent="0.2">
      <c r="A4850" s="38"/>
      <c r="B4850" s="38"/>
      <c r="C4850" s="38"/>
      <c r="D4850" s="38"/>
      <c r="F4850" s="39"/>
      <c r="G4850" s="39"/>
      <c r="H4850" s="39"/>
      <c r="I4850" s="39"/>
      <c r="J4850" s="39"/>
      <c r="K4850" s="39"/>
      <c r="L4850" s="39"/>
      <c r="M4850" s="39"/>
      <c r="N4850" s="39"/>
      <c r="O4850" s="39"/>
      <c r="P4850" s="39"/>
      <c r="Q4850" s="39"/>
      <c r="R4850" s="39"/>
      <c r="T4850" s="39"/>
      <c r="U4850" s="39"/>
    </row>
    <row r="4851" spans="1:21" ht="14.25" x14ac:dyDescent="0.2">
      <c r="A4851" s="38"/>
      <c r="B4851" s="38"/>
      <c r="C4851" s="38"/>
      <c r="D4851" s="38"/>
      <c r="F4851" s="39"/>
      <c r="G4851" s="39"/>
      <c r="H4851" s="39"/>
      <c r="I4851" s="39"/>
      <c r="J4851" s="39"/>
      <c r="K4851" s="39"/>
      <c r="L4851" s="39"/>
      <c r="M4851" s="39"/>
      <c r="N4851" s="39"/>
      <c r="O4851" s="39"/>
      <c r="P4851" s="39"/>
      <c r="Q4851" s="39"/>
      <c r="R4851" s="39"/>
      <c r="T4851" s="39"/>
      <c r="U4851" s="39"/>
    </row>
    <row r="4852" spans="1:21" ht="14.25" x14ac:dyDescent="0.2">
      <c r="A4852" s="38"/>
      <c r="B4852" s="38"/>
      <c r="C4852" s="38"/>
      <c r="D4852" s="38"/>
      <c r="F4852" s="39"/>
      <c r="G4852" s="39"/>
      <c r="H4852" s="39"/>
      <c r="I4852" s="39"/>
      <c r="J4852" s="39"/>
      <c r="K4852" s="39"/>
      <c r="L4852" s="39"/>
      <c r="M4852" s="39"/>
      <c r="N4852" s="39"/>
      <c r="O4852" s="39"/>
      <c r="P4852" s="39"/>
      <c r="Q4852" s="39"/>
      <c r="R4852" s="39"/>
      <c r="T4852" s="39"/>
      <c r="U4852" s="39"/>
    </row>
    <row r="4853" spans="1:21" ht="14.25" x14ac:dyDescent="0.2">
      <c r="A4853" s="38"/>
      <c r="B4853" s="38"/>
      <c r="C4853" s="38"/>
      <c r="D4853" s="38"/>
      <c r="F4853" s="39"/>
      <c r="G4853" s="39"/>
      <c r="H4853" s="39"/>
      <c r="I4853" s="39"/>
      <c r="J4853" s="39"/>
      <c r="K4853" s="39"/>
      <c r="L4853" s="39"/>
      <c r="M4853" s="39"/>
      <c r="N4853" s="39"/>
      <c r="O4853" s="39"/>
      <c r="P4853" s="39"/>
      <c r="Q4853" s="39"/>
      <c r="R4853" s="39"/>
      <c r="T4853" s="39"/>
      <c r="U4853" s="39"/>
    </row>
    <row r="4854" spans="1:21" ht="14.25" x14ac:dyDescent="0.2">
      <c r="A4854" s="38"/>
      <c r="B4854" s="38"/>
      <c r="C4854" s="38"/>
      <c r="D4854" s="38"/>
      <c r="F4854" s="39"/>
      <c r="G4854" s="39"/>
      <c r="H4854" s="39"/>
      <c r="I4854" s="39"/>
      <c r="J4854" s="39"/>
      <c r="K4854" s="39"/>
      <c r="L4854" s="39"/>
      <c r="M4854" s="39"/>
      <c r="N4854" s="39"/>
      <c r="O4854" s="39"/>
      <c r="P4854" s="39"/>
      <c r="Q4854" s="39"/>
      <c r="R4854" s="39"/>
      <c r="T4854" s="39"/>
      <c r="U4854" s="39"/>
    </row>
    <row r="4855" spans="1:21" ht="14.25" x14ac:dyDescent="0.2">
      <c r="A4855" s="38"/>
      <c r="B4855" s="38"/>
      <c r="C4855" s="38"/>
      <c r="D4855" s="38"/>
      <c r="F4855" s="39"/>
      <c r="G4855" s="39"/>
      <c r="H4855" s="39"/>
      <c r="I4855" s="39"/>
      <c r="J4855" s="39"/>
      <c r="K4855" s="39"/>
      <c r="L4855" s="39"/>
      <c r="M4855" s="39"/>
      <c r="N4855" s="39"/>
      <c r="O4855" s="39"/>
      <c r="P4855" s="39"/>
      <c r="Q4855" s="39"/>
      <c r="R4855" s="39"/>
      <c r="T4855" s="39"/>
      <c r="U4855" s="39"/>
    </row>
    <row r="4856" spans="1:21" ht="14.25" x14ac:dyDescent="0.2">
      <c r="A4856" s="38"/>
      <c r="B4856" s="38"/>
      <c r="C4856" s="38"/>
      <c r="D4856" s="38"/>
      <c r="F4856" s="39"/>
      <c r="G4856" s="39"/>
      <c r="H4856" s="39"/>
      <c r="I4856" s="39"/>
      <c r="J4856" s="39"/>
      <c r="K4856" s="39"/>
      <c r="L4856" s="39"/>
      <c r="M4856" s="39"/>
      <c r="N4856" s="39"/>
      <c r="O4856" s="39"/>
      <c r="P4856" s="39"/>
      <c r="Q4856" s="39"/>
      <c r="R4856" s="39"/>
      <c r="T4856" s="39"/>
      <c r="U4856" s="39"/>
    </row>
    <row r="4857" spans="1:21" ht="14.25" x14ac:dyDescent="0.2">
      <c r="A4857" s="38"/>
      <c r="B4857" s="38"/>
      <c r="C4857" s="38"/>
      <c r="D4857" s="38"/>
      <c r="F4857" s="39"/>
      <c r="G4857" s="39"/>
      <c r="H4857" s="39"/>
      <c r="I4857" s="39"/>
      <c r="J4857" s="39"/>
      <c r="K4857" s="39"/>
      <c r="L4857" s="39"/>
      <c r="M4857" s="39"/>
      <c r="N4857" s="39"/>
      <c r="O4857" s="39"/>
      <c r="P4857" s="39"/>
      <c r="Q4857" s="39"/>
      <c r="R4857" s="39"/>
      <c r="T4857" s="39"/>
      <c r="U4857" s="39"/>
    </row>
    <row r="4858" spans="1:21" ht="14.25" x14ac:dyDescent="0.2">
      <c r="A4858" s="38"/>
      <c r="B4858" s="38"/>
      <c r="C4858" s="38"/>
      <c r="D4858" s="38"/>
      <c r="F4858" s="39"/>
      <c r="G4858" s="39"/>
      <c r="H4858" s="39"/>
      <c r="I4858" s="39"/>
      <c r="J4858" s="39"/>
      <c r="K4858" s="39"/>
      <c r="L4858" s="39"/>
      <c r="M4858" s="39"/>
      <c r="N4858" s="39"/>
      <c r="O4858" s="39"/>
      <c r="P4858" s="39"/>
      <c r="Q4858" s="39"/>
      <c r="R4858" s="39"/>
      <c r="T4858" s="39"/>
      <c r="U4858" s="39"/>
    </row>
    <row r="4859" spans="1:21" ht="14.25" x14ac:dyDescent="0.2">
      <c r="A4859" s="38"/>
      <c r="B4859" s="38"/>
      <c r="C4859" s="38"/>
      <c r="D4859" s="38"/>
      <c r="F4859" s="39"/>
      <c r="G4859" s="39"/>
      <c r="H4859" s="39"/>
      <c r="I4859" s="39"/>
      <c r="J4859" s="39"/>
      <c r="K4859" s="39"/>
      <c r="L4859" s="39"/>
      <c r="M4859" s="39"/>
      <c r="N4859" s="39"/>
      <c r="O4859" s="39"/>
      <c r="P4859" s="39"/>
      <c r="Q4859" s="39"/>
      <c r="R4859" s="39"/>
      <c r="T4859" s="39"/>
      <c r="U4859" s="39"/>
    </row>
    <row r="4860" spans="1:21" ht="14.25" x14ac:dyDescent="0.2">
      <c r="A4860" s="38"/>
      <c r="B4860" s="38"/>
      <c r="C4860" s="38"/>
      <c r="D4860" s="38"/>
      <c r="F4860" s="39"/>
      <c r="G4860" s="39"/>
      <c r="H4860" s="39"/>
      <c r="I4860" s="39"/>
      <c r="J4860" s="39"/>
      <c r="K4860" s="39"/>
      <c r="L4860" s="39"/>
      <c r="M4860" s="39"/>
      <c r="N4860" s="39"/>
      <c r="O4860" s="39"/>
      <c r="P4860" s="39"/>
      <c r="Q4860" s="39"/>
      <c r="R4860" s="39"/>
      <c r="T4860" s="39"/>
      <c r="U4860" s="39"/>
    </row>
    <row r="4861" spans="1:21" ht="14.25" x14ac:dyDescent="0.2">
      <c r="A4861" s="38"/>
      <c r="B4861" s="38"/>
      <c r="C4861" s="38"/>
      <c r="D4861" s="38"/>
      <c r="F4861" s="39"/>
      <c r="G4861" s="39"/>
      <c r="H4861" s="39"/>
      <c r="I4861" s="39"/>
      <c r="J4861" s="39"/>
      <c r="K4861" s="39"/>
      <c r="L4861" s="39"/>
      <c r="M4861" s="39"/>
      <c r="N4861" s="39"/>
      <c r="O4861" s="39"/>
      <c r="P4861" s="39"/>
      <c r="Q4861" s="39"/>
      <c r="R4861" s="39"/>
      <c r="T4861" s="39"/>
      <c r="U4861" s="39"/>
    </row>
    <row r="4862" spans="1:21" ht="14.25" x14ac:dyDescent="0.2">
      <c r="A4862" s="38"/>
      <c r="B4862" s="38"/>
      <c r="C4862" s="38"/>
      <c r="D4862" s="38"/>
      <c r="F4862" s="39"/>
      <c r="G4862" s="39"/>
      <c r="H4862" s="39"/>
      <c r="I4862" s="39"/>
      <c r="J4862" s="39"/>
      <c r="K4862" s="39"/>
      <c r="L4862" s="39"/>
      <c r="M4862" s="39"/>
      <c r="N4862" s="39"/>
      <c r="O4862" s="39"/>
      <c r="P4862" s="39"/>
      <c r="Q4862" s="39"/>
      <c r="R4862" s="39"/>
      <c r="T4862" s="39"/>
      <c r="U4862" s="39"/>
    </row>
    <row r="4863" spans="1:21" ht="14.25" x14ac:dyDescent="0.2">
      <c r="A4863" s="38"/>
      <c r="B4863" s="38"/>
      <c r="C4863" s="38"/>
      <c r="D4863" s="38"/>
      <c r="F4863" s="39"/>
      <c r="G4863" s="39"/>
      <c r="H4863" s="39"/>
      <c r="I4863" s="39"/>
      <c r="J4863" s="39"/>
      <c r="K4863" s="39"/>
      <c r="L4863" s="39"/>
      <c r="M4863" s="39"/>
      <c r="N4863" s="39"/>
      <c r="O4863" s="39"/>
      <c r="P4863" s="39"/>
      <c r="Q4863" s="39"/>
      <c r="R4863" s="39"/>
      <c r="T4863" s="39"/>
      <c r="U4863" s="39"/>
    </row>
    <row r="4864" spans="1:21" ht="14.25" x14ac:dyDescent="0.2">
      <c r="A4864" s="38"/>
      <c r="B4864" s="38"/>
      <c r="C4864" s="38"/>
      <c r="D4864" s="38"/>
      <c r="F4864" s="39"/>
      <c r="G4864" s="39"/>
      <c r="H4864" s="39"/>
      <c r="I4864" s="39"/>
      <c r="J4864" s="39"/>
      <c r="K4864" s="39"/>
      <c r="L4864" s="39"/>
      <c r="M4864" s="39"/>
      <c r="N4864" s="39"/>
      <c r="O4864" s="39"/>
      <c r="P4864" s="39"/>
      <c r="Q4864" s="39"/>
      <c r="R4864" s="39"/>
      <c r="T4864" s="39"/>
      <c r="U4864" s="39"/>
    </row>
    <row r="4865" spans="1:21" ht="14.25" x14ac:dyDescent="0.2">
      <c r="A4865" s="38"/>
      <c r="B4865" s="38"/>
      <c r="C4865" s="38"/>
      <c r="D4865" s="38"/>
      <c r="F4865" s="39"/>
      <c r="G4865" s="39"/>
      <c r="H4865" s="39"/>
      <c r="I4865" s="39"/>
      <c r="J4865" s="39"/>
      <c r="K4865" s="39"/>
      <c r="L4865" s="39"/>
      <c r="M4865" s="39"/>
      <c r="N4865" s="39"/>
      <c r="O4865" s="39"/>
      <c r="P4865" s="39"/>
      <c r="Q4865" s="39"/>
      <c r="R4865" s="39"/>
      <c r="T4865" s="39"/>
      <c r="U4865" s="39"/>
    </row>
    <row r="4866" spans="1:21" ht="14.25" x14ac:dyDescent="0.2">
      <c r="A4866" s="38"/>
      <c r="B4866" s="38"/>
      <c r="C4866" s="38"/>
      <c r="D4866" s="38"/>
      <c r="F4866" s="39"/>
      <c r="G4866" s="39"/>
      <c r="H4866" s="39"/>
      <c r="I4866" s="39"/>
      <c r="J4866" s="39"/>
      <c r="K4866" s="39"/>
      <c r="L4866" s="39"/>
      <c r="M4866" s="39"/>
      <c r="N4866" s="39"/>
      <c r="O4866" s="39"/>
      <c r="P4866" s="39"/>
      <c r="Q4866" s="39"/>
      <c r="R4866" s="39"/>
      <c r="T4866" s="39"/>
      <c r="U4866" s="39"/>
    </row>
    <row r="4867" spans="1:21" ht="14.25" x14ac:dyDescent="0.2">
      <c r="A4867" s="38"/>
      <c r="B4867" s="38"/>
      <c r="C4867" s="38"/>
      <c r="D4867" s="38"/>
      <c r="F4867" s="39"/>
      <c r="G4867" s="39"/>
      <c r="H4867" s="39"/>
      <c r="I4867" s="39"/>
      <c r="J4867" s="39"/>
      <c r="K4867" s="39"/>
      <c r="L4867" s="39"/>
      <c r="M4867" s="39"/>
      <c r="N4867" s="39"/>
      <c r="O4867" s="39"/>
      <c r="P4867" s="39"/>
      <c r="Q4867" s="39"/>
      <c r="R4867" s="39"/>
      <c r="T4867" s="39"/>
      <c r="U4867" s="39"/>
    </row>
    <row r="4868" spans="1:21" ht="14.25" x14ac:dyDescent="0.2">
      <c r="A4868" s="38"/>
      <c r="B4868" s="38"/>
      <c r="C4868" s="38"/>
      <c r="D4868" s="38"/>
      <c r="F4868" s="39"/>
      <c r="G4868" s="39"/>
      <c r="H4868" s="39"/>
      <c r="I4868" s="39"/>
      <c r="J4868" s="39"/>
      <c r="K4868" s="39"/>
      <c r="L4868" s="39"/>
      <c r="M4868" s="39"/>
      <c r="N4868" s="39"/>
      <c r="O4868" s="39"/>
      <c r="P4868" s="39"/>
      <c r="Q4868" s="39"/>
      <c r="R4868" s="39"/>
      <c r="T4868" s="39"/>
      <c r="U4868" s="39"/>
    </row>
    <row r="4869" spans="1:21" ht="14.25" x14ac:dyDescent="0.2">
      <c r="A4869" s="38"/>
      <c r="B4869" s="38"/>
      <c r="C4869" s="38"/>
      <c r="D4869" s="38"/>
      <c r="F4869" s="39"/>
      <c r="G4869" s="39"/>
      <c r="H4869" s="39"/>
      <c r="I4869" s="39"/>
      <c r="J4869" s="39"/>
      <c r="K4869" s="39"/>
      <c r="L4869" s="39"/>
      <c r="M4869" s="39"/>
      <c r="N4869" s="39"/>
      <c r="O4869" s="39"/>
      <c r="P4869" s="39"/>
      <c r="Q4869" s="39"/>
      <c r="R4869" s="39"/>
      <c r="T4869" s="39"/>
      <c r="U4869" s="39"/>
    </row>
    <row r="4870" spans="1:21" ht="14.25" x14ac:dyDescent="0.2">
      <c r="A4870" s="38"/>
      <c r="B4870" s="38"/>
      <c r="C4870" s="38"/>
      <c r="D4870" s="38"/>
      <c r="F4870" s="39"/>
      <c r="G4870" s="39"/>
      <c r="H4870" s="39"/>
      <c r="I4870" s="39"/>
      <c r="J4870" s="39"/>
      <c r="K4870" s="39"/>
      <c r="L4870" s="39"/>
      <c r="M4870" s="39"/>
      <c r="N4870" s="39"/>
      <c r="O4870" s="39"/>
      <c r="P4870" s="39"/>
      <c r="Q4870" s="39"/>
      <c r="R4870" s="39"/>
      <c r="T4870" s="39"/>
      <c r="U4870" s="39"/>
    </row>
    <row r="4871" spans="1:21" ht="14.25" x14ac:dyDescent="0.2">
      <c r="A4871" s="38"/>
      <c r="B4871" s="38"/>
      <c r="C4871" s="38"/>
      <c r="D4871" s="38"/>
      <c r="F4871" s="39"/>
      <c r="G4871" s="39"/>
      <c r="H4871" s="39"/>
      <c r="I4871" s="39"/>
      <c r="J4871" s="39"/>
      <c r="K4871" s="39"/>
      <c r="L4871" s="39"/>
      <c r="M4871" s="39"/>
      <c r="N4871" s="39"/>
      <c r="O4871" s="39"/>
      <c r="P4871" s="39"/>
      <c r="Q4871" s="39"/>
      <c r="R4871" s="39"/>
      <c r="T4871" s="39"/>
      <c r="U4871" s="39"/>
    </row>
    <row r="4872" spans="1:21" ht="14.25" x14ac:dyDescent="0.2">
      <c r="A4872" s="38"/>
      <c r="B4872" s="38"/>
      <c r="C4872" s="38"/>
      <c r="D4872" s="38"/>
      <c r="F4872" s="39"/>
      <c r="G4872" s="39"/>
      <c r="H4872" s="39"/>
      <c r="I4872" s="39"/>
      <c r="J4872" s="39"/>
      <c r="K4872" s="39"/>
      <c r="L4872" s="39"/>
      <c r="M4872" s="39"/>
      <c r="N4872" s="39"/>
      <c r="O4872" s="39"/>
      <c r="P4872" s="39"/>
      <c r="Q4872" s="39"/>
      <c r="R4872" s="39"/>
      <c r="T4872" s="39"/>
      <c r="U4872" s="39"/>
    </row>
    <row r="4873" spans="1:21" ht="14.25" x14ac:dyDescent="0.2">
      <c r="A4873" s="38"/>
      <c r="B4873" s="38"/>
      <c r="C4873" s="38"/>
      <c r="D4873" s="38"/>
      <c r="F4873" s="39"/>
      <c r="G4873" s="39"/>
      <c r="H4873" s="39"/>
      <c r="I4873" s="39"/>
      <c r="J4873" s="39"/>
      <c r="K4873" s="39"/>
      <c r="L4873" s="39"/>
      <c r="M4873" s="39"/>
      <c r="N4873" s="39"/>
      <c r="O4873" s="39"/>
      <c r="P4873" s="39"/>
      <c r="Q4873" s="39"/>
      <c r="R4873" s="39"/>
      <c r="T4873" s="39"/>
      <c r="U4873" s="39"/>
    </row>
    <row r="4874" spans="1:21" ht="14.25" x14ac:dyDescent="0.2">
      <c r="A4874" s="38"/>
      <c r="B4874" s="38"/>
      <c r="C4874" s="38"/>
      <c r="D4874" s="38"/>
      <c r="F4874" s="39"/>
      <c r="G4874" s="39"/>
      <c r="H4874" s="39"/>
      <c r="I4874" s="39"/>
      <c r="J4874" s="39"/>
      <c r="K4874" s="39"/>
      <c r="L4874" s="39"/>
      <c r="M4874" s="39"/>
      <c r="N4874" s="39"/>
      <c r="O4874" s="39"/>
      <c r="P4874" s="39"/>
      <c r="Q4874" s="39"/>
      <c r="R4874" s="39"/>
      <c r="T4874" s="39"/>
      <c r="U4874" s="39"/>
    </row>
    <row r="4875" spans="1:21" ht="14.25" x14ac:dyDescent="0.2">
      <c r="A4875" s="38"/>
      <c r="B4875" s="38"/>
      <c r="C4875" s="38"/>
      <c r="D4875" s="38"/>
      <c r="F4875" s="39"/>
      <c r="G4875" s="39"/>
      <c r="H4875" s="39"/>
      <c r="I4875" s="39"/>
      <c r="J4875" s="39"/>
      <c r="K4875" s="39"/>
      <c r="L4875" s="39"/>
      <c r="M4875" s="39"/>
      <c r="N4875" s="39"/>
      <c r="O4875" s="39"/>
      <c r="P4875" s="39"/>
      <c r="Q4875" s="39"/>
      <c r="R4875" s="39"/>
      <c r="T4875" s="39"/>
      <c r="U4875" s="39"/>
    </row>
    <row r="4876" spans="1:21" ht="14.25" x14ac:dyDescent="0.2">
      <c r="A4876" s="38"/>
      <c r="B4876" s="38"/>
      <c r="C4876" s="38"/>
      <c r="D4876" s="38"/>
      <c r="F4876" s="39"/>
      <c r="G4876" s="39"/>
      <c r="H4876" s="39"/>
      <c r="I4876" s="39"/>
      <c r="J4876" s="39"/>
      <c r="K4876" s="39"/>
      <c r="L4876" s="39"/>
      <c r="M4876" s="39"/>
      <c r="N4876" s="39"/>
      <c r="O4876" s="39"/>
      <c r="P4876" s="39"/>
      <c r="Q4876" s="39"/>
      <c r="R4876" s="39"/>
      <c r="T4876" s="39"/>
      <c r="U4876" s="39"/>
    </row>
    <row r="4877" spans="1:21" ht="14.25" x14ac:dyDescent="0.2">
      <c r="A4877" s="38"/>
      <c r="B4877" s="38"/>
      <c r="C4877" s="38"/>
      <c r="D4877" s="38"/>
      <c r="F4877" s="39"/>
      <c r="G4877" s="39"/>
      <c r="H4877" s="39"/>
      <c r="I4877" s="39"/>
      <c r="J4877" s="39"/>
      <c r="K4877" s="39"/>
      <c r="L4877" s="39"/>
      <c r="M4877" s="39"/>
      <c r="N4877" s="39"/>
      <c r="O4877" s="39"/>
      <c r="P4877" s="39"/>
      <c r="Q4877" s="39"/>
      <c r="R4877" s="39"/>
      <c r="T4877" s="39"/>
      <c r="U4877" s="39"/>
    </row>
    <row r="4878" spans="1:21" ht="14.25" x14ac:dyDescent="0.2">
      <c r="A4878" s="38"/>
      <c r="B4878" s="38"/>
      <c r="C4878" s="38"/>
      <c r="D4878" s="38"/>
      <c r="F4878" s="39"/>
      <c r="G4878" s="39"/>
      <c r="H4878" s="39"/>
      <c r="I4878" s="39"/>
      <c r="J4878" s="39"/>
      <c r="K4878" s="39"/>
      <c r="L4878" s="39"/>
      <c r="M4878" s="39"/>
      <c r="N4878" s="39"/>
      <c r="O4878" s="39"/>
      <c r="P4878" s="39"/>
      <c r="Q4878" s="39"/>
      <c r="R4878" s="39"/>
      <c r="T4878" s="39"/>
      <c r="U4878" s="39"/>
    </row>
    <row r="4879" spans="1:21" ht="14.25" x14ac:dyDescent="0.2">
      <c r="A4879" s="38"/>
      <c r="B4879" s="38"/>
      <c r="C4879" s="38"/>
      <c r="D4879" s="38"/>
      <c r="F4879" s="39"/>
      <c r="G4879" s="39"/>
      <c r="H4879" s="39"/>
      <c r="I4879" s="39"/>
      <c r="J4879" s="39"/>
      <c r="K4879" s="39"/>
      <c r="L4879" s="39"/>
      <c r="M4879" s="39"/>
      <c r="N4879" s="39"/>
      <c r="O4879" s="39"/>
      <c r="P4879" s="39"/>
      <c r="Q4879" s="39"/>
      <c r="R4879" s="39"/>
      <c r="T4879" s="39"/>
      <c r="U4879" s="39"/>
    </row>
    <row r="4880" spans="1:21" ht="14.25" x14ac:dyDescent="0.2">
      <c r="A4880" s="38"/>
      <c r="B4880" s="38"/>
      <c r="C4880" s="38"/>
      <c r="D4880" s="38"/>
      <c r="F4880" s="39"/>
      <c r="G4880" s="39"/>
      <c r="H4880" s="39"/>
      <c r="I4880" s="39"/>
      <c r="J4880" s="39"/>
      <c r="K4880" s="39"/>
      <c r="L4880" s="39"/>
      <c r="M4880" s="39"/>
      <c r="N4880" s="39"/>
      <c r="O4880" s="39"/>
      <c r="P4880" s="39"/>
      <c r="Q4880" s="39"/>
      <c r="R4880" s="39"/>
      <c r="T4880" s="39"/>
      <c r="U4880" s="39"/>
    </row>
    <row r="4881" spans="1:21" ht="14.25" x14ac:dyDescent="0.2">
      <c r="A4881" s="38"/>
      <c r="B4881" s="38"/>
      <c r="C4881" s="38"/>
      <c r="D4881" s="38"/>
      <c r="F4881" s="39"/>
      <c r="G4881" s="39"/>
      <c r="H4881" s="39"/>
      <c r="I4881" s="39"/>
      <c r="J4881" s="39"/>
      <c r="K4881" s="39"/>
      <c r="L4881" s="39"/>
      <c r="M4881" s="39"/>
      <c r="N4881" s="39"/>
      <c r="O4881" s="39"/>
      <c r="P4881" s="39"/>
      <c r="Q4881" s="39"/>
      <c r="R4881" s="39"/>
      <c r="T4881" s="39"/>
      <c r="U4881" s="39"/>
    </row>
    <row r="4882" spans="1:21" ht="14.25" x14ac:dyDescent="0.2">
      <c r="A4882" s="38"/>
      <c r="B4882" s="38"/>
      <c r="C4882" s="38"/>
      <c r="D4882" s="38"/>
      <c r="F4882" s="39"/>
      <c r="G4882" s="39"/>
      <c r="H4882" s="39"/>
      <c r="I4882" s="39"/>
      <c r="J4882" s="39"/>
      <c r="K4882" s="39"/>
      <c r="L4882" s="39"/>
      <c r="M4882" s="39"/>
      <c r="N4882" s="39"/>
      <c r="O4882" s="39"/>
      <c r="P4882" s="39"/>
      <c r="Q4882" s="39"/>
      <c r="R4882" s="39"/>
      <c r="T4882" s="39"/>
      <c r="U4882" s="39"/>
    </row>
    <row r="4883" spans="1:21" ht="14.25" x14ac:dyDescent="0.2">
      <c r="A4883" s="38"/>
      <c r="B4883" s="38"/>
      <c r="C4883" s="38"/>
      <c r="D4883" s="38"/>
      <c r="F4883" s="39"/>
      <c r="G4883" s="39"/>
      <c r="H4883" s="39"/>
      <c r="I4883" s="39"/>
      <c r="J4883" s="39"/>
      <c r="K4883" s="39"/>
      <c r="L4883" s="39"/>
      <c r="M4883" s="39"/>
      <c r="N4883" s="39"/>
      <c r="O4883" s="39"/>
      <c r="P4883" s="39"/>
      <c r="Q4883" s="39"/>
      <c r="R4883" s="39"/>
      <c r="T4883" s="39"/>
      <c r="U4883" s="39"/>
    </row>
    <row r="4884" spans="1:21" ht="14.25" x14ac:dyDescent="0.2">
      <c r="A4884" s="38"/>
      <c r="B4884" s="38"/>
      <c r="C4884" s="38"/>
      <c r="D4884" s="38"/>
      <c r="F4884" s="39"/>
      <c r="G4884" s="39"/>
      <c r="H4884" s="39"/>
      <c r="I4884" s="39"/>
      <c r="J4884" s="39"/>
      <c r="K4884" s="39"/>
      <c r="L4884" s="39"/>
      <c r="M4884" s="39"/>
      <c r="N4884" s="39"/>
      <c r="O4884" s="39"/>
      <c r="P4884" s="39"/>
      <c r="Q4884" s="39"/>
      <c r="R4884" s="39"/>
      <c r="T4884" s="39"/>
      <c r="U4884" s="39"/>
    </row>
    <row r="4885" spans="1:21" ht="14.25" x14ac:dyDescent="0.2">
      <c r="A4885" s="38"/>
      <c r="B4885" s="38"/>
      <c r="C4885" s="38"/>
      <c r="D4885" s="38"/>
      <c r="F4885" s="39"/>
      <c r="G4885" s="39"/>
      <c r="H4885" s="39"/>
      <c r="I4885" s="39"/>
      <c r="J4885" s="39"/>
      <c r="K4885" s="39"/>
      <c r="L4885" s="39"/>
      <c r="M4885" s="39"/>
      <c r="N4885" s="39"/>
      <c r="O4885" s="39"/>
      <c r="P4885" s="39"/>
      <c r="Q4885" s="39"/>
      <c r="R4885" s="39"/>
      <c r="T4885" s="39"/>
      <c r="U4885" s="39"/>
    </row>
    <row r="4886" spans="1:21" ht="14.25" x14ac:dyDescent="0.2">
      <c r="A4886" s="38"/>
      <c r="B4886" s="38"/>
      <c r="C4886" s="38"/>
      <c r="D4886" s="38"/>
      <c r="F4886" s="39"/>
      <c r="G4886" s="39"/>
      <c r="H4886" s="39"/>
      <c r="I4886" s="39"/>
      <c r="J4886" s="39"/>
      <c r="K4886" s="39"/>
      <c r="L4886" s="39"/>
      <c r="M4886" s="39"/>
      <c r="N4886" s="39"/>
      <c r="O4886" s="39"/>
      <c r="P4886" s="39"/>
      <c r="Q4886" s="39"/>
      <c r="R4886" s="39"/>
      <c r="T4886" s="39"/>
      <c r="U4886" s="39"/>
    </row>
    <row r="4887" spans="1:21" ht="14.25" x14ac:dyDescent="0.2">
      <c r="A4887" s="38"/>
      <c r="B4887" s="38"/>
      <c r="C4887" s="38"/>
      <c r="D4887" s="38"/>
      <c r="F4887" s="39"/>
      <c r="G4887" s="39"/>
      <c r="H4887" s="39"/>
      <c r="I4887" s="39"/>
      <c r="J4887" s="39"/>
      <c r="K4887" s="39"/>
      <c r="L4887" s="39"/>
      <c r="M4887" s="39"/>
      <c r="N4887" s="39"/>
      <c r="O4887" s="39"/>
      <c r="P4887" s="39"/>
      <c r="Q4887" s="39"/>
      <c r="R4887" s="39"/>
      <c r="T4887" s="39"/>
      <c r="U4887" s="39"/>
    </row>
    <row r="4888" spans="1:21" ht="14.25" x14ac:dyDescent="0.2">
      <c r="A4888" s="38"/>
      <c r="B4888" s="38"/>
      <c r="C4888" s="38"/>
      <c r="D4888" s="38"/>
      <c r="F4888" s="39"/>
      <c r="G4888" s="39"/>
      <c r="H4888" s="39"/>
      <c r="I4888" s="39"/>
      <c r="J4888" s="39"/>
      <c r="K4888" s="39"/>
      <c r="L4888" s="39"/>
      <c r="M4888" s="39"/>
      <c r="N4888" s="39"/>
      <c r="O4888" s="39"/>
      <c r="P4888" s="39"/>
      <c r="Q4888" s="39"/>
      <c r="R4888" s="39"/>
      <c r="T4888" s="39"/>
      <c r="U4888" s="39"/>
    </row>
    <row r="4889" spans="1:21" ht="14.25" x14ac:dyDescent="0.2">
      <c r="A4889" s="38"/>
      <c r="B4889" s="38"/>
      <c r="C4889" s="38"/>
      <c r="D4889" s="38"/>
      <c r="F4889" s="39"/>
      <c r="G4889" s="39"/>
      <c r="H4889" s="39"/>
      <c r="I4889" s="39"/>
      <c r="J4889" s="39"/>
      <c r="K4889" s="39"/>
      <c r="L4889" s="39"/>
      <c r="M4889" s="39"/>
      <c r="N4889" s="39"/>
      <c r="O4889" s="39"/>
      <c r="P4889" s="39"/>
      <c r="Q4889" s="39"/>
      <c r="R4889" s="39"/>
      <c r="T4889" s="39"/>
      <c r="U4889" s="39"/>
    </row>
    <row r="4890" spans="1:21" ht="14.25" x14ac:dyDescent="0.2">
      <c r="A4890" s="38"/>
      <c r="B4890" s="38"/>
      <c r="C4890" s="38"/>
      <c r="D4890" s="38"/>
      <c r="F4890" s="39"/>
      <c r="G4890" s="39"/>
      <c r="H4890" s="39"/>
      <c r="I4890" s="39"/>
      <c r="J4890" s="39"/>
      <c r="K4890" s="39"/>
      <c r="L4890" s="39"/>
      <c r="M4890" s="39"/>
      <c r="N4890" s="39"/>
      <c r="O4890" s="39"/>
      <c r="P4890" s="39"/>
      <c r="Q4890" s="39"/>
      <c r="R4890" s="39"/>
      <c r="T4890" s="39"/>
      <c r="U4890" s="39"/>
    </row>
    <row r="4891" spans="1:21" ht="14.25" x14ac:dyDescent="0.2">
      <c r="A4891" s="38"/>
      <c r="B4891" s="38"/>
      <c r="C4891" s="38"/>
      <c r="D4891" s="38"/>
      <c r="F4891" s="39"/>
      <c r="G4891" s="39"/>
      <c r="H4891" s="39"/>
      <c r="I4891" s="39"/>
      <c r="J4891" s="39"/>
      <c r="K4891" s="39"/>
      <c r="L4891" s="39"/>
      <c r="M4891" s="39"/>
      <c r="N4891" s="39"/>
      <c r="O4891" s="39"/>
      <c r="P4891" s="39"/>
      <c r="Q4891" s="39"/>
      <c r="R4891" s="39"/>
      <c r="T4891" s="39"/>
      <c r="U4891" s="39"/>
    </row>
    <row r="4892" spans="1:21" ht="14.25" x14ac:dyDescent="0.2">
      <c r="A4892" s="38"/>
      <c r="B4892" s="38"/>
      <c r="C4892" s="38"/>
      <c r="D4892" s="38"/>
      <c r="F4892" s="39"/>
      <c r="G4892" s="39"/>
      <c r="H4892" s="39"/>
      <c r="I4892" s="39"/>
      <c r="J4892" s="39"/>
      <c r="K4892" s="39"/>
      <c r="L4892" s="39"/>
      <c r="M4892" s="39"/>
      <c r="N4892" s="39"/>
      <c r="O4892" s="39"/>
      <c r="P4892" s="39"/>
      <c r="Q4892" s="39"/>
      <c r="R4892" s="39"/>
      <c r="T4892" s="39"/>
      <c r="U4892" s="39"/>
    </row>
    <row r="4893" spans="1:21" ht="14.25" x14ac:dyDescent="0.2">
      <c r="A4893" s="38"/>
      <c r="B4893" s="38"/>
      <c r="C4893" s="38"/>
      <c r="D4893" s="38"/>
      <c r="F4893" s="39"/>
      <c r="G4893" s="39"/>
      <c r="H4893" s="39"/>
      <c r="I4893" s="39"/>
      <c r="J4893" s="39"/>
      <c r="K4893" s="39"/>
      <c r="L4893" s="39"/>
      <c r="M4893" s="39"/>
      <c r="N4893" s="39"/>
      <c r="O4893" s="39"/>
      <c r="P4893" s="39"/>
      <c r="Q4893" s="39"/>
      <c r="R4893" s="39"/>
      <c r="T4893" s="39"/>
      <c r="U4893" s="39"/>
    </row>
    <row r="4894" spans="1:21" ht="14.25" x14ac:dyDescent="0.2">
      <c r="A4894" s="38"/>
      <c r="B4894" s="38"/>
      <c r="C4894" s="38"/>
      <c r="D4894" s="38"/>
      <c r="F4894" s="39"/>
      <c r="G4894" s="39"/>
      <c r="H4894" s="39"/>
      <c r="I4894" s="39"/>
      <c r="J4894" s="39"/>
      <c r="K4894" s="39"/>
      <c r="L4894" s="39"/>
      <c r="M4894" s="39"/>
      <c r="N4894" s="39"/>
      <c r="O4894" s="39"/>
      <c r="P4894" s="39"/>
      <c r="Q4894" s="39"/>
      <c r="R4894" s="39"/>
      <c r="T4894" s="39"/>
      <c r="U4894" s="39"/>
    </row>
    <row r="4895" spans="1:21" ht="14.25" x14ac:dyDescent="0.2">
      <c r="A4895" s="38"/>
      <c r="B4895" s="38"/>
      <c r="C4895" s="38"/>
      <c r="D4895" s="38"/>
      <c r="F4895" s="39"/>
      <c r="G4895" s="39"/>
      <c r="H4895" s="39"/>
      <c r="I4895" s="39"/>
      <c r="J4895" s="39"/>
      <c r="K4895" s="39"/>
      <c r="L4895" s="39"/>
      <c r="M4895" s="39"/>
      <c r="N4895" s="39"/>
      <c r="O4895" s="39"/>
      <c r="P4895" s="39"/>
      <c r="Q4895" s="39"/>
      <c r="R4895" s="39"/>
      <c r="T4895" s="39"/>
      <c r="U4895" s="39"/>
    </row>
    <row r="4896" spans="1:21" ht="14.25" x14ac:dyDescent="0.2">
      <c r="A4896" s="38"/>
      <c r="B4896" s="38"/>
      <c r="C4896" s="38"/>
      <c r="D4896" s="38"/>
      <c r="F4896" s="39"/>
      <c r="G4896" s="39"/>
      <c r="H4896" s="39"/>
      <c r="I4896" s="39"/>
      <c r="J4896" s="39"/>
      <c r="K4896" s="39"/>
      <c r="L4896" s="39"/>
      <c r="M4896" s="39"/>
      <c r="N4896" s="39"/>
      <c r="O4896" s="39"/>
      <c r="P4896" s="39"/>
      <c r="Q4896" s="39"/>
      <c r="R4896" s="39"/>
      <c r="T4896" s="39"/>
      <c r="U4896" s="39"/>
    </row>
    <row r="4897" spans="1:21" ht="14.25" x14ac:dyDescent="0.2">
      <c r="A4897" s="38"/>
      <c r="B4897" s="38"/>
      <c r="C4897" s="38"/>
      <c r="D4897" s="38"/>
      <c r="F4897" s="39"/>
      <c r="G4897" s="39"/>
      <c r="H4897" s="39"/>
      <c r="I4897" s="39"/>
      <c r="J4897" s="39"/>
      <c r="K4897" s="39"/>
      <c r="L4897" s="39"/>
      <c r="M4897" s="39"/>
      <c r="N4897" s="39"/>
      <c r="O4897" s="39"/>
      <c r="P4897" s="39"/>
      <c r="Q4897" s="39"/>
      <c r="R4897" s="39"/>
      <c r="T4897" s="39"/>
      <c r="U4897" s="39"/>
    </row>
    <row r="4898" spans="1:21" ht="14.25" x14ac:dyDescent="0.2">
      <c r="A4898" s="38"/>
      <c r="B4898" s="38"/>
      <c r="C4898" s="38"/>
      <c r="D4898" s="38"/>
      <c r="F4898" s="39"/>
      <c r="G4898" s="39"/>
      <c r="H4898" s="39"/>
      <c r="I4898" s="39"/>
      <c r="J4898" s="39"/>
      <c r="K4898" s="39"/>
      <c r="L4898" s="39"/>
      <c r="M4898" s="39"/>
      <c r="N4898" s="39"/>
      <c r="O4898" s="39"/>
      <c r="P4898" s="39"/>
      <c r="Q4898" s="39"/>
      <c r="R4898" s="39"/>
      <c r="T4898" s="39"/>
      <c r="U4898" s="39"/>
    </row>
    <row r="4899" spans="1:21" ht="14.25" x14ac:dyDescent="0.2">
      <c r="A4899" s="38"/>
      <c r="B4899" s="38"/>
      <c r="C4899" s="38"/>
      <c r="D4899" s="38"/>
      <c r="F4899" s="39"/>
      <c r="G4899" s="39"/>
      <c r="H4899" s="39"/>
      <c r="I4899" s="39"/>
      <c r="J4899" s="39"/>
      <c r="K4899" s="39"/>
      <c r="L4899" s="39"/>
      <c r="M4899" s="39"/>
      <c r="N4899" s="39"/>
      <c r="O4899" s="39"/>
      <c r="P4899" s="39"/>
      <c r="Q4899" s="39"/>
      <c r="R4899" s="39"/>
      <c r="T4899" s="39"/>
      <c r="U4899" s="39"/>
    </row>
    <row r="4900" spans="1:21" ht="14.25" x14ac:dyDescent="0.2">
      <c r="A4900" s="38"/>
      <c r="B4900" s="38"/>
      <c r="C4900" s="38"/>
      <c r="D4900" s="38"/>
      <c r="F4900" s="39"/>
      <c r="G4900" s="39"/>
      <c r="H4900" s="39"/>
      <c r="I4900" s="39"/>
      <c r="J4900" s="39"/>
      <c r="K4900" s="39"/>
      <c r="L4900" s="39"/>
      <c r="M4900" s="39"/>
      <c r="N4900" s="39"/>
      <c r="O4900" s="39"/>
      <c r="P4900" s="39"/>
      <c r="Q4900" s="39"/>
      <c r="R4900" s="39"/>
      <c r="T4900" s="39"/>
      <c r="U4900" s="39"/>
    </row>
    <row r="4901" spans="1:21" ht="14.25" x14ac:dyDescent="0.2">
      <c r="A4901" s="38"/>
      <c r="B4901" s="38"/>
      <c r="C4901" s="38"/>
      <c r="D4901" s="38"/>
      <c r="F4901" s="39"/>
      <c r="G4901" s="39"/>
      <c r="H4901" s="39"/>
      <c r="I4901" s="39"/>
      <c r="J4901" s="39"/>
      <c r="K4901" s="39"/>
      <c r="L4901" s="39"/>
      <c r="M4901" s="39"/>
      <c r="N4901" s="39"/>
      <c r="O4901" s="39"/>
      <c r="P4901" s="39"/>
      <c r="Q4901" s="39"/>
      <c r="R4901" s="39"/>
      <c r="T4901" s="39"/>
      <c r="U4901" s="39"/>
    </row>
    <row r="4902" spans="1:21" ht="14.25" x14ac:dyDescent="0.2">
      <c r="A4902" s="38"/>
      <c r="B4902" s="38"/>
      <c r="C4902" s="38"/>
      <c r="D4902" s="38"/>
      <c r="F4902" s="39"/>
      <c r="G4902" s="39"/>
      <c r="H4902" s="39"/>
      <c r="I4902" s="39"/>
      <c r="J4902" s="39"/>
      <c r="K4902" s="39"/>
      <c r="L4902" s="39"/>
      <c r="M4902" s="39"/>
      <c r="N4902" s="39"/>
      <c r="O4902" s="39"/>
      <c r="P4902" s="39"/>
      <c r="Q4902" s="39"/>
      <c r="R4902" s="39"/>
      <c r="T4902" s="39"/>
      <c r="U4902" s="39"/>
    </row>
    <row r="4903" spans="1:21" ht="14.25" x14ac:dyDescent="0.2">
      <c r="A4903" s="38"/>
      <c r="B4903" s="38"/>
      <c r="C4903" s="38"/>
      <c r="D4903" s="38"/>
      <c r="F4903" s="39"/>
      <c r="G4903" s="39"/>
      <c r="H4903" s="39"/>
      <c r="I4903" s="39"/>
      <c r="J4903" s="39"/>
      <c r="K4903" s="39"/>
      <c r="L4903" s="39"/>
      <c r="M4903" s="39"/>
      <c r="N4903" s="39"/>
      <c r="O4903" s="39"/>
      <c r="P4903" s="39"/>
      <c r="Q4903" s="39"/>
      <c r="R4903" s="39"/>
      <c r="T4903" s="39"/>
      <c r="U4903" s="39"/>
    </row>
    <row r="4904" spans="1:21" ht="14.25" x14ac:dyDescent="0.2">
      <c r="A4904" s="38"/>
      <c r="B4904" s="38"/>
      <c r="C4904" s="38"/>
      <c r="D4904" s="38"/>
      <c r="F4904" s="39"/>
      <c r="G4904" s="39"/>
      <c r="H4904" s="39"/>
      <c r="I4904" s="39"/>
      <c r="J4904" s="39"/>
      <c r="K4904" s="39"/>
      <c r="L4904" s="39"/>
      <c r="M4904" s="39"/>
      <c r="N4904" s="39"/>
      <c r="O4904" s="39"/>
      <c r="P4904" s="39"/>
      <c r="Q4904" s="39"/>
      <c r="R4904" s="39"/>
      <c r="T4904" s="39"/>
      <c r="U4904" s="39"/>
    </row>
    <row r="4905" spans="1:21" ht="14.25" x14ac:dyDescent="0.2">
      <c r="A4905" s="38"/>
      <c r="B4905" s="38"/>
      <c r="C4905" s="38"/>
      <c r="D4905" s="38"/>
      <c r="F4905" s="39"/>
      <c r="G4905" s="39"/>
      <c r="H4905" s="39"/>
      <c r="I4905" s="39"/>
      <c r="J4905" s="39"/>
      <c r="K4905" s="39"/>
      <c r="L4905" s="39"/>
      <c r="M4905" s="39"/>
      <c r="N4905" s="39"/>
      <c r="O4905" s="39"/>
      <c r="P4905" s="39"/>
      <c r="Q4905" s="39"/>
      <c r="R4905" s="39"/>
      <c r="T4905" s="39"/>
      <c r="U4905" s="39"/>
    </row>
    <row r="4906" spans="1:21" ht="14.25" x14ac:dyDescent="0.2">
      <c r="A4906" s="38"/>
      <c r="B4906" s="38"/>
      <c r="C4906" s="38"/>
      <c r="D4906" s="38"/>
      <c r="F4906" s="39"/>
      <c r="G4906" s="39"/>
      <c r="H4906" s="39"/>
      <c r="I4906" s="39"/>
      <c r="J4906" s="39"/>
      <c r="K4906" s="39"/>
      <c r="L4906" s="39"/>
      <c r="M4906" s="39"/>
      <c r="N4906" s="39"/>
      <c r="O4906" s="39"/>
      <c r="P4906" s="39"/>
      <c r="Q4906" s="39"/>
      <c r="R4906" s="39"/>
      <c r="T4906" s="39"/>
      <c r="U4906" s="39"/>
    </row>
    <row r="4907" spans="1:21" ht="14.25" x14ac:dyDescent="0.2">
      <c r="A4907" s="38"/>
      <c r="B4907" s="38"/>
      <c r="C4907" s="38"/>
      <c r="D4907" s="38"/>
      <c r="F4907" s="39"/>
      <c r="G4907" s="39"/>
      <c r="H4907" s="39"/>
      <c r="I4907" s="39"/>
      <c r="J4907" s="39"/>
      <c r="K4907" s="39"/>
      <c r="L4907" s="39"/>
      <c r="M4907" s="39"/>
      <c r="N4907" s="39"/>
      <c r="O4907" s="39"/>
      <c r="P4907" s="39"/>
      <c r="Q4907" s="39"/>
      <c r="R4907" s="39"/>
      <c r="T4907" s="39"/>
      <c r="U4907" s="39"/>
    </row>
    <row r="4908" spans="1:21" ht="14.25" x14ac:dyDescent="0.2">
      <c r="A4908" s="38"/>
      <c r="B4908" s="38"/>
      <c r="C4908" s="38"/>
      <c r="D4908" s="38"/>
      <c r="F4908" s="39"/>
      <c r="G4908" s="39"/>
      <c r="H4908" s="39"/>
      <c r="I4908" s="39"/>
      <c r="J4908" s="39"/>
      <c r="K4908" s="39"/>
      <c r="L4908" s="39"/>
      <c r="M4908" s="39"/>
      <c r="N4908" s="39"/>
      <c r="O4908" s="39"/>
      <c r="P4908" s="39"/>
      <c r="Q4908" s="39"/>
      <c r="R4908" s="39"/>
      <c r="T4908" s="39"/>
      <c r="U4908" s="39"/>
    </row>
    <row r="4909" spans="1:21" ht="14.25" x14ac:dyDescent="0.2">
      <c r="A4909" s="38"/>
      <c r="B4909" s="38"/>
      <c r="C4909" s="38"/>
      <c r="D4909" s="38"/>
      <c r="F4909" s="39"/>
      <c r="G4909" s="39"/>
      <c r="H4909" s="39"/>
      <c r="I4909" s="39"/>
      <c r="J4909" s="39"/>
      <c r="K4909" s="39"/>
      <c r="L4909" s="39"/>
      <c r="M4909" s="39"/>
      <c r="N4909" s="39"/>
      <c r="O4909" s="39"/>
      <c r="P4909" s="39"/>
      <c r="Q4909" s="39"/>
      <c r="R4909" s="39"/>
      <c r="T4909" s="39"/>
      <c r="U4909" s="39"/>
    </row>
    <row r="4910" spans="1:21" ht="14.25" x14ac:dyDescent="0.2">
      <c r="A4910" s="38"/>
      <c r="B4910" s="38"/>
      <c r="C4910" s="38"/>
      <c r="D4910" s="38"/>
      <c r="F4910" s="39"/>
      <c r="G4910" s="39"/>
      <c r="H4910" s="39"/>
      <c r="I4910" s="39"/>
      <c r="J4910" s="39"/>
      <c r="K4910" s="39"/>
      <c r="L4910" s="39"/>
      <c r="M4910" s="39"/>
      <c r="N4910" s="39"/>
      <c r="O4910" s="39"/>
      <c r="P4910" s="39"/>
      <c r="Q4910" s="39"/>
      <c r="R4910" s="39"/>
      <c r="T4910" s="39"/>
      <c r="U4910" s="39"/>
    </row>
    <row r="4911" spans="1:21" ht="14.25" x14ac:dyDescent="0.2">
      <c r="A4911" s="38"/>
      <c r="B4911" s="38"/>
      <c r="C4911" s="38"/>
      <c r="D4911" s="38"/>
      <c r="F4911" s="39"/>
      <c r="G4911" s="39"/>
      <c r="H4911" s="39"/>
      <c r="I4911" s="39"/>
      <c r="J4911" s="39"/>
      <c r="K4911" s="39"/>
      <c r="L4911" s="39"/>
      <c r="M4911" s="39"/>
      <c r="N4911" s="39"/>
      <c r="O4911" s="39"/>
      <c r="P4911" s="39"/>
      <c r="Q4911" s="39"/>
      <c r="R4911" s="39"/>
      <c r="T4911" s="39"/>
      <c r="U4911" s="39"/>
    </row>
    <row r="4912" spans="1:21" ht="14.25" x14ac:dyDescent="0.2">
      <c r="A4912" s="38"/>
      <c r="B4912" s="38"/>
      <c r="C4912" s="38"/>
      <c r="D4912" s="38"/>
      <c r="F4912" s="39"/>
      <c r="G4912" s="39"/>
      <c r="H4912" s="39"/>
      <c r="I4912" s="39"/>
      <c r="J4912" s="39"/>
      <c r="K4912" s="39"/>
      <c r="L4912" s="39"/>
      <c r="M4912" s="39"/>
      <c r="N4912" s="39"/>
      <c r="O4912" s="39"/>
      <c r="P4912" s="39"/>
      <c r="Q4912" s="39"/>
      <c r="R4912" s="39"/>
      <c r="T4912" s="39"/>
      <c r="U4912" s="39"/>
    </row>
    <row r="4913" spans="1:21" ht="14.25" x14ac:dyDescent="0.2">
      <c r="A4913" s="38"/>
      <c r="B4913" s="38"/>
      <c r="C4913" s="38"/>
      <c r="D4913" s="38"/>
      <c r="F4913" s="39"/>
      <c r="G4913" s="39"/>
      <c r="H4913" s="39"/>
      <c r="I4913" s="39"/>
      <c r="J4913" s="39"/>
      <c r="K4913" s="39"/>
      <c r="L4913" s="39"/>
      <c r="M4913" s="39"/>
      <c r="N4913" s="39"/>
      <c r="O4913" s="39"/>
      <c r="P4913" s="39"/>
      <c r="Q4913" s="39"/>
      <c r="R4913" s="39"/>
      <c r="T4913" s="39"/>
      <c r="U4913" s="39"/>
    </row>
    <row r="4914" spans="1:21" ht="14.25" x14ac:dyDescent="0.2">
      <c r="A4914" s="38"/>
      <c r="B4914" s="38"/>
      <c r="C4914" s="38"/>
      <c r="D4914" s="38"/>
      <c r="F4914" s="39"/>
      <c r="G4914" s="39"/>
      <c r="H4914" s="39"/>
      <c r="I4914" s="39"/>
      <c r="J4914" s="39"/>
      <c r="K4914" s="39"/>
      <c r="L4914" s="39"/>
      <c r="M4914" s="39"/>
      <c r="N4914" s="39"/>
      <c r="O4914" s="39"/>
      <c r="P4914" s="39"/>
      <c r="Q4914" s="39"/>
      <c r="R4914" s="39"/>
      <c r="T4914" s="39"/>
      <c r="U4914" s="39"/>
    </row>
    <row r="4915" spans="1:21" ht="14.25" x14ac:dyDescent="0.2">
      <c r="A4915" s="38"/>
      <c r="B4915" s="38"/>
      <c r="C4915" s="38"/>
      <c r="D4915" s="38"/>
      <c r="F4915" s="39"/>
      <c r="G4915" s="39"/>
      <c r="H4915" s="39"/>
      <c r="I4915" s="39"/>
      <c r="J4915" s="39"/>
      <c r="K4915" s="39"/>
      <c r="L4915" s="39"/>
      <c r="M4915" s="39"/>
      <c r="N4915" s="39"/>
      <c r="O4915" s="39"/>
      <c r="P4915" s="39"/>
      <c r="Q4915" s="39"/>
      <c r="R4915" s="39"/>
      <c r="T4915" s="39"/>
      <c r="U4915" s="39"/>
    </row>
    <row r="4916" spans="1:21" ht="14.25" x14ac:dyDescent="0.2">
      <c r="A4916" s="38"/>
      <c r="B4916" s="38"/>
      <c r="C4916" s="38"/>
      <c r="D4916" s="38"/>
      <c r="F4916" s="39"/>
      <c r="G4916" s="39"/>
      <c r="H4916" s="39"/>
      <c r="I4916" s="39"/>
      <c r="J4916" s="39"/>
      <c r="K4916" s="39"/>
      <c r="L4916" s="39"/>
      <c r="M4916" s="39"/>
      <c r="N4916" s="39"/>
      <c r="O4916" s="39"/>
      <c r="P4916" s="39"/>
      <c r="Q4916" s="39"/>
      <c r="R4916" s="39"/>
      <c r="T4916" s="39"/>
      <c r="U4916" s="39"/>
    </row>
    <row r="4917" spans="1:21" ht="14.25" x14ac:dyDescent="0.2">
      <c r="A4917" s="38"/>
      <c r="B4917" s="38"/>
      <c r="C4917" s="38"/>
      <c r="D4917" s="38"/>
      <c r="F4917" s="39"/>
      <c r="G4917" s="39"/>
      <c r="H4917" s="39"/>
      <c r="I4917" s="39"/>
      <c r="J4917" s="39"/>
      <c r="K4917" s="39"/>
      <c r="L4917" s="39"/>
      <c r="M4917" s="39"/>
      <c r="N4917" s="39"/>
      <c r="O4917" s="39"/>
      <c r="P4917" s="39"/>
      <c r="Q4917" s="39"/>
      <c r="R4917" s="39"/>
      <c r="T4917" s="39"/>
      <c r="U4917" s="39"/>
    </row>
    <row r="4918" spans="1:21" ht="14.25" x14ac:dyDescent="0.2">
      <c r="A4918" s="38"/>
      <c r="B4918" s="38"/>
      <c r="C4918" s="38"/>
      <c r="D4918" s="38"/>
      <c r="F4918" s="39"/>
      <c r="G4918" s="39"/>
      <c r="H4918" s="39"/>
      <c r="I4918" s="39"/>
      <c r="J4918" s="39"/>
      <c r="K4918" s="39"/>
      <c r="L4918" s="39"/>
      <c r="M4918" s="39"/>
      <c r="N4918" s="39"/>
      <c r="O4918" s="39"/>
      <c r="P4918" s="39"/>
      <c r="Q4918" s="39"/>
      <c r="R4918" s="39"/>
      <c r="T4918" s="39"/>
      <c r="U4918" s="39"/>
    </row>
    <row r="4919" spans="1:21" ht="14.25" x14ac:dyDescent="0.2">
      <c r="A4919" s="38"/>
      <c r="B4919" s="38"/>
      <c r="C4919" s="38"/>
      <c r="D4919" s="38"/>
      <c r="F4919" s="39"/>
      <c r="G4919" s="39"/>
      <c r="H4919" s="39"/>
      <c r="I4919" s="39"/>
      <c r="J4919" s="39"/>
      <c r="K4919" s="39"/>
      <c r="L4919" s="39"/>
      <c r="M4919" s="39"/>
      <c r="N4919" s="39"/>
      <c r="O4919" s="39"/>
      <c r="P4919" s="39"/>
      <c r="Q4919" s="39"/>
      <c r="R4919" s="39"/>
      <c r="T4919" s="39"/>
      <c r="U4919" s="39"/>
    </row>
    <row r="4920" spans="1:21" ht="14.25" x14ac:dyDescent="0.2">
      <c r="A4920" s="38"/>
      <c r="B4920" s="38"/>
      <c r="C4920" s="38"/>
      <c r="D4920" s="38"/>
      <c r="F4920" s="39"/>
      <c r="G4920" s="39"/>
      <c r="H4920" s="39"/>
      <c r="I4920" s="39"/>
      <c r="J4920" s="39"/>
      <c r="K4920" s="39"/>
      <c r="L4920" s="39"/>
      <c r="M4920" s="39"/>
      <c r="N4920" s="39"/>
      <c r="O4920" s="39"/>
      <c r="P4920" s="39"/>
      <c r="Q4920" s="39"/>
      <c r="R4920" s="39"/>
      <c r="T4920" s="39"/>
      <c r="U4920" s="39"/>
    </row>
    <row r="4921" spans="1:21" ht="14.25" x14ac:dyDescent="0.2">
      <c r="A4921" s="38"/>
      <c r="B4921" s="38"/>
      <c r="C4921" s="38"/>
      <c r="D4921" s="38"/>
      <c r="F4921" s="39"/>
      <c r="G4921" s="39"/>
      <c r="H4921" s="39"/>
      <c r="I4921" s="39"/>
      <c r="J4921" s="39"/>
      <c r="K4921" s="39"/>
      <c r="L4921" s="39"/>
      <c r="M4921" s="39"/>
      <c r="N4921" s="39"/>
      <c r="O4921" s="39"/>
      <c r="P4921" s="39"/>
      <c r="Q4921" s="39"/>
      <c r="R4921" s="39"/>
      <c r="T4921" s="39"/>
      <c r="U4921" s="39"/>
    </row>
    <row r="4922" spans="1:21" ht="14.25" x14ac:dyDescent="0.2">
      <c r="A4922" s="38"/>
      <c r="B4922" s="38"/>
      <c r="C4922" s="38"/>
      <c r="D4922" s="38"/>
      <c r="F4922" s="39"/>
      <c r="G4922" s="39"/>
      <c r="H4922" s="39"/>
      <c r="I4922" s="39"/>
      <c r="J4922" s="39"/>
      <c r="K4922" s="39"/>
      <c r="L4922" s="39"/>
      <c r="M4922" s="39"/>
      <c r="N4922" s="39"/>
      <c r="O4922" s="39"/>
      <c r="P4922" s="39"/>
      <c r="Q4922" s="39"/>
      <c r="R4922" s="39"/>
      <c r="T4922" s="39"/>
      <c r="U4922" s="39"/>
    </row>
    <row r="4923" spans="1:21" ht="14.25" x14ac:dyDescent="0.2">
      <c r="A4923" s="38"/>
      <c r="B4923" s="38"/>
      <c r="C4923" s="38"/>
      <c r="D4923" s="38"/>
      <c r="F4923" s="39"/>
      <c r="G4923" s="39"/>
      <c r="H4923" s="39"/>
      <c r="I4923" s="39"/>
      <c r="J4923" s="39"/>
      <c r="K4923" s="39"/>
      <c r="L4923" s="39"/>
      <c r="M4923" s="39"/>
      <c r="N4923" s="39"/>
      <c r="O4923" s="39"/>
      <c r="P4923" s="39"/>
      <c r="Q4923" s="39"/>
      <c r="R4923" s="39"/>
      <c r="T4923" s="39"/>
      <c r="U4923" s="39"/>
    </row>
    <row r="4924" spans="1:21" ht="14.25" x14ac:dyDescent="0.2">
      <c r="A4924" s="38"/>
      <c r="B4924" s="38"/>
      <c r="C4924" s="38"/>
      <c r="D4924" s="38"/>
      <c r="F4924" s="39"/>
      <c r="G4924" s="39"/>
      <c r="H4924" s="39"/>
      <c r="I4924" s="39"/>
      <c r="J4924" s="39"/>
      <c r="K4924" s="39"/>
      <c r="L4924" s="39"/>
      <c r="M4924" s="39"/>
      <c r="N4924" s="39"/>
      <c r="O4924" s="39"/>
      <c r="P4924" s="39"/>
      <c r="Q4924" s="39"/>
      <c r="R4924" s="39"/>
      <c r="T4924" s="39"/>
      <c r="U4924" s="39"/>
    </row>
    <row r="4925" spans="1:21" ht="14.25" x14ac:dyDescent="0.2">
      <c r="A4925" s="38"/>
      <c r="B4925" s="38"/>
      <c r="C4925" s="38"/>
      <c r="D4925" s="38"/>
      <c r="F4925" s="39"/>
      <c r="G4925" s="39"/>
      <c r="H4925" s="39"/>
      <c r="I4925" s="39"/>
      <c r="J4925" s="39"/>
      <c r="K4925" s="39"/>
      <c r="L4925" s="39"/>
      <c r="M4925" s="39"/>
      <c r="N4925" s="39"/>
      <c r="O4925" s="39"/>
      <c r="P4925" s="39"/>
      <c r="Q4925" s="39"/>
      <c r="R4925" s="39"/>
      <c r="T4925" s="39"/>
      <c r="U4925" s="39"/>
    </row>
    <row r="4926" spans="1:21" ht="14.25" x14ac:dyDescent="0.2">
      <c r="A4926" s="38"/>
      <c r="B4926" s="38"/>
      <c r="C4926" s="38"/>
      <c r="D4926" s="38"/>
      <c r="F4926" s="39"/>
      <c r="G4926" s="39"/>
      <c r="H4926" s="39"/>
      <c r="I4926" s="39"/>
      <c r="J4926" s="39"/>
      <c r="K4926" s="39"/>
      <c r="L4926" s="39"/>
      <c r="M4926" s="39"/>
      <c r="N4926" s="39"/>
      <c r="O4926" s="39"/>
      <c r="P4926" s="39"/>
      <c r="Q4926" s="39"/>
      <c r="R4926" s="39"/>
      <c r="T4926" s="39"/>
      <c r="U4926" s="39"/>
    </row>
    <row r="4927" spans="1:21" ht="14.25" x14ac:dyDescent="0.2">
      <c r="A4927" s="38"/>
      <c r="B4927" s="38"/>
      <c r="C4927" s="38"/>
      <c r="D4927" s="38"/>
      <c r="F4927" s="39"/>
      <c r="G4927" s="39"/>
      <c r="H4927" s="39"/>
      <c r="I4927" s="39"/>
      <c r="J4927" s="39"/>
      <c r="K4927" s="39"/>
      <c r="L4927" s="39"/>
      <c r="M4927" s="39"/>
      <c r="N4927" s="39"/>
      <c r="O4927" s="39"/>
      <c r="P4927" s="39"/>
      <c r="Q4927" s="39"/>
      <c r="R4927" s="39"/>
      <c r="T4927" s="39"/>
      <c r="U4927" s="39"/>
    </row>
    <row r="4928" spans="1:21" ht="14.25" x14ac:dyDescent="0.2">
      <c r="A4928" s="38"/>
      <c r="B4928" s="38"/>
      <c r="C4928" s="38"/>
      <c r="D4928" s="38"/>
      <c r="F4928" s="39"/>
      <c r="G4928" s="39"/>
      <c r="H4928" s="39"/>
      <c r="I4928" s="39"/>
      <c r="J4928" s="39"/>
      <c r="K4928" s="39"/>
      <c r="L4928" s="39"/>
      <c r="M4928" s="39"/>
      <c r="N4928" s="39"/>
      <c r="O4928" s="39"/>
      <c r="P4928" s="39"/>
      <c r="Q4928" s="39"/>
      <c r="R4928" s="39"/>
      <c r="T4928" s="39"/>
      <c r="U4928" s="39"/>
    </row>
    <row r="4929" spans="1:21" ht="14.25" x14ac:dyDescent="0.2">
      <c r="A4929" s="38"/>
      <c r="B4929" s="38"/>
      <c r="C4929" s="38"/>
      <c r="D4929" s="38"/>
      <c r="F4929" s="39"/>
      <c r="G4929" s="39"/>
      <c r="H4929" s="39"/>
      <c r="I4929" s="39"/>
      <c r="J4929" s="39"/>
      <c r="K4929" s="39"/>
      <c r="L4929" s="39"/>
      <c r="M4929" s="39"/>
      <c r="N4929" s="39"/>
      <c r="O4929" s="39"/>
      <c r="P4929" s="39"/>
      <c r="Q4929" s="39"/>
      <c r="R4929" s="39"/>
      <c r="T4929" s="39"/>
      <c r="U4929" s="39"/>
    </row>
    <row r="4930" spans="1:21" ht="14.25" x14ac:dyDescent="0.2">
      <c r="A4930" s="38"/>
      <c r="B4930" s="38"/>
      <c r="C4930" s="38"/>
      <c r="D4930" s="38"/>
      <c r="F4930" s="39"/>
      <c r="G4930" s="39"/>
      <c r="H4930" s="39"/>
      <c r="I4930" s="39"/>
      <c r="J4930" s="39"/>
      <c r="K4930" s="39"/>
      <c r="L4930" s="39"/>
      <c r="M4930" s="39"/>
      <c r="N4930" s="39"/>
      <c r="O4930" s="39"/>
      <c r="P4930" s="39"/>
      <c r="Q4930" s="39"/>
      <c r="R4930" s="39"/>
      <c r="T4930" s="39"/>
      <c r="U4930" s="39"/>
    </row>
    <row r="4931" spans="1:21" ht="14.25" x14ac:dyDescent="0.2">
      <c r="A4931" s="38"/>
      <c r="B4931" s="38"/>
      <c r="C4931" s="38"/>
      <c r="D4931" s="38"/>
      <c r="F4931" s="39"/>
      <c r="G4931" s="39"/>
      <c r="H4931" s="39"/>
      <c r="I4931" s="39"/>
      <c r="J4931" s="39"/>
      <c r="K4931" s="39"/>
      <c r="L4931" s="39"/>
      <c r="M4931" s="39"/>
      <c r="N4931" s="39"/>
      <c r="O4931" s="39"/>
      <c r="P4931" s="39"/>
      <c r="Q4931" s="39"/>
      <c r="R4931" s="39"/>
      <c r="T4931" s="39"/>
      <c r="U4931" s="39"/>
    </row>
    <row r="4932" spans="1:21" ht="14.25" x14ac:dyDescent="0.2">
      <c r="A4932" s="38"/>
      <c r="B4932" s="38"/>
      <c r="C4932" s="38"/>
      <c r="D4932" s="38"/>
      <c r="F4932" s="39"/>
      <c r="G4932" s="39"/>
      <c r="H4932" s="39"/>
      <c r="I4932" s="39"/>
      <c r="J4932" s="39"/>
      <c r="K4932" s="39"/>
      <c r="L4932" s="39"/>
      <c r="M4932" s="39"/>
      <c r="N4932" s="39"/>
      <c r="O4932" s="39"/>
      <c r="P4932" s="39"/>
      <c r="Q4932" s="39"/>
      <c r="R4932" s="39"/>
      <c r="T4932" s="39"/>
      <c r="U4932" s="39"/>
    </row>
    <row r="4933" spans="1:21" ht="14.25" x14ac:dyDescent="0.2">
      <c r="A4933" s="38"/>
      <c r="B4933" s="38"/>
      <c r="C4933" s="38"/>
      <c r="D4933" s="38"/>
      <c r="F4933" s="39"/>
      <c r="G4933" s="39"/>
      <c r="H4933" s="39"/>
      <c r="I4933" s="39"/>
      <c r="J4933" s="39"/>
      <c r="K4933" s="39"/>
      <c r="L4933" s="39"/>
      <c r="M4933" s="39"/>
      <c r="N4933" s="39"/>
      <c r="O4933" s="39"/>
      <c r="P4933" s="39"/>
      <c r="Q4933" s="39"/>
      <c r="R4933" s="39"/>
      <c r="T4933" s="39"/>
      <c r="U4933" s="39"/>
    </row>
    <row r="4934" spans="1:21" ht="14.25" x14ac:dyDescent="0.2">
      <c r="A4934" s="38"/>
      <c r="B4934" s="38"/>
      <c r="C4934" s="38"/>
      <c r="D4934" s="38"/>
      <c r="F4934" s="39"/>
      <c r="G4934" s="39"/>
      <c r="H4934" s="39"/>
      <c r="I4934" s="39"/>
      <c r="J4934" s="39"/>
      <c r="K4934" s="39"/>
      <c r="L4934" s="39"/>
      <c r="M4934" s="39"/>
      <c r="N4934" s="39"/>
      <c r="O4934" s="39"/>
      <c r="P4934" s="39"/>
      <c r="Q4934" s="39"/>
      <c r="R4934" s="39"/>
      <c r="T4934" s="39"/>
      <c r="U4934" s="39"/>
    </row>
    <row r="4935" spans="1:21" ht="14.25" x14ac:dyDescent="0.2">
      <c r="A4935" s="38"/>
      <c r="B4935" s="38"/>
      <c r="C4935" s="38"/>
      <c r="D4935" s="38"/>
      <c r="F4935" s="39"/>
      <c r="G4935" s="39"/>
      <c r="H4935" s="39"/>
      <c r="I4935" s="39"/>
      <c r="J4935" s="39"/>
      <c r="K4935" s="39"/>
      <c r="L4935" s="39"/>
      <c r="M4935" s="39"/>
      <c r="N4935" s="39"/>
      <c r="O4935" s="39"/>
      <c r="P4935" s="39"/>
      <c r="Q4935" s="39"/>
      <c r="R4935" s="39"/>
      <c r="T4935" s="39"/>
      <c r="U4935" s="39"/>
    </row>
    <row r="4936" spans="1:21" ht="14.25" x14ac:dyDescent="0.2">
      <c r="A4936" s="38"/>
      <c r="B4936" s="38"/>
      <c r="C4936" s="38"/>
      <c r="D4936" s="38"/>
      <c r="F4936" s="39"/>
      <c r="G4936" s="39"/>
      <c r="H4936" s="39"/>
      <c r="I4936" s="39"/>
      <c r="J4936" s="39"/>
      <c r="K4936" s="39"/>
      <c r="L4936" s="39"/>
      <c r="M4936" s="39"/>
      <c r="N4936" s="39"/>
      <c r="O4936" s="39"/>
      <c r="P4936" s="39"/>
      <c r="Q4936" s="39"/>
      <c r="R4936" s="39"/>
      <c r="T4936" s="39"/>
      <c r="U4936" s="39"/>
    </row>
    <row r="4937" spans="1:21" ht="14.25" x14ac:dyDescent="0.2">
      <c r="A4937" s="38"/>
      <c r="B4937" s="38"/>
      <c r="C4937" s="38"/>
      <c r="D4937" s="38"/>
      <c r="F4937" s="39"/>
      <c r="G4937" s="39"/>
      <c r="H4937" s="39"/>
      <c r="I4937" s="39"/>
      <c r="J4937" s="39"/>
      <c r="K4937" s="39"/>
      <c r="L4937" s="39"/>
      <c r="M4937" s="39"/>
      <c r="N4937" s="39"/>
      <c r="O4937" s="39"/>
      <c r="P4937" s="39"/>
      <c r="Q4937" s="39"/>
      <c r="R4937" s="39"/>
      <c r="T4937" s="39"/>
      <c r="U4937" s="39"/>
    </row>
    <row r="4938" spans="1:21" ht="14.25" x14ac:dyDescent="0.2">
      <c r="A4938" s="38"/>
      <c r="B4938" s="38"/>
      <c r="C4938" s="38"/>
      <c r="D4938" s="38"/>
      <c r="F4938" s="39"/>
      <c r="G4938" s="39"/>
      <c r="H4938" s="39"/>
      <c r="I4938" s="39"/>
      <c r="J4938" s="39"/>
      <c r="K4938" s="39"/>
      <c r="L4938" s="39"/>
      <c r="M4938" s="39"/>
      <c r="N4938" s="39"/>
      <c r="O4938" s="39"/>
      <c r="P4938" s="39"/>
      <c r="Q4938" s="39"/>
      <c r="R4938" s="39"/>
      <c r="T4938" s="39"/>
      <c r="U4938" s="39"/>
    </row>
    <row r="4939" spans="1:21" ht="14.25" x14ac:dyDescent="0.2">
      <c r="A4939" s="38"/>
      <c r="B4939" s="38"/>
      <c r="C4939" s="38"/>
      <c r="D4939" s="38"/>
      <c r="F4939" s="39"/>
      <c r="G4939" s="39"/>
      <c r="H4939" s="39"/>
      <c r="I4939" s="39"/>
      <c r="J4939" s="39"/>
      <c r="K4939" s="39"/>
      <c r="L4939" s="39"/>
      <c r="M4939" s="39"/>
      <c r="N4939" s="39"/>
      <c r="O4939" s="39"/>
      <c r="P4939" s="39"/>
      <c r="Q4939" s="39"/>
      <c r="R4939" s="39"/>
      <c r="T4939" s="39"/>
      <c r="U4939" s="39"/>
    </row>
    <row r="4940" spans="1:21" ht="14.25" x14ac:dyDescent="0.2">
      <c r="A4940" s="38"/>
      <c r="B4940" s="38"/>
      <c r="C4940" s="38"/>
      <c r="D4940" s="38"/>
      <c r="F4940" s="39"/>
      <c r="G4940" s="39"/>
      <c r="H4940" s="39"/>
      <c r="I4940" s="39"/>
      <c r="J4940" s="39"/>
      <c r="K4940" s="39"/>
      <c r="L4940" s="39"/>
      <c r="M4940" s="39"/>
      <c r="N4940" s="39"/>
      <c r="O4940" s="39"/>
      <c r="P4940" s="39"/>
      <c r="Q4940" s="39"/>
      <c r="R4940" s="39"/>
      <c r="T4940" s="39"/>
      <c r="U4940" s="39"/>
    </row>
    <row r="4941" spans="1:21" ht="14.25" x14ac:dyDescent="0.2">
      <c r="A4941" s="38"/>
      <c r="B4941" s="38"/>
      <c r="C4941" s="38"/>
      <c r="D4941" s="38"/>
      <c r="F4941" s="39"/>
      <c r="G4941" s="39"/>
      <c r="H4941" s="39"/>
      <c r="I4941" s="39"/>
      <c r="J4941" s="39"/>
      <c r="K4941" s="39"/>
      <c r="L4941" s="39"/>
      <c r="M4941" s="39"/>
      <c r="N4941" s="39"/>
      <c r="O4941" s="39"/>
      <c r="P4941" s="39"/>
      <c r="Q4941" s="39"/>
      <c r="R4941" s="39"/>
      <c r="T4941" s="39"/>
      <c r="U4941" s="39"/>
    </row>
    <row r="4942" spans="1:21" ht="14.25" x14ac:dyDescent="0.2">
      <c r="A4942" s="38"/>
      <c r="B4942" s="38"/>
      <c r="C4942" s="38"/>
      <c r="D4942" s="38"/>
      <c r="F4942" s="39"/>
      <c r="G4942" s="39"/>
      <c r="H4942" s="39"/>
      <c r="I4942" s="39"/>
      <c r="J4942" s="39"/>
      <c r="K4942" s="39"/>
      <c r="L4942" s="39"/>
      <c r="M4942" s="39"/>
      <c r="N4942" s="39"/>
      <c r="O4942" s="39"/>
      <c r="P4942" s="39"/>
      <c r="Q4942" s="39"/>
      <c r="R4942" s="39"/>
      <c r="T4942" s="39"/>
      <c r="U4942" s="39"/>
    </row>
    <row r="4943" spans="1:21" ht="14.25" x14ac:dyDescent="0.2">
      <c r="A4943" s="38"/>
      <c r="B4943" s="38"/>
      <c r="C4943" s="38"/>
      <c r="D4943" s="38"/>
      <c r="F4943" s="39"/>
      <c r="G4943" s="39"/>
      <c r="H4943" s="39"/>
      <c r="I4943" s="39"/>
      <c r="J4943" s="39"/>
      <c r="K4943" s="39"/>
      <c r="L4943" s="39"/>
      <c r="M4943" s="39"/>
      <c r="N4943" s="39"/>
      <c r="O4943" s="39"/>
      <c r="P4943" s="39"/>
      <c r="Q4943" s="39"/>
      <c r="R4943" s="39"/>
      <c r="T4943" s="39"/>
      <c r="U4943" s="39"/>
    </row>
    <row r="4944" spans="1:21" ht="14.25" x14ac:dyDescent="0.2">
      <c r="A4944" s="38"/>
      <c r="B4944" s="38"/>
      <c r="C4944" s="38"/>
      <c r="D4944" s="38"/>
      <c r="F4944" s="39"/>
      <c r="G4944" s="39"/>
      <c r="H4944" s="39"/>
      <c r="I4944" s="39"/>
      <c r="J4944" s="39"/>
      <c r="K4944" s="39"/>
      <c r="L4944" s="39"/>
      <c r="M4944" s="39"/>
      <c r="N4944" s="39"/>
      <c r="O4944" s="39"/>
      <c r="P4944" s="39"/>
      <c r="Q4944" s="39"/>
      <c r="R4944" s="39"/>
      <c r="T4944" s="39"/>
      <c r="U4944" s="39"/>
    </row>
    <row r="4945" spans="1:21" ht="14.25" x14ac:dyDescent="0.2">
      <c r="A4945" s="38"/>
      <c r="B4945" s="38"/>
      <c r="C4945" s="38"/>
      <c r="D4945" s="38"/>
      <c r="F4945" s="39"/>
      <c r="G4945" s="39"/>
      <c r="H4945" s="39"/>
      <c r="I4945" s="39"/>
      <c r="J4945" s="39"/>
      <c r="K4945" s="39"/>
      <c r="L4945" s="39"/>
      <c r="M4945" s="39"/>
      <c r="N4945" s="39"/>
      <c r="O4945" s="39"/>
      <c r="P4945" s="39"/>
      <c r="Q4945" s="39"/>
      <c r="R4945" s="39"/>
      <c r="T4945" s="39"/>
      <c r="U4945" s="39"/>
    </row>
    <row r="4946" spans="1:21" ht="14.25" x14ac:dyDescent="0.2">
      <c r="A4946" s="38"/>
      <c r="B4946" s="38"/>
      <c r="C4946" s="38"/>
      <c r="D4946" s="38"/>
      <c r="F4946" s="39"/>
      <c r="G4946" s="39"/>
      <c r="H4946" s="39"/>
      <c r="I4946" s="39"/>
      <c r="J4946" s="39"/>
      <c r="K4946" s="39"/>
      <c r="L4946" s="39"/>
      <c r="M4946" s="39"/>
      <c r="N4946" s="39"/>
      <c r="O4946" s="39"/>
      <c r="P4946" s="39"/>
      <c r="Q4946" s="39"/>
      <c r="R4946" s="39"/>
      <c r="T4946" s="39"/>
      <c r="U4946" s="39"/>
    </row>
    <row r="4947" spans="1:21" ht="14.25" x14ac:dyDescent="0.2">
      <c r="A4947" s="38"/>
      <c r="B4947" s="38"/>
      <c r="C4947" s="38"/>
      <c r="D4947" s="38"/>
      <c r="F4947" s="39"/>
      <c r="G4947" s="39"/>
      <c r="H4947" s="39"/>
      <c r="I4947" s="39"/>
      <c r="J4947" s="39"/>
      <c r="K4947" s="39"/>
      <c r="L4947" s="39"/>
      <c r="M4947" s="39"/>
      <c r="N4947" s="39"/>
      <c r="O4947" s="39"/>
      <c r="P4947" s="39"/>
      <c r="Q4947" s="39"/>
      <c r="R4947" s="39"/>
      <c r="T4947" s="39"/>
      <c r="U4947" s="39"/>
    </row>
    <row r="4948" spans="1:21" ht="14.25" x14ac:dyDescent="0.2">
      <c r="A4948" s="38"/>
      <c r="B4948" s="38"/>
      <c r="C4948" s="38"/>
      <c r="D4948" s="38"/>
      <c r="F4948" s="39"/>
      <c r="G4948" s="39"/>
      <c r="H4948" s="39"/>
      <c r="I4948" s="39"/>
      <c r="J4948" s="39"/>
      <c r="K4948" s="39"/>
      <c r="L4948" s="39"/>
      <c r="M4948" s="39"/>
      <c r="N4948" s="39"/>
      <c r="O4948" s="39"/>
      <c r="P4948" s="39"/>
      <c r="Q4948" s="39"/>
      <c r="R4948" s="39"/>
      <c r="T4948" s="39"/>
      <c r="U4948" s="39"/>
    </row>
    <row r="4949" spans="1:21" ht="14.25" x14ac:dyDescent="0.2">
      <c r="A4949" s="38"/>
      <c r="B4949" s="38"/>
      <c r="C4949" s="38"/>
      <c r="D4949" s="38"/>
      <c r="F4949" s="39"/>
      <c r="G4949" s="39"/>
      <c r="H4949" s="39"/>
      <c r="I4949" s="39"/>
      <c r="J4949" s="39"/>
      <c r="K4949" s="39"/>
      <c r="L4949" s="39"/>
      <c r="M4949" s="39"/>
      <c r="N4949" s="39"/>
      <c r="O4949" s="39"/>
      <c r="P4949" s="39"/>
      <c r="Q4949" s="39"/>
      <c r="R4949" s="39"/>
      <c r="T4949" s="39"/>
      <c r="U4949" s="39"/>
    </row>
    <row r="4950" spans="1:21" ht="14.25" x14ac:dyDescent="0.2">
      <c r="A4950" s="38"/>
      <c r="B4950" s="38"/>
      <c r="C4950" s="38"/>
      <c r="D4950" s="38"/>
      <c r="F4950" s="39"/>
      <c r="G4950" s="39"/>
      <c r="H4950" s="39"/>
      <c r="I4950" s="39"/>
      <c r="J4950" s="39"/>
      <c r="K4950" s="39"/>
      <c r="L4950" s="39"/>
      <c r="M4950" s="39"/>
      <c r="N4950" s="39"/>
      <c r="O4950" s="39"/>
      <c r="P4950" s="39"/>
      <c r="Q4950" s="39"/>
      <c r="R4950" s="39"/>
      <c r="T4950" s="39"/>
      <c r="U4950" s="39"/>
    </row>
    <row r="4951" spans="1:21" ht="14.25" x14ac:dyDescent="0.2">
      <c r="A4951" s="38"/>
      <c r="B4951" s="38"/>
      <c r="C4951" s="38"/>
      <c r="D4951" s="38"/>
      <c r="F4951" s="39"/>
      <c r="G4951" s="39"/>
      <c r="H4951" s="39"/>
      <c r="I4951" s="39"/>
      <c r="J4951" s="39"/>
      <c r="K4951" s="39"/>
      <c r="L4951" s="39"/>
      <c r="M4951" s="39"/>
      <c r="N4951" s="39"/>
      <c r="O4951" s="39"/>
      <c r="P4951" s="39"/>
      <c r="Q4951" s="39"/>
      <c r="R4951" s="39"/>
      <c r="T4951" s="39"/>
      <c r="U4951" s="39"/>
    </row>
    <row r="4952" spans="1:21" ht="14.25" x14ac:dyDescent="0.2">
      <c r="A4952" s="38"/>
      <c r="B4952" s="38"/>
      <c r="C4952" s="38"/>
      <c r="D4952" s="38"/>
      <c r="F4952" s="39"/>
      <c r="G4952" s="39"/>
      <c r="H4952" s="39"/>
      <c r="I4952" s="39"/>
      <c r="J4952" s="39"/>
      <c r="K4952" s="39"/>
      <c r="L4952" s="39"/>
      <c r="M4952" s="39"/>
      <c r="N4952" s="39"/>
      <c r="O4952" s="39"/>
      <c r="P4952" s="39"/>
      <c r="Q4952" s="39"/>
      <c r="R4952" s="39"/>
      <c r="T4952" s="39"/>
      <c r="U4952" s="39"/>
    </row>
    <row r="4953" spans="1:21" ht="14.25" x14ac:dyDescent="0.2">
      <c r="A4953" s="38"/>
      <c r="B4953" s="38"/>
      <c r="C4953" s="38"/>
      <c r="D4953" s="38"/>
      <c r="F4953" s="39"/>
      <c r="G4953" s="39"/>
      <c r="H4953" s="39"/>
      <c r="I4953" s="39"/>
      <c r="J4953" s="39"/>
      <c r="K4953" s="39"/>
      <c r="L4953" s="39"/>
      <c r="M4953" s="39"/>
      <c r="N4953" s="39"/>
      <c r="O4953" s="39"/>
      <c r="P4953" s="39"/>
      <c r="Q4953" s="39"/>
      <c r="R4953" s="39"/>
      <c r="T4953" s="39"/>
      <c r="U4953" s="39"/>
    </row>
    <row r="4954" spans="1:21" ht="14.25" x14ac:dyDescent="0.2">
      <c r="A4954" s="38"/>
      <c r="B4954" s="38"/>
      <c r="C4954" s="38"/>
      <c r="D4954" s="38"/>
      <c r="F4954" s="39"/>
      <c r="G4954" s="39"/>
      <c r="H4954" s="39"/>
      <c r="I4954" s="39"/>
      <c r="J4954" s="39"/>
      <c r="K4954" s="39"/>
      <c r="L4954" s="39"/>
      <c r="M4954" s="39"/>
      <c r="N4954" s="39"/>
      <c r="O4954" s="39"/>
      <c r="P4954" s="39"/>
      <c r="Q4954" s="39"/>
      <c r="R4954" s="39"/>
      <c r="T4954" s="39"/>
      <c r="U4954" s="39"/>
    </row>
    <row r="4955" spans="1:21" ht="14.25" x14ac:dyDescent="0.2">
      <c r="A4955" s="38"/>
      <c r="B4955" s="38"/>
      <c r="C4955" s="38"/>
      <c r="D4955" s="38"/>
      <c r="F4955" s="39"/>
      <c r="G4955" s="39"/>
      <c r="H4955" s="39"/>
      <c r="I4955" s="39"/>
      <c r="J4955" s="39"/>
      <c r="K4955" s="39"/>
      <c r="L4955" s="39"/>
      <c r="M4955" s="39"/>
      <c r="N4955" s="39"/>
      <c r="O4955" s="39"/>
      <c r="P4955" s="39"/>
      <c r="Q4955" s="39"/>
      <c r="R4955" s="39"/>
      <c r="T4955" s="39"/>
      <c r="U4955" s="39"/>
    </row>
    <row r="4956" spans="1:21" ht="14.25" x14ac:dyDescent="0.2">
      <c r="A4956" s="38"/>
      <c r="B4956" s="38"/>
      <c r="C4956" s="38"/>
      <c r="D4956" s="38"/>
      <c r="F4956" s="39"/>
      <c r="G4956" s="39"/>
      <c r="H4956" s="39"/>
      <c r="I4956" s="39"/>
      <c r="J4956" s="39"/>
      <c r="K4956" s="39"/>
      <c r="L4956" s="39"/>
      <c r="M4956" s="39"/>
      <c r="N4956" s="39"/>
      <c r="O4956" s="39"/>
      <c r="P4956" s="39"/>
      <c r="Q4956" s="39"/>
      <c r="R4956" s="39"/>
      <c r="T4956" s="39"/>
      <c r="U4956" s="39"/>
    </row>
    <row r="4957" spans="1:21" ht="14.25" x14ac:dyDescent="0.2">
      <c r="A4957" s="38"/>
      <c r="B4957" s="38"/>
      <c r="C4957" s="38"/>
      <c r="D4957" s="38"/>
      <c r="F4957" s="39"/>
      <c r="G4957" s="39"/>
      <c r="H4957" s="39"/>
      <c r="I4957" s="39"/>
      <c r="J4957" s="39"/>
      <c r="K4957" s="39"/>
      <c r="L4957" s="39"/>
      <c r="M4957" s="39"/>
      <c r="N4957" s="39"/>
      <c r="O4957" s="39"/>
      <c r="P4957" s="39"/>
      <c r="Q4957" s="39"/>
      <c r="R4957" s="39"/>
      <c r="T4957" s="39"/>
      <c r="U4957" s="39"/>
    </row>
    <row r="4958" spans="1:21" ht="14.25" x14ac:dyDescent="0.2">
      <c r="A4958" s="38"/>
      <c r="B4958" s="38"/>
      <c r="C4958" s="38"/>
      <c r="D4958" s="38"/>
      <c r="F4958" s="39"/>
      <c r="G4958" s="39"/>
      <c r="H4958" s="39"/>
      <c r="I4958" s="39"/>
      <c r="J4958" s="39"/>
      <c r="K4958" s="39"/>
      <c r="L4958" s="39"/>
      <c r="M4958" s="39"/>
      <c r="N4958" s="39"/>
      <c r="O4958" s="39"/>
      <c r="P4958" s="39"/>
      <c r="Q4958" s="39"/>
      <c r="R4958" s="39"/>
      <c r="T4958" s="39"/>
      <c r="U4958" s="39"/>
    </row>
    <row r="4959" spans="1:21" ht="14.25" x14ac:dyDescent="0.2">
      <c r="A4959" s="38"/>
      <c r="B4959" s="38"/>
      <c r="C4959" s="38"/>
      <c r="D4959" s="38"/>
      <c r="F4959" s="39"/>
      <c r="G4959" s="39"/>
      <c r="H4959" s="39"/>
      <c r="I4959" s="39"/>
      <c r="J4959" s="39"/>
      <c r="K4959" s="39"/>
      <c r="L4959" s="39"/>
      <c r="M4959" s="39"/>
      <c r="N4959" s="39"/>
      <c r="O4959" s="39"/>
      <c r="P4959" s="39"/>
      <c r="Q4959" s="39"/>
      <c r="R4959" s="39"/>
      <c r="T4959" s="39"/>
      <c r="U4959" s="39"/>
    </row>
    <row r="4960" spans="1:21" ht="14.25" x14ac:dyDescent="0.2">
      <c r="A4960" s="38"/>
      <c r="B4960" s="38"/>
      <c r="C4960" s="38"/>
      <c r="D4960" s="38"/>
      <c r="F4960" s="39"/>
      <c r="G4960" s="39"/>
      <c r="H4960" s="39"/>
      <c r="I4960" s="39"/>
      <c r="J4960" s="39"/>
      <c r="K4960" s="39"/>
      <c r="L4960" s="39"/>
      <c r="M4960" s="39"/>
      <c r="N4960" s="39"/>
      <c r="O4960" s="39"/>
      <c r="P4960" s="39"/>
      <c r="Q4960" s="39"/>
      <c r="R4960" s="39"/>
      <c r="T4960" s="39"/>
      <c r="U4960" s="39"/>
    </row>
    <row r="4961" spans="1:21" ht="14.25" x14ac:dyDescent="0.2">
      <c r="A4961" s="38"/>
      <c r="B4961" s="38"/>
      <c r="C4961" s="38"/>
      <c r="D4961" s="38"/>
      <c r="F4961" s="39"/>
      <c r="G4961" s="39"/>
      <c r="H4961" s="39"/>
      <c r="I4961" s="39"/>
      <c r="J4961" s="39"/>
      <c r="K4961" s="39"/>
      <c r="L4961" s="39"/>
      <c r="M4961" s="39"/>
      <c r="N4961" s="39"/>
      <c r="O4961" s="39"/>
      <c r="P4961" s="39"/>
      <c r="Q4961" s="39"/>
      <c r="R4961" s="39"/>
      <c r="T4961" s="39"/>
      <c r="U4961" s="39"/>
    </row>
    <row r="4962" spans="1:21" ht="14.25" x14ac:dyDescent="0.2">
      <c r="A4962" s="38"/>
      <c r="B4962" s="38"/>
      <c r="C4962" s="38"/>
      <c r="D4962" s="38"/>
      <c r="F4962" s="39"/>
      <c r="G4962" s="39"/>
      <c r="H4962" s="39"/>
      <c r="I4962" s="39"/>
      <c r="J4962" s="39"/>
      <c r="K4962" s="39"/>
      <c r="L4962" s="39"/>
      <c r="M4962" s="39"/>
      <c r="N4962" s="39"/>
      <c r="O4962" s="39"/>
      <c r="P4962" s="39"/>
      <c r="Q4962" s="39"/>
      <c r="R4962" s="39"/>
      <c r="T4962" s="39"/>
      <c r="U4962" s="39"/>
    </row>
    <row r="4963" spans="1:21" ht="14.25" x14ac:dyDescent="0.2">
      <c r="A4963" s="38"/>
      <c r="B4963" s="38"/>
      <c r="C4963" s="38"/>
      <c r="D4963" s="38"/>
      <c r="F4963" s="39"/>
      <c r="G4963" s="39"/>
      <c r="H4963" s="39"/>
      <c r="I4963" s="39"/>
      <c r="J4963" s="39"/>
      <c r="K4963" s="39"/>
      <c r="L4963" s="39"/>
      <c r="M4963" s="39"/>
      <c r="N4963" s="39"/>
      <c r="O4963" s="39"/>
      <c r="P4963" s="39"/>
      <c r="Q4963" s="39"/>
      <c r="R4963" s="39"/>
      <c r="T4963" s="39"/>
      <c r="U4963" s="39"/>
    </row>
    <row r="4964" spans="1:21" ht="14.25" x14ac:dyDescent="0.2">
      <c r="A4964" s="38"/>
      <c r="B4964" s="38"/>
      <c r="C4964" s="38"/>
      <c r="D4964" s="38"/>
      <c r="F4964" s="39"/>
      <c r="G4964" s="39"/>
      <c r="H4964" s="39"/>
      <c r="I4964" s="39"/>
      <c r="J4964" s="39"/>
      <c r="K4964" s="39"/>
      <c r="L4964" s="39"/>
      <c r="M4964" s="39"/>
      <c r="N4964" s="39"/>
      <c r="O4964" s="39"/>
      <c r="P4964" s="39"/>
      <c r="Q4964" s="39"/>
      <c r="R4964" s="39"/>
      <c r="T4964" s="39"/>
      <c r="U4964" s="39"/>
    </row>
    <row r="4965" spans="1:21" ht="14.25" x14ac:dyDescent="0.2">
      <c r="A4965" s="38"/>
      <c r="B4965" s="38"/>
      <c r="C4965" s="38"/>
      <c r="D4965" s="38"/>
      <c r="F4965" s="39"/>
      <c r="G4965" s="39"/>
      <c r="H4965" s="39"/>
      <c r="I4965" s="39"/>
      <c r="J4965" s="39"/>
      <c r="K4965" s="39"/>
      <c r="L4965" s="39"/>
      <c r="M4965" s="39"/>
      <c r="N4965" s="39"/>
      <c r="O4965" s="39"/>
      <c r="P4965" s="39"/>
      <c r="Q4965" s="39"/>
      <c r="R4965" s="39"/>
      <c r="T4965" s="39"/>
      <c r="U4965" s="39"/>
    </row>
    <row r="4966" spans="1:21" ht="14.25" x14ac:dyDescent="0.2">
      <c r="A4966" s="38"/>
      <c r="B4966" s="38"/>
      <c r="C4966" s="38"/>
      <c r="D4966" s="38"/>
      <c r="F4966" s="39"/>
      <c r="G4966" s="39"/>
      <c r="H4966" s="39"/>
      <c r="I4966" s="39"/>
      <c r="J4966" s="39"/>
      <c r="K4966" s="39"/>
      <c r="L4966" s="39"/>
      <c r="M4966" s="39"/>
      <c r="N4966" s="39"/>
      <c r="O4966" s="39"/>
      <c r="P4966" s="39"/>
      <c r="Q4966" s="39"/>
      <c r="R4966" s="39"/>
      <c r="T4966" s="39"/>
      <c r="U4966" s="39"/>
    </row>
    <row r="4967" spans="1:21" ht="14.25" x14ac:dyDescent="0.2">
      <c r="A4967" s="38"/>
      <c r="B4967" s="38"/>
      <c r="C4967" s="38"/>
      <c r="D4967" s="38"/>
      <c r="F4967" s="39"/>
      <c r="G4967" s="39"/>
      <c r="H4967" s="39"/>
      <c r="I4967" s="39"/>
      <c r="J4967" s="39"/>
      <c r="K4967" s="39"/>
      <c r="L4967" s="39"/>
      <c r="M4967" s="39"/>
      <c r="N4967" s="39"/>
      <c r="O4967" s="39"/>
      <c r="P4967" s="39"/>
      <c r="Q4967" s="39"/>
      <c r="R4967" s="39"/>
      <c r="T4967" s="39"/>
      <c r="U4967" s="39"/>
    </row>
    <row r="4968" spans="1:21" ht="14.25" x14ac:dyDescent="0.2">
      <c r="A4968" s="38"/>
      <c r="B4968" s="38"/>
      <c r="C4968" s="38"/>
      <c r="D4968" s="38"/>
      <c r="F4968" s="39"/>
      <c r="G4968" s="39"/>
      <c r="H4968" s="39"/>
      <c r="I4968" s="39"/>
      <c r="J4968" s="39"/>
      <c r="K4968" s="39"/>
      <c r="L4968" s="39"/>
      <c r="M4968" s="39"/>
      <c r="N4968" s="39"/>
      <c r="O4968" s="39"/>
      <c r="P4968" s="39"/>
      <c r="Q4968" s="39"/>
      <c r="R4968" s="39"/>
      <c r="T4968" s="39"/>
      <c r="U4968" s="39"/>
    </row>
    <row r="4969" spans="1:21" ht="14.25" x14ac:dyDescent="0.2">
      <c r="A4969" s="38"/>
      <c r="B4969" s="38"/>
      <c r="C4969" s="38"/>
      <c r="D4969" s="38"/>
      <c r="F4969" s="39"/>
      <c r="G4969" s="39"/>
      <c r="H4969" s="39"/>
      <c r="I4969" s="39"/>
      <c r="J4969" s="39"/>
      <c r="K4969" s="39"/>
      <c r="L4969" s="39"/>
      <c r="M4969" s="39"/>
      <c r="N4969" s="39"/>
      <c r="O4969" s="39"/>
      <c r="P4969" s="39"/>
      <c r="Q4969" s="39"/>
      <c r="R4969" s="39"/>
      <c r="T4969" s="39"/>
      <c r="U4969" s="39"/>
    </row>
    <row r="4970" spans="1:21" ht="14.25" x14ac:dyDescent="0.2">
      <c r="A4970" s="38"/>
      <c r="B4970" s="38"/>
      <c r="C4970" s="38"/>
      <c r="D4970" s="38"/>
      <c r="F4970" s="39"/>
      <c r="G4970" s="39"/>
      <c r="H4970" s="39"/>
      <c r="I4970" s="39"/>
      <c r="J4970" s="39"/>
      <c r="K4970" s="39"/>
      <c r="L4970" s="39"/>
      <c r="M4970" s="39"/>
      <c r="N4970" s="39"/>
      <c r="O4970" s="39"/>
      <c r="P4970" s="39"/>
      <c r="Q4970" s="39"/>
      <c r="R4970" s="39"/>
      <c r="T4970" s="39"/>
      <c r="U4970" s="39"/>
    </row>
    <row r="4971" spans="1:21" ht="14.25" x14ac:dyDescent="0.2">
      <c r="A4971" s="38"/>
      <c r="B4971" s="38"/>
      <c r="C4971" s="38"/>
      <c r="D4971" s="38"/>
      <c r="F4971" s="39"/>
      <c r="G4971" s="39"/>
      <c r="H4971" s="39"/>
      <c r="I4971" s="39"/>
      <c r="J4971" s="39"/>
      <c r="K4971" s="39"/>
      <c r="L4971" s="39"/>
      <c r="M4971" s="39"/>
      <c r="N4971" s="39"/>
      <c r="O4971" s="39"/>
      <c r="P4971" s="39"/>
      <c r="Q4971" s="39"/>
      <c r="R4971" s="39"/>
      <c r="T4971" s="39"/>
      <c r="U4971" s="39"/>
    </row>
    <row r="4972" spans="1:21" ht="14.25" x14ac:dyDescent="0.2">
      <c r="A4972" s="38"/>
      <c r="B4972" s="38"/>
      <c r="C4972" s="38"/>
      <c r="D4972" s="38"/>
      <c r="F4972" s="39"/>
      <c r="G4972" s="39"/>
      <c r="H4972" s="39"/>
      <c r="I4972" s="39"/>
      <c r="J4972" s="39"/>
      <c r="K4972" s="39"/>
      <c r="L4972" s="39"/>
      <c r="M4972" s="39"/>
      <c r="N4972" s="39"/>
      <c r="O4972" s="39"/>
      <c r="P4972" s="39"/>
      <c r="Q4972" s="39"/>
      <c r="R4972" s="39"/>
      <c r="T4972" s="39"/>
      <c r="U4972" s="39"/>
    </row>
    <row r="4973" spans="1:21" ht="14.25" x14ac:dyDescent="0.2">
      <c r="A4973" s="38"/>
      <c r="B4973" s="38"/>
      <c r="C4973" s="38"/>
      <c r="D4973" s="38"/>
      <c r="F4973" s="39"/>
      <c r="G4973" s="39"/>
      <c r="H4973" s="39"/>
      <c r="I4973" s="39"/>
      <c r="J4973" s="39"/>
      <c r="K4973" s="39"/>
      <c r="L4973" s="39"/>
      <c r="M4973" s="39"/>
      <c r="N4973" s="39"/>
      <c r="O4973" s="39"/>
      <c r="P4973" s="39"/>
      <c r="Q4973" s="39"/>
      <c r="R4973" s="39"/>
      <c r="T4973" s="39"/>
      <c r="U4973" s="39"/>
    </row>
    <row r="4974" spans="1:21" ht="14.25" x14ac:dyDescent="0.2">
      <c r="A4974" s="38"/>
      <c r="B4974" s="38"/>
      <c r="C4974" s="38"/>
      <c r="D4974" s="38"/>
      <c r="F4974" s="39"/>
      <c r="G4974" s="39"/>
      <c r="H4974" s="39"/>
      <c r="I4974" s="39"/>
      <c r="J4974" s="39"/>
      <c r="K4974" s="39"/>
      <c r="L4974" s="39"/>
      <c r="M4974" s="39"/>
      <c r="N4974" s="39"/>
      <c r="O4974" s="39"/>
      <c r="P4974" s="39"/>
      <c r="Q4974" s="39"/>
      <c r="R4974" s="39"/>
      <c r="T4974" s="39"/>
      <c r="U4974" s="39"/>
    </row>
    <row r="4975" spans="1:21" ht="14.25" x14ac:dyDescent="0.2">
      <c r="A4975" s="38"/>
      <c r="B4975" s="38"/>
      <c r="C4975" s="38"/>
      <c r="D4975" s="38"/>
      <c r="F4975" s="39"/>
      <c r="G4975" s="39"/>
      <c r="H4975" s="39"/>
      <c r="I4975" s="39"/>
      <c r="J4975" s="39"/>
      <c r="K4975" s="39"/>
      <c r="L4975" s="39"/>
      <c r="M4975" s="39"/>
      <c r="N4975" s="39"/>
      <c r="O4975" s="39"/>
      <c r="P4975" s="39"/>
      <c r="Q4975" s="39"/>
      <c r="R4975" s="39"/>
      <c r="T4975" s="39"/>
      <c r="U4975" s="39"/>
    </row>
    <row r="4976" spans="1:21" ht="14.25" x14ac:dyDescent="0.2">
      <c r="A4976" s="38"/>
      <c r="B4976" s="38"/>
      <c r="C4976" s="38"/>
      <c r="D4976" s="38"/>
      <c r="F4976" s="39"/>
      <c r="G4976" s="39"/>
      <c r="H4976" s="39"/>
      <c r="I4976" s="39"/>
      <c r="J4976" s="39"/>
      <c r="K4976" s="39"/>
      <c r="L4976" s="39"/>
      <c r="M4976" s="39"/>
      <c r="N4976" s="39"/>
      <c r="O4976" s="39"/>
      <c r="P4976" s="39"/>
      <c r="Q4976" s="39"/>
      <c r="R4976" s="39"/>
      <c r="T4976" s="39"/>
      <c r="U4976" s="39"/>
    </row>
    <row r="4977" spans="1:21" ht="14.25" x14ac:dyDescent="0.2">
      <c r="A4977" s="38"/>
      <c r="B4977" s="38"/>
      <c r="C4977" s="38"/>
      <c r="D4977" s="38"/>
      <c r="F4977" s="39"/>
      <c r="G4977" s="39"/>
      <c r="H4977" s="39"/>
      <c r="I4977" s="39"/>
      <c r="J4977" s="39"/>
      <c r="K4977" s="39"/>
      <c r="L4977" s="39"/>
      <c r="M4977" s="39"/>
      <c r="N4977" s="39"/>
      <c r="O4977" s="39"/>
      <c r="P4977" s="39"/>
      <c r="Q4977" s="39"/>
      <c r="R4977" s="39"/>
      <c r="T4977" s="39"/>
      <c r="U4977" s="39"/>
    </row>
    <row r="4978" spans="1:21" ht="14.25" x14ac:dyDescent="0.2">
      <c r="A4978" s="38"/>
      <c r="B4978" s="38"/>
      <c r="C4978" s="38"/>
      <c r="D4978" s="38"/>
      <c r="F4978" s="39"/>
      <c r="G4978" s="39"/>
      <c r="H4978" s="39"/>
      <c r="I4978" s="39"/>
      <c r="J4978" s="39"/>
      <c r="K4978" s="39"/>
      <c r="L4978" s="39"/>
      <c r="M4978" s="39"/>
      <c r="N4978" s="39"/>
      <c r="O4978" s="39"/>
      <c r="P4978" s="39"/>
      <c r="Q4978" s="39"/>
      <c r="R4978" s="39"/>
      <c r="T4978" s="39"/>
      <c r="U4978" s="39"/>
    </row>
    <row r="4979" spans="1:21" ht="14.25" x14ac:dyDescent="0.2">
      <c r="A4979" s="38"/>
      <c r="B4979" s="38"/>
      <c r="C4979" s="38"/>
      <c r="D4979" s="38"/>
      <c r="F4979" s="39"/>
      <c r="G4979" s="39"/>
      <c r="H4979" s="39"/>
      <c r="I4979" s="39"/>
      <c r="J4979" s="39"/>
      <c r="K4979" s="39"/>
      <c r="L4979" s="39"/>
      <c r="M4979" s="39"/>
      <c r="N4979" s="39"/>
      <c r="O4979" s="39"/>
      <c r="P4979" s="39"/>
      <c r="Q4979" s="39"/>
      <c r="R4979" s="39"/>
      <c r="T4979" s="39"/>
      <c r="U4979" s="39"/>
    </row>
    <row r="4980" spans="1:21" ht="14.25" x14ac:dyDescent="0.2">
      <c r="A4980" s="38"/>
      <c r="B4980" s="38"/>
      <c r="C4980" s="38"/>
      <c r="D4980" s="38"/>
      <c r="F4980" s="39"/>
      <c r="G4980" s="39"/>
      <c r="H4980" s="39"/>
      <c r="I4980" s="39"/>
      <c r="J4980" s="39"/>
      <c r="K4980" s="39"/>
      <c r="L4980" s="39"/>
      <c r="M4980" s="39"/>
      <c r="N4980" s="39"/>
      <c r="O4980" s="39"/>
      <c r="P4980" s="39"/>
      <c r="Q4980" s="39"/>
      <c r="R4980" s="39"/>
      <c r="T4980" s="39"/>
      <c r="U4980" s="39"/>
    </row>
    <row r="4981" spans="1:21" ht="14.25" x14ac:dyDescent="0.2">
      <c r="A4981" s="38"/>
      <c r="B4981" s="38"/>
      <c r="C4981" s="38"/>
      <c r="D4981" s="38"/>
      <c r="F4981" s="39"/>
      <c r="G4981" s="39"/>
      <c r="H4981" s="39"/>
      <c r="I4981" s="39"/>
      <c r="J4981" s="39"/>
      <c r="K4981" s="39"/>
      <c r="L4981" s="39"/>
      <c r="M4981" s="39"/>
      <c r="N4981" s="39"/>
      <c r="O4981" s="39"/>
      <c r="P4981" s="39"/>
      <c r="Q4981" s="39"/>
      <c r="R4981" s="39"/>
      <c r="T4981" s="39"/>
      <c r="U4981" s="39"/>
    </row>
    <row r="4982" spans="1:21" ht="14.25" x14ac:dyDescent="0.2">
      <c r="A4982" s="38"/>
      <c r="B4982" s="38"/>
      <c r="C4982" s="38"/>
      <c r="D4982" s="38"/>
      <c r="F4982" s="39"/>
      <c r="G4982" s="39"/>
      <c r="H4982" s="39"/>
      <c r="I4982" s="39"/>
      <c r="J4982" s="39"/>
      <c r="K4982" s="39"/>
      <c r="L4982" s="39"/>
      <c r="M4982" s="39"/>
      <c r="N4982" s="39"/>
      <c r="O4982" s="39"/>
      <c r="P4982" s="39"/>
      <c r="Q4982" s="39"/>
      <c r="R4982" s="39"/>
      <c r="T4982" s="39"/>
      <c r="U4982" s="39"/>
    </row>
    <row r="4983" spans="1:21" ht="14.25" x14ac:dyDescent="0.2">
      <c r="A4983" s="38"/>
      <c r="B4983" s="38"/>
      <c r="C4983" s="38"/>
      <c r="D4983" s="38"/>
      <c r="F4983" s="39"/>
      <c r="G4983" s="39"/>
      <c r="H4983" s="39"/>
      <c r="I4983" s="39"/>
      <c r="J4983" s="39"/>
      <c r="K4983" s="39"/>
      <c r="L4983" s="39"/>
      <c r="M4983" s="39"/>
      <c r="N4983" s="39"/>
      <c r="O4983" s="39"/>
      <c r="P4983" s="39"/>
      <c r="Q4983" s="39"/>
      <c r="R4983" s="39"/>
      <c r="T4983" s="39"/>
      <c r="U4983" s="39"/>
    </row>
    <row r="4984" spans="1:21" ht="14.25" x14ac:dyDescent="0.2">
      <c r="A4984" s="38"/>
      <c r="B4984" s="38"/>
      <c r="C4984" s="38"/>
      <c r="D4984" s="38"/>
      <c r="F4984" s="39"/>
      <c r="G4984" s="39"/>
      <c r="H4984" s="39"/>
      <c r="I4984" s="39"/>
      <c r="J4984" s="39"/>
      <c r="K4984" s="39"/>
      <c r="L4984" s="39"/>
      <c r="M4984" s="39"/>
      <c r="N4984" s="39"/>
      <c r="O4984" s="39"/>
      <c r="P4984" s="39"/>
      <c r="Q4984" s="39"/>
      <c r="R4984" s="39"/>
      <c r="T4984" s="39"/>
      <c r="U4984" s="39"/>
    </row>
    <row r="4985" spans="1:21" ht="14.25" x14ac:dyDescent="0.2">
      <c r="A4985" s="38"/>
      <c r="B4985" s="38"/>
      <c r="C4985" s="38"/>
      <c r="D4985" s="38"/>
      <c r="F4985" s="39"/>
      <c r="G4985" s="39"/>
      <c r="H4985" s="39"/>
      <c r="I4985" s="39"/>
      <c r="J4985" s="39"/>
      <c r="K4985" s="39"/>
      <c r="L4985" s="39"/>
      <c r="M4985" s="39"/>
      <c r="N4985" s="39"/>
      <c r="O4985" s="39"/>
      <c r="P4985" s="39"/>
      <c r="Q4985" s="39"/>
      <c r="R4985" s="39"/>
      <c r="T4985" s="39"/>
      <c r="U4985" s="39"/>
    </row>
    <row r="4986" spans="1:21" ht="14.25" x14ac:dyDescent="0.2">
      <c r="A4986" s="38"/>
      <c r="B4986" s="38"/>
      <c r="C4986" s="38"/>
      <c r="D4986" s="38"/>
      <c r="F4986" s="39"/>
      <c r="G4986" s="39"/>
      <c r="H4986" s="39"/>
      <c r="I4986" s="39"/>
      <c r="J4986" s="39"/>
      <c r="K4986" s="39"/>
      <c r="L4986" s="39"/>
      <c r="M4986" s="39"/>
      <c r="N4986" s="39"/>
      <c r="O4986" s="39"/>
      <c r="P4986" s="39"/>
      <c r="Q4986" s="39"/>
      <c r="R4986" s="39"/>
      <c r="T4986" s="39"/>
      <c r="U4986" s="39"/>
    </row>
    <row r="4987" spans="1:21" ht="14.25" x14ac:dyDescent="0.2">
      <c r="A4987" s="38"/>
      <c r="B4987" s="38"/>
      <c r="C4987" s="38"/>
      <c r="D4987" s="38"/>
      <c r="F4987" s="39"/>
      <c r="G4987" s="39"/>
      <c r="H4987" s="39"/>
      <c r="I4987" s="39"/>
      <c r="J4987" s="39"/>
      <c r="K4987" s="39"/>
      <c r="L4987" s="39"/>
      <c r="M4987" s="39"/>
      <c r="N4987" s="39"/>
      <c r="O4987" s="39"/>
      <c r="P4987" s="39"/>
      <c r="Q4987" s="39"/>
      <c r="R4987" s="39"/>
      <c r="T4987" s="39"/>
      <c r="U4987" s="39"/>
    </row>
    <row r="4988" spans="1:21" ht="14.25" x14ac:dyDescent="0.2">
      <c r="A4988" s="38"/>
      <c r="B4988" s="38"/>
      <c r="C4988" s="38"/>
      <c r="D4988" s="38"/>
      <c r="F4988" s="39"/>
      <c r="G4988" s="39"/>
      <c r="H4988" s="39"/>
      <c r="I4988" s="39"/>
      <c r="J4988" s="39"/>
      <c r="K4988" s="39"/>
      <c r="L4988" s="39"/>
      <c r="M4988" s="39"/>
      <c r="N4988" s="39"/>
      <c r="O4988" s="39"/>
      <c r="P4988" s="39"/>
      <c r="Q4988" s="39"/>
      <c r="R4988" s="39"/>
      <c r="T4988" s="39"/>
      <c r="U4988" s="39"/>
    </row>
    <row r="4989" spans="1:21" ht="14.25" x14ac:dyDescent="0.2">
      <c r="A4989" s="38"/>
      <c r="B4989" s="38"/>
      <c r="C4989" s="38"/>
      <c r="D4989" s="38"/>
      <c r="F4989" s="39"/>
      <c r="G4989" s="39"/>
      <c r="H4989" s="39"/>
      <c r="I4989" s="39"/>
      <c r="J4989" s="39"/>
      <c r="K4989" s="39"/>
      <c r="L4989" s="39"/>
      <c r="M4989" s="39"/>
      <c r="N4989" s="39"/>
      <c r="O4989" s="39"/>
      <c r="P4989" s="39"/>
      <c r="Q4989" s="39"/>
      <c r="R4989" s="39"/>
      <c r="T4989" s="39"/>
      <c r="U4989" s="39"/>
    </row>
    <row r="4990" spans="1:21" ht="14.25" x14ac:dyDescent="0.2">
      <c r="A4990" s="38"/>
      <c r="B4990" s="38"/>
      <c r="C4990" s="38"/>
      <c r="D4990" s="38"/>
      <c r="F4990" s="39"/>
      <c r="G4990" s="39"/>
      <c r="H4990" s="39"/>
      <c r="I4990" s="39"/>
      <c r="J4990" s="39"/>
      <c r="K4990" s="39"/>
      <c r="L4990" s="39"/>
      <c r="M4990" s="39"/>
      <c r="N4990" s="39"/>
      <c r="O4990" s="39"/>
      <c r="P4990" s="39"/>
      <c r="Q4990" s="39"/>
      <c r="R4990" s="39"/>
      <c r="T4990" s="39"/>
      <c r="U4990" s="39"/>
    </row>
    <row r="4991" spans="1:21" ht="14.25" x14ac:dyDescent="0.2">
      <c r="A4991" s="38"/>
      <c r="B4991" s="38"/>
      <c r="C4991" s="38"/>
      <c r="D4991" s="38"/>
      <c r="F4991" s="39"/>
      <c r="G4991" s="39"/>
      <c r="H4991" s="39"/>
      <c r="I4991" s="39"/>
      <c r="J4991" s="39"/>
      <c r="K4991" s="39"/>
      <c r="L4991" s="39"/>
      <c r="M4991" s="39"/>
      <c r="N4991" s="39"/>
      <c r="O4991" s="39"/>
      <c r="P4991" s="39"/>
      <c r="Q4991" s="39"/>
      <c r="R4991" s="39"/>
      <c r="T4991" s="39"/>
      <c r="U4991" s="39"/>
    </row>
    <row r="4992" spans="1:21" ht="14.25" x14ac:dyDescent="0.2">
      <c r="A4992" s="38"/>
      <c r="B4992" s="38"/>
      <c r="C4992" s="38"/>
      <c r="D4992" s="38"/>
      <c r="F4992" s="39"/>
      <c r="G4992" s="39"/>
      <c r="H4992" s="39"/>
      <c r="I4992" s="39"/>
      <c r="J4992" s="39"/>
      <c r="K4992" s="39"/>
      <c r="L4992" s="39"/>
      <c r="M4992" s="39"/>
      <c r="N4992" s="39"/>
      <c r="O4992" s="39"/>
      <c r="P4992" s="39"/>
      <c r="Q4992" s="39"/>
      <c r="R4992" s="39"/>
      <c r="T4992" s="39"/>
      <c r="U4992" s="39"/>
    </row>
  </sheetData>
  <sheetProtection algorithmName="SHA-512" hashValue="z6eRnBmFhU2/7zYmlXloeUpJn/+Z6HHsWq0FYUTEty24Dh63tJLmEqSJns3Ebms1WoRWJBE9FNYrSBhrvuQAZQ==" saltValue="rlmV00viZjNNfJ3j//IeiQ==" spinCount="100000" sheet="1" selectLockedCells="1" selectUnlockedCells="1"/>
  <autoFilter ref="A1:W694" xr:uid="{00000000-0001-0000-0000-000000000000}">
    <sortState xmlns:xlrd2="http://schemas.microsoft.com/office/spreadsheetml/2017/richdata2" ref="A9:W223">
      <sortCondition ref="A1:A694"/>
    </sortState>
  </autoFilter>
  <sortState xmlns:xlrd2="http://schemas.microsoft.com/office/spreadsheetml/2017/richdata2" ref="A2:U4992">
    <sortCondition ref="B2:B314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43D2E-DDA6-43F9-95B3-0D3783CBC56F}">
  <dimension ref="A1:V694"/>
  <sheetViews>
    <sheetView workbookViewId="0">
      <selection activeCell="Y10" sqref="Y10"/>
    </sheetView>
  </sheetViews>
  <sheetFormatPr defaultRowHeight="15" x14ac:dyDescent="0.25"/>
  <cols>
    <col min="1" max="1" width="16" bestFit="1" customWidth="1"/>
    <col min="2" max="2" width="22.5703125" customWidth="1"/>
    <col min="3" max="3" width="22.7109375" bestFit="1" customWidth="1"/>
    <col min="4" max="4" width="10.5703125" customWidth="1"/>
    <col min="5" max="5" width="2" bestFit="1" customWidth="1"/>
    <col min="6" max="6" width="14.28515625" customWidth="1"/>
    <col min="7" max="7" width="29.42578125" hidden="1" customWidth="1"/>
    <col min="8" max="8" width="18.5703125" hidden="1" customWidth="1"/>
    <col min="9" max="9" width="46.85546875" hidden="1" customWidth="1"/>
    <col min="10" max="10" width="17.28515625" hidden="1" customWidth="1"/>
    <col min="11" max="11" width="16.85546875" hidden="1" customWidth="1"/>
    <col min="12" max="12" width="16.7109375" hidden="1" customWidth="1"/>
    <col min="13" max="13" width="0" hidden="1" customWidth="1"/>
    <col min="14" max="14" width="15" hidden="1" customWidth="1"/>
    <col min="15" max="15" width="12.85546875" customWidth="1"/>
    <col min="16" max="16" width="13" customWidth="1"/>
    <col min="17" max="17" width="15.28515625" customWidth="1"/>
    <col min="18" max="18" width="12.7109375" customWidth="1"/>
    <col min="19" max="19" width="21" hidden="1" customWidth="1"/>
    <col min="20" max="20" width="16" bestFit="1" customWidth="1"/>
    <col min="21" max="22" width="12" bestFit="1" customWidth="1"/>
  </cols>
  <sheetData>
    <row r="1" spans="1:22" s="82" customFormat="1" ht="30" x14ac:dyDescent="0.25">
      <c r="A1" s="82" t="s">
        <v>7</v>
      </c>
      <c r="B1" s="82" t="s">
        <v>0</v>
      </c>
      <c r="C1" s="82" t="s">
        <v>1</v>
      </c>
      <c r="D1" s="82" t="s">
        <v>2</v>
      </c>
      <c r="F1" s="82" t="s">
        <v>4</v>
      </c>
      <c r="G1" s="82" t="s">
        <v>20</v>
      </c>
      <c r="H1" s="82" t="s">
        <v>12</v>
      </c>
      <c r="I1" s="82" t="s">
        <v>8</v>
      </c>
      <c r="J1" s="82" t="s">
        <v>9</v>
      </c>
      <c r="K1" s="82" t="s">
        <v>10</v>
      </c>
      <c r="L1" s="82" t="s">
        <v>11</v>
      </c>
      <c r="N1" s="82" t="s">
        <v>5</v>
      </c>
      <c r="O1" s="82" t="s">
        <v>17</v>
      </c>
      <c r="P1" s="82" t="s">
        <v>13</v>
      </c>
      <c r="Q1" s="82" t="s">
        <v>14</v>
      </c>
      <c r="R1" s="82" t="s">
        <v>15</v>
      </c>
      <c r="S1" s="82" t="s">
        <v>24</v>
      </c>
      <c r="T1" s="82" t="s">
        <v>16</v>
      </c>
      <c r="U1" s="82" t="s">
        <v>6</v>
      </c>
      <c r="V1" s="82" t="s">
        <v>21</v>
      </c>
    </row>
    <row r="2" spans="1:22" x14ac:dyDescent="0.25">
      <c r="A2" t="s">
        <v>29</v>
      </c>
      <c r="B2" t="s">
        <v>378</v>
      </c>
      <c r="C2" t="s">
        <v>379</v>
      </c>
      <c r="D2">
        <v>427</v>
      </c>
      <c r="F2">
        <v>401.38</v>
      </c>
      <c r="G2">
        <v>401.38</v>
      </c>
      <c r="O2">
        <v>426</v>
      </c>
      <c r="P2">
        <v>82</v>
      </c>
      <c r="Q2" t="b">
        <v>1</v>
      </c>
      <c r="R2">
        <v>12.78</v>
      </c>
      <c r="S2">
        <v>0</v>
      </c>
      <c r="T2">
        <v>438.78</v>
      </c>
      <c r="U2">
        <v>1.0931785340575015</v>
      </c>
      <c r="V2">
        <v>931.78534057501543</v>
      </c>
    </row>
    <row r="3" spans="1:22" x14ac:dyDescent="0.25">
      <c r="A3" t="s">
        <v>28</v>
      </c>
      <c r="B3" t="s">
        <v>194</v>
      </c>
      <c r="C3" t="s">
        <v>195</v>
      </c>
      <c r="D3">
        <v>651</v>
      </c>
      <c r="F3">
        <v>611.93999999999994</v>
      </c>
      <c r="G3">
        <v>611.93999999999994</v>
      </c>
      <c r="O3">
        <v>670</v>
      </c>
      <c r="P3">
        <v>85</v>
      </c>
      <c r="Q3" t="b">
        <v>1</v>
      </c>
      <c r="R3">
        <v>20.099999999999998</v>
      </c>
      <c r="S3">
        <v>0</v>
      </c>
      <c r="T3">
        <v>690.1</v>
      </c>
      <c r="U3">
        <v>1.1277249403536296</v>
      </c>
      <c r="V3">
        <v>1200</v>
      </c>
    </row>
    <row r="4" spans="1:22" x14ac:dyDescent="0.25">
      <c r="A4" t="s">
        <v>26</v>
      </c>
      <c r="B4" t="s">
        <v>392</v>
      </c>
      <c r="C4" t="s">
        <v>393</v>
      </c>
      <c r="D4">
        <v>366</v>
      </c>
      <c r="F4">
        <v>344.03999999999996</v>
      </c>
      <c r="G4">
        <v>344.03999999999996</v>
      </c>
      <c r="H4" t="s">
        <v>499</v>
      </c>
      <c r="O4">
        <v>354</v>
      </c>
      <c r="P4">
        <v>68</v>
      </c>
      <c r="Q4" t="b">
        <v>0</v>
      </c>
      <c r="R4">
        <v>0</v>
      </c>
      <c r="S4">
        <v>0</v>
      </c>
      <c r="T4">
        <v>354</v>
      </c>
      <c r="U4">
        <v>1.0289501220788282</v>
      </c>
      <c r="V4">
        <v>289.5012207882819</v>
      </c>
    </row>
    <row r="5" spans="1:22" x14ac:dyDescent="0.25">
      <c r="A5" t="s">
        <v>29</v>
      </c>
      <c r="B5" t="s">
        <v>38</v>
      </c>
      <c r="C5" t="s">
        <v>39</v>
      </c>
      <c r="D5">
        <v>329</v>
      </c>
      <c r="F5">
        <v>309.26</v>
      </c>
      <c r="G5">
        <v>309.26</v>
      </c>
      <c r="O5">
        <v>311</v>
      </c>
      <c r="P5">
        <v>85</v>
      </c>
      <c r="Q5" t="b">
        <v>1</v>
      </c>
      <c r="R5">
        <v>9.33</v>
      </c>
      <c r="S5">
        <v>0</v>
      </c>
      <c r="T5">
        <v>320.33</v>
      </c>
      <c r="U5">
        <v>1.0357951238440146</v>
      </c>
      <c r="V5">
        <v>357.9512384401462</v>
      </c>
    </row>
    <row r="6" spans="1:22" x14ac:dyDescent="0.25">
      <c r="A6" t="s">
        <v>26</v>
      </c>
      <c r="B6" t="s">
        <v>124</v>
      </c>
      <c r="C6" t="s">
        <v>125</v>
      </c>
      <c r="D6">
        <v>727</v>
      </c>
      <c r="F6">
        <v>683.38</v>
      </c>
      <c r="G6">
        <v>683.38</v>
      </c>
      <c r="H6" t="s">
        <v>499</v>
      </c>
      <c r="I6" t="s">
        <v>500</v>
      </c>
      <c r="J6" t="s">
        <v>518</v>
      </c>
      <c r="O6">
        <v>733</v>
      </c>
      <c r="P6">
        <v>82</v>
      </c>
      <c r="Q6" t="b">
        <v>1</v>
      </c>
      <c r="R6">
        <v>21.99</v>
      </c>
      <c r="S6">
        <v>0</v>
      </c>
      <c r="T6">
        <v>754.99</v>
      </c>
      <c r="U6">
        <v>1.1047879656999033</v>
      </c>
      <c r="V6">
        <v>1047.8796569990334</v>
      </c>
    </row>
    <row r="7" spans="1:22" x14ac:dyDescent="0.25">
      <c r="A7" t="s">
        <v>28</v>
      </c>
      <c r="B7" t="s">
        <v>256</v>
      </c>
      <c r="C7" t="s">
        <v>257</v>
      </c>
      <c r="D7">
        <v>540</v>
      </c>
      <c r="F7">
        <v>507.59999999999997</v>
      </c>
      <c r="G7">
        <v>507.59999999999997</v>
      </c>
      <c r="O7">
        <v>539</v>
      </c>
      <c r="P7">
        <v>81</v>
      </c>
      <c r="Q7" t="b">
        <v>1</v>
      </c>
      <c r="R7">
        <v>16.169999999999998</v>
      </c>
      <c r="S7">
        <v>0</v>
      </c>
      <c r="T7">
        <v>555.16999999999996</v>
      </c>
      <c r="U7">
        <v>1.093715524034673</v>
      </c>
      <c r="V7">
        <v>937.15524034672978</v>
      </c>
    </row>
    <row r="8" spans="1:22" x14ac:dyDescent="0.25">
      <c r="A8" t="s">
        <v>26</v>
      </c>
      <c r="B8" t="s">
        <v>164</v>
      </c>
      <c r="C8" t="s">
        <v>165</v>
      </c>
      <c r="D8">
        <v>414</v>
      </c>
      <c r="F8">
        <v>389.15999999999997</v>
      </c>
      <c r="G8">
        <v>389.15999999999997</v>
      </c>
      <c r="H8" t="s">
        <v>499</v>
      </c>
      <c r="O8">
        <v>441</v>
      </c>
      <c r="P8">
        <v>83</v>
      </c>
      <c r="Q8" t="b">
        <v>1</v>
      </c>
      <c r="R8">
        <v>13.229999999999999</v>
      </c>
      <c r="S8">
        <v>0</v>
      </c>
      <c r="T8">
        <v>454.23</v>
      </c>
      <c r="U8">
        <v>1.1672062904717855</v>
      </c>
      <c r="V8">
        <v>1200</v>
      </c>
    </row>
    <row r="9" spans="1:22" x14ac:dyDescent="0.25">
      <c r="A9" t="s">
        <v>2012</v>
      </c>
      <c r="B9" t="s">
        <v>362</v>
      </c>
      <c r="C9" t="s">
        <v>363</v>
      </c>
      <c r="D9">
        <v>280</v>
      </c>
      <c r="E9" t="s">
        <v>534</v>
      </c>
      <c r="F9">
        <v>263.2</v>
      </c>
      <c r="G9">
        <v>263.2</v>
      </c>
      <c r="H9" t="s">
        <v>515</v>
      </c>
      <c r="I9" t="s">
        <v>502</v>
      </c>
      <c r="O9">
        <v>0</v>
      </c>
      <c r="P9">
        <v>0</v>
      </c>
      <c r="Q9" t="b">
        <v>0</v>
      </c>
      <c r="R9">
        <v>0</v>
      </c>
      <c r="S9">
        <v>0</v>
      </c>
      <c r="T9">
        <v>0</v>
      </c>
      <c r="U9">
        <v>0</v>
      </c>
      <c r="V9">
        <v>0</v>
      </c>
    </row>
    <row r="10" spans="1:22" x14ac:dyDescent="0.25">
      <c r="A10" t="s">
        <v>28</v>
      </c>
      <c r="B10" t="s">
        <v>44</v>
      </c>
      <c r="C10" t="s">
        <v>45</v>
      </c>
      <c r="D10">
        <v>366</v>
      </c>
      <c r="F10">
        <v>344.03999999999996</v>
      </c>
      <c r="G10">
        <v>344.03999999999996</v>
      </c>
      <c r="H10" t="s">
        <v>503</v>
      </c>
      <c r="I10" t="s">
        <v>504</v>
      </c>
      <c r="K10" t="s">
        <v>505</v>
      </c>
      <c r="O10">
        <v>375</v>
      </c>
      <c r="P10">
        <v>84</v>
      </c>
      <c r="Q10" t="b">
        <v>1</v>
      </c>
      <c r="R10">
        <v>11.25</v>
      </c>
      <c r="S10">
        <v>0</v>
      </c>
      <c r="T10">
        <v>386.25</v>
      </c>
      <c r="U10">
        <v>1.1226892221834672</v>
      </c>
      <c r="V10">
        <v>1200</v>
      </c>
    </row>
    <row r="11" spans="1:22" x14ac:dyDescent="0.25">
      <c r="A11" t="s">
        <v>29</v>
      </c>
      <c r="B11" t="s">
        <v>220</v>
      </c>
      <c r="C11" t="s">
        <v>221</v>
      </c>
      <c r="D11">
        <v>428</v>
      </c>
      <c r="E11" t="s">
        <v>534</v>
      </c>
      <c r="F11">
        <v>402.32</v>
      </c>
      <c r="G11">
        <v>402.32</v>
      </c>
      <c r="H11" t="s">
        <v>503</v>
      </c>
      <c r="I11" t="s">
        <v>512</v>
      </c>
      <c r="L11" t="s">
        <v>525</v>
      </c>
      <c r="O11">
        <v>465</v>
      </c>
      <c r="P11">
        <v>84</v>
      </c>
      <c r="Q11" t="b">
        <v>1</v>
      </c>
      <c r="R11">
        <v>13.95</v>
      </c>
      <c r="S11">
        <v>0</v>
      </c>
      <c r="T11">
        <v>478.95</v>
      </c>
      <c r="U11">
        <v>1.1904702724199643</v>
      </c>
      <c r="V11">
        <v>1200</v>
      </c>
    </row>
    <row r="12" spans="1:22" x14ac:dyDescent="0.25">
      <c r="A12" t="s">
        <v>28</v>
      </c>
      <c r="B12" t="s">
        <v>296</v>
      </c>
      <c r="C12" t="s">
        <v>297</v>
      </c>
      <c r="D12">
        <v>397</v>
      </c>
      <c r="F12">
        <v>373.18</v>
      </c>
      <c r="G12">
        <v>373.18</v>
      </c>
      <c r="H12" t="s">
        <v>499</v>
      </c>
      <c r="I12" t="s">
        <v>500</v>
      </c>
      <c r="O12">
        <v>399</v>
      </c>
      <c r="P12">
        <v>83</v>
      </c>
      <c r="Q12" t="b">
        <v>1</v>
      </c>
      <c r="R12">
        <v>11.969999999999999</v>
      </c>
      <c r="S12">
        <v>0</v>
      </c>
      <c r="T12">
        <v>410.97</v>
      </c>
      <c r="U12">
        <v>1.1012648051878451</v>
      </c>
      <c r="V12">
        <v>1012.6480518784508</v>
      </c>
    </row>
    <row r="13" spans="1:22" x14ac:dyDescent="0.25">
      <c r="A13" t="s">
        <v>2012</v>
      </c>
      <c r="B13" t="s">
        <v>266</v>
      </c>
      <c r="C13" t="s">
        <v>267</v>
      </c>
      <c r="D13">
        <v>364</v>
      </c>
      <c r="F13">
        <v>342.15999999999997</v>
      </c>
      <c r="G13">
        <v>342.15999999999997</v>
      </c>
      <c r="H13" t="s">
        <v>499</v>
      </c>
      <c r="I13" t="s">
        <v>500</v>
      </c>
      <c r="J13" t="s">
        <v>518</v>
      </c>
      <c r="O13">
        <v>0</v>
      </c>
      <c r="P13">
        <v>0</v>
      </c>
      <c r="Q13" t="b">
        <v>0</v>
      </c>
      <c r="R13">
        <v>0</v>
      </c>
      <c r="S13">
        <v>0</v>
      </c>
      <c r="T13">
        <v>0</v>
      </c>
      <c r="U13">
        <v>0</v>
      </c>
      <c r="V13">
        <v>0</v>
      </c>
    </row>
    <row r="14" spans="1:22" x14ac:dyDescent="0.25">
      <c r="A14" t="s">
        <v>28</v>
      </c>
      <c r="B14" t="s">
        <v>132</v>
      </c>
      <c r="C14" t="s">
        <v>133</v>
      </c>
      <c r="D14">
        <v>472</v>
      </c>
      <c r="F14">
        <v>443.67999999999995</v>
      </c>
      <c r="G14">
        <v>443.67999999999995</v>
      </c>
      <c r="H14" t="s">
        <v>499</v>
      </c>
      <c r="I14" t="s">
        <v>512</v>
      </c>
      <c r="L14" t="s">
        <v>520</v>
      </c>
      <c r="O14">
        <v>467</v>
      </c>
      <c r="P14">
        <v>82</v>
      </c>
      <c r="Q14" t="b">
        <v>1</v>
      </c>
      <c r="R14">
        <v>14.01</v>
      </c>
      <c r="S14">
        <v>0</v>
      </c>
      <c r="T14">
        <v>481.01</v>
      </c>
      <c r="U14">
        <v>1.0841372160115399</v>
      </c>
      <c r="V14">
        <v>841.37216011539897</v>
      </c>
    </row>
    <row r="15" spans="1:22" x14ac:dyDescent="0.25">
      <c r="A15" t="s">
        <v>2012</v>
      </c>
      <c r="B15" t="s">
        <v>80</v>
      </c>
      <c r="C15" t="s">
        <v>81</v>
      </c>
      <c r="D15">
        <v>456</v>
      </c>
      <c r="F15">
        <v>428.64</v>
      </c>
      <c r="G15">
        <v>428.64</v>
      </c>
      <c r="O15">
        <v>0</v>
      </c>
      <c r="P15">
        <v>0</v>
      </c>
      <c r="Q15" t="b">
        <v>0</v>
      </c>
      <c r="R15">
        <v>0</v>
      </c>
      <c r="S15">
        <v>0</v>
      </c>
      <c r="T15">
        <v>0</v>
      </c>
      <c r="U15">
        <v>0</v>
      </c>
      <c r="V15">
        <v>0</v>
      </c>
    </row>
    <row r="16" spans="1:22" x14ac:dyDescent="0.25">
      <c r="A16" t="s">
        <v>2012</v>
      </c>
      <c r="B16" t="s">
        <v>487</v>
      </c>
      <c r="C16" t="s">
        <v>488</v>
      </c>
      <c r="D16">
        <v>401</v>
      </c>
      <c r="F16">
        <v>376.94</v>
      </c>
      <c r="G16">
        <v>376.94</v>
      </c>
      <c r="H16" t="s">
        <v>533</v>
      </c>
      <c r="O16">
        <v>0</v>
      </c>
      <c r="P16">
        <v>0</v>
      </c>
      <c r="Q16" t="b">
        <v>0</v>
      </c>
      <c r="R16">
        <v>0</v>
      </c>
      <c r="S16">
        <v>0</v>
      </c>
      <c r="T16">
        <v>0</v>
      </c>
      <c r="U16">
        <v>0</v>
      </c>
      <c r="V16">
        <v>0</v>
      </c>
    </row>
    <row r="17" spans="1:22" x14ac:dyDescent="0.25">
      <c r="A17" t="s">
        <v>26</v>
      </c>
      <c r="B17" t="s">
        <v>473</v>
      </c>
      <c r="C17" t="s">
        <v>474</v>
      </c>
      <c r="D17">
        <v>393</v>
      </c>
      <c r="F17">
        <v>369.41999999999996</v>
      </c>
      <c r="G17">
        <v>369.41999999999996</v>
      </c>
      <c r="O17">
        <v>417</v>
      </c>
      <c r="P17">
        <v>81</v>
      </c>
      <c r="Q17" t="b">
        <v>1</v>
      </c>
      <c r="R17">
        <v>12.51</v>
      </c>
      <c r="S17">
        <v>0</v>
      </c>
      <c r="T17">
        <v>429.51</v>
      </c>
      <c r="U17">
        <v>1.1626603865518923</v>
      </c>
      <c r="V17">
        <v>1200</v>
      </c>
    </row>
    <row r="18" spans="1:22" x14ac:dyDescent="0.25">
      <c r="A18" t="s">
        <v>26</v>
      </c>
      <c r="B18" t="s">
        <v>441</v>
      </c>
      <c r="C18" t="s">
        <v>442</v>
      </c>
      <c r="D18">
        <v>400</v>
      </c>
      <c r="F18">
        <v>376</v>
      </c>
      <c r="G18">
        <v>376</v>
      </c>
      <c r="O18">
        <v>391</v>
      </c>
      <c r="P18">
        <v>81</v>
      </c>
      <c r="Q18" t="b">
        <v>1</v>
      </c>
      <c r="R18">
        <v>11.73</v>
      </c>
      <c r="S18">
        <v>0</v>
      </c>
      <c r="T18">
        <v>402.73</v>
      </c>
      <c r="U18">
        <v>1.0710904255319149</v>
      </c>
      <c r="V18">
        <v>710.90425531914912</v>
      </c>
    </row>
    <row r="19" spans="1:22" x14ac:dyDescent="0.25">
      <c r="A19" t="s">
        <v>26</v>
      </c>
      <c r="B19" t="s">
        <v>475</v>
      </c>
      <c r="C19" t="s">
        <v>476</v>
      </c>
      <c r="D19">
        <v>312</v>
      </c>
      <c r="F19">
        <v>293.27999999999997</v>
      </c>
      <c r="G19">
        <v>293.27999999999997</v>
      </c>
      <c r="O19">
        <v>342</v>
      </c>
      <c r="P19">
        <v>83</v>
      </c>
      <c r="Q19" t="b">
        <v>1</v>
      </c>
      <c r="R19">
        <v>10.26</v>
      </c>
      <c r="S19">
        <v>0</v>
      </c>
      <c r="T19">
        <v>352.26</v>
      </c>
      <c r="U19">
        <v>1.2011047463175124</v>
      </c>
      <c r="V19">
        <v>1200</v>
      </c>
    </row>
    <row r="20" spans="1:22" x14ac:dyDescent="0.25">
      <c r="A20" t="s">
        <v>25</v>
      </c>
      <c r="B20" t="s">
        <v>485</v>
      </c>
      <c r="C20" t="s">
        <v>486</v>
      </c>
      <c r="D20">
        <v>362</v>
      </c>
      <c r="F20">
        <v>340.28</v>
      </c>
      <c r="G20">
        <v>340.28</v>
      </c>
      <c r="H20" t="s">
        <v>503</v>
      </c>
      <c r="I20" t="s">
        <v>500</v>
      </c>
      <c r="J20" t="s">
        <v>518</v>
      </c>
      <c r="O20">
        <v>376</v>
      </c>
      <c r="P20">
        <v>83</v>
      </c>
      <c r="Q20" t="b">
        <v>1</v>
      </c>
      <c r="R20">
        <v>11.28</v>
      </c>
      <c r="S20">
        <v>0</v>
      </c>
      <c r="T20">
        <v>387.28</v>
      </c>
      <c r="U20">
        <v>1.1381215469613259</v>
      </c>
      <c r="V20">
        <v>1200</v>
      </c>
    </row>
    <row r="21" spans="1:22" x14ac:dyDescent="0.25">
      <c r="A21" t="s">
        <v>28</v>
      </c>
      <c r="B21" t="s">
        <v>154</v>
      </c>
      <c r="C21" t="s">
        <v>155</v>
      </c>
      <c r="D21">
        <v>336</v>
      </c>
      <c r="E21" t="s">
        <v>534</v>
      </c>
      <c r="F21">
        <v>315.83999999999997</v>
      </c>
      <c r="G21">
        <v>315.83999999999997</v>
      </c>
      <c r="O21">
        <v>365</v>
      </c>
      <c r="P21">
        <v>67</v>
      </c>
      <c r="Q21" t="b">
        <v>0</v>
      </c>
      <c r="R21">
        <v>0</v>
      </c>
      <c r="S21">
        <v>0</v>
      </c>
      <c r="T21">
        <v>365</v>
      </c>
      <c r="U21">
        <v>1.1556484295845999</v>
      </c>
      <c r="V21">
        <v>1200</v>
      </c>
    </row>
    <row r="22" spans="1:22" x14ac:dyDescent="0.25">
      <c r="A22" t="s">
        <v>2016</v>
      </c>
      <c r="B22" t="s">
        <v>354</v>
      </c>
      <c r="C22" t="s">
        <v>355</v>
      </c>
      <c r="D22">
        <v>355</v>
      </c>
      <c r="F22">
        <v>333.7</v>
      </c>
      <c r="G22">
        <v>0</v>
      </c>
      <c r="H22" t="s">
        <v>515</v>
      </c>
      <c r="I22" t="s">
        <v>512</v>
      </c>
      <c r="L22" t="s">
        <v>520</v>
      </c>
      <c r="O22" t="s">
        <v>2019</v>
      </c>
      <c r="P22" t="s">
        <v>2019</v>
      </c>
      <c r="Q22" t="b">
        <v>0</v>
      </c>
      <c r="R22">
        <v>0</v>
      </c>
      <c r="S22">
        <v>0</v>
      </c>
      <c r="T22" t="e">
        <v>#VALUE!</v>
      </c>
      <c r="U22" t="e">
        <v>#VALUE!</v>
      </c>
      <c r="V22" t="e">
        <v>#VALUE!</v>
      </c>
    </row>
    <row r="23" spans="1:22" x14ac:dyDescent="0.25">
      <c r="A23" t="s">
        <v>2012</v>
      </c>
      <c r="B23" t="s">
        <v>70</v>
      </c>
      <c r="C23" t="s">
        <v>71</v>
      </c>
      <c r="D23">
        <v>315</v>
      </c>
      <c r="F23">
        <v>296.09999999999997</v>
      </c>
      <c r="G23">
        <v>296.09999999999997</v>
      </c>
      <c r="H23" t="s">
        <v>499</v>
      </c>
      <c r="O23">
        <v>0</v>
      </c>
      <c r="P23">
        <v>0</v>
      </c>
      <c r="Q23" t="b">
        <v>0</v>
      </c>
      <c r="R23">
        <v>0</v>
      </c>
      <c r="S23">
        <v>0</v>
      </c>
      <c r="T23">
        <v>0</v>
      </c>
      <c r="U23">
        <v>0</v>
      </c>
      <c r="V23">
        <v>0</v>
      </c>
    </row>
    <row r="24" spans="1:22" x14ac:dyDescent="0.25">
      <c r="A24" t="s">
        <v>25</v>
      </c>
      <c r="B24" t="s">
        <v>461</v>
      </c>
      <c r="C24" t="s">
        <v>462</v>
      </c>
      <c r="D24">
        <v>341</v>
      </c>
      <c r="F24">
        <v>320.53999999999996</v>
      </c>
      <c r="G24">
        <v>320.53999999999996</v>
      </c>
      <c r="O24">
        <v>361</v>
      </c>
      <c r="P24">
        <v>84</v>
      </c>
      <c r="Q24" t="b">
        <v>1</v>
      </c>
      <c r="R24">
        <v>10.83</v>
      </c>
      <c r="S24">
        <v>0</v>
      </c>
      <c r="T24">
        <v>371.83</v>
      </c>
      <c r="U24">
        <v>1.1600112310476072</v>
      </c>
      <c r="V24">
        <v>1200</v>
      </c>
    </row>
    <row r="25" spans="1:22" x14ac:dyDescent="0.25">
      <c r="A25" t="s">
        <v>29</v>
      </c>
      <c r="B25" t="s">
        <v>384</v>
      </c>
      <c r="C25" t="s">
        <v>385</v>
      </c>
      <c r="D25">
        <v>565</v>
      </c>
      <c r="F25">
        <v>531.1</v>
      </c>
      <c r="G25">
        <v>531.1</v>
      </c>
      <c r="O25">
        <v>572</v>
      </c>
      <c r="P25">
        <v>85</v>
      </c>
      <c r="Q25" t="b">
        <v>1</v>
      </c>
      <c r="R25">
        <v>17.16</v>
      </c>
      <c r="S25">
        <v>0</v>
      </c>
      <c r="T25">
        <v>589.16</v>
      </c>
      <c r="U25">
        <v>1.1093202786669176</v>
      </c>
      <c r="V25">
        <v>1093.2027866691762</v>
      </c>
    </row>
    <row r="26" spans="1:22" x14ac:dyDescent="0.25">
      <c r="A26" t="s">
        <v>26</v>
      </c>
      <c r="B26" t="s">
        <v>144</v>
      </c>
      <c r="C26" t="s">
        <v>145</v>
      </c>
      <c r="D26">
        <v>350</v>
      </c>
      <c r="F26">
        <v>329</v>
      </c>
      <c r="G26">
        <v>329</v>
      </c>
      <c r="H26" t="s">
        <v>499</v>
      </c>
      <c r="I26" t="s">
        <v>522</v>
      </c>
      <c r="J26" t="s">
        <v>518</v>
      </c>
      <c r="O26">
        <v>354</v>
      </c>
      <c r="P26">
        <v>85</v>
      </c>
      <c r="Q26" t="b">
        <v>1</v>
      </c>
      <c r="R26">
        <v>10.62</v>
      </c>
      <c r="S26">
        <v>0</v>
      </c>
      <c r="T26">
        <v>364.62</v>
      </c>
      <c r="U26">
        <v>1.1082674772036474</v>
      </c>
      <c r="V26">
        <v>1082.6747720364738</v>
      </c>
    </row>
    <row r="27" spans="1:22" x14ac:dyDescent="0.25">
      <c r="A27" t="s">
        <v>29</v>
      </c>
      <c r="B27" t="s">
        <v>76</v>
      </c>
      <c r="C27" t="s">
        <v>77</v>
      </c>
      <c r="D27">
        <v>354</v>
      </c>
      <c r="F27">
        <v>332.76</v>
      </c>
      <c r="G27">
        <v>332.76</v>
      </c>
      <c r="H27" t="s">
        <v>499</v>
      </c>
      <c r="I27" t="s">
        <v>500</v>
      </c>
      <c r="J27" t="s">
        <v>510</v>
      </c>
      <c r="O27">
        <v>357</v>
      </c>
      <c r="P27">
        <v>85</v>
      </c>
      <c r="Q27" t="b">
        <v>1</v>
      </c>
      <c r="R27">
        <v>10.709999999999999</v>
      </c>
      <c r="S27">
        <v>0</v>
      </c>
      <c r="T27">
        <v>367.71</v>
      </c>
      <c r="U27">
        <v>1.105030652722683</v>
      </c>
      <c r="V27">
        <v>1050.3065272268298</v>
      </c>
    </row>
    <row r="28" spans="1:22" x14ac:dyDescent="0.25">
      <c r="A28" t="s">
        <v>28</v>
      </c>
      <c r="B28" t="s">
        <v>188</v>
      </c>
      <c r="C28" t="s">
        <v>189</v>
      </c>
      <c r="D28">
        <v>520</v>
      </c>
      <c r="F28">
        <v>488.79999999999995</v>
      </c>
      <c r="G28">
        <v>488.79999999999995</v>
      </c>
      <c r="H28" t="s">
        <v>499</v>
      </c>
      <c r="I28" t="s">
        <v>500</v>
      </c>
      <c r="J28" t="s">
        <v>519</v>
      </c>
      <c r="O28">
        <v>531</v>
      </c>
      <c r="P28">
        <v>85</v>
      </c>
      <c r="Q28" t="b">
        <v>1</v>
      </c>
      <c r="R28">
        <v>15.93</v>
      </c>
      <c r="S28">
        <v>0</v>
      </c>
      <c r="T28">
        <v>546.92999999999995</v>
      </c>
      <c r="U28">
        <v>1.1189238952536824</v>
      </c>
      <c r="V28">
        <v>1189.2389525368242</v>
      </c>
    </row>
    <row r="29" spans="1:22" x14ac:dyDescent="0.25">
      <c r="A29" t="s">
        <v>26</v>
      </c>
      <c r="B29" t="s">
        <v>443</v>
      </c>
      <c r="C29" t="s">
        <v>444</v>
      </c>
      <c r="D29">
        <v>401</v>
      </c>
      <c r="E29" t="s">
        <v>534</v>
      </c>
      <c r="F29">
        <v>376.94</v>
      </c>
      <c r="G29">
        <v>376.94</v>
      </c>
      <c r="O29">
        <v>414</v>
      </c>
      <c r="P29">
        <v>68</v>
      </c>
      <c r="Q29" t="b">
        <v>0</v>
      </c>
      <c r="R29">
        <v>0</v>
      </c>
      <c r="S29">
        <v>0</v>
      </c>
      <c r="T29">
        <v>414</v>
      </c>
      <c r="U29">
        <v>1.0983180347004828</v>
      </c>
      <c r="V29">
        <v>983.18034700482838</v>
      </c>
    </row>
    <row r="30" spans="1:22" x14ac:dyDescent="0.25">
      <c r="A30" t="s">
        <v>25</v>
      </c>
      <c r="B30" t="s">
        <v>404</v>
      </c>
      <c r="C30" t="s">
        <v>405</v>
      </c>
      <c r="D30">
        <v>547</v>
      </c>
      <c r="F30">
        <v>514.17999999999995</v>
      </c>
      <c r="G30">
        <v>514.17999999999995</v>
      </c>
      <c r="O30">
        <v>548</v>
      </c>
      <c r="P30">
        <v>80</v>
      </c>
      <c r="Q30" t="b">
        <v>1</v>
      </c>
      <c r="R30">
        <v>16.439999999999998</v>
      </c>
      <c r="S30">
        <v>0</v>
      </c>
      <c r="T30">
        <v>564.44000000000005</v>
      </c>
      <c r="U30">
        <v>1.0977478703955816</v>
      </c>
      <c r="V30">
        <v>977.4787039558164</v>
      </c>
    </row>
    <row r="31" spans="1:22" x14ac:dyDescent="0.25">
      <c r="A31" t="s">
        <v>25</v>
      </c>
      <c r="B31" t="s">
        <v>463</v>
      </c>
      <c r="C31" t="s">
        <v>464</v>
      </c>
      <c r="D31">
        <v>229</v>
      </c>
      <c r="F31">
        <v>215.26</v>
      </c>
      <c r="G31">
        <v>215.26</v>
      </c>
      <c r="H31" t="s">
        <v>515</v>
      </c>
      <c r="I31" t="s">
        <v>502</v>
      </c>
      <c r="O31">
        <v>231</v>
      </c>
      <c r="P31">
        <v>84</v>
      </c>
      <c r="Q31" t="b">
        <v>1</v>
      </c>
      <c r="R31">
        <v>6.93</v>
      </c>
      <c r="S31">
        <v>0</v>
      </c>
      <c r="T31">
        <v>237.93</v>
      </c>
      <c r="U31">
        <v>1.1053145033912479</v>
      </c>
      <c r="V31">
        <v>1053.1450339124792</v>
      </c>
    </row>
    <row r="32" spans="1:22" x14ac:dyDescent="0.25">
      <c r="A32" t="s">
        <v>28</v>
      </c>
      <c r="B32" t="s">
        <v>410</v>
      </c>
      <c r="C32" t="s">
        <v>411</v>
      </c>
      <c r="D32">
        <v>332</v>
      </c>
      <c r="F32">
        <v>312.08</v>
      </c>
      <c r="G32">
        <v>312.08</v>
      </c>
      <c r="H32" t="s">
        <v>503</v>
      </c>
      <c r="I32" t="s">
        <v>500</v>
      </c>
      <c r="J32" t="s">
        <v>518</v>
      </c>
      <c r="O32">
        <v>365</v>
      </c>
      <c r="P32">
        <v>83</v>
      </c>
      <c r="Q32" t="b">
        <v>1</v>
      </c>
      <c r="R32">
        <v>10.95</v>
      </c>
      <c r="S32">
        <v>0</v>
      </c>
      <c r="T32">
        <v>375.95</v>
      </c>
      <c r="U32">
        <v>1.2046590617790311</v>
      </c>
      <c r="V32">
        <v>1200</v>
      </c>
    </row>
    <row r="33" spans="1:22" x14ac:dyDescent="0.25">
      <c r="A33" t="s">
        <v>26</v>
      </c>
      <c r="B33" t="s">
        <v>32</v>
      </c>
      <c r="C33" t="s">
        <v>33</v>
      </c>
      <c r="D33">
        <v>279</v>
      </c>
      <c r="F33">
        <v>262.26</v>
      </c>
      <c r="G33">
        <v>262.26</v>
      </c>
      <c r="O33">
        <v>285</v>
      </c>
      <c r="P33">
        <v>84</v>
      </c>
      <c r="Q33" t="b">
        <v>1</v>
      </c>
      <c r="R33">
        <v>8.5499999999999989</v>
      </c>
      <c r="S33">
        <v>0</v>
      </c>
      <c r="T33">
        <v>293.55</v>
      </c>
      <c r="U33">
        <v>1.1193090825897964</v>
      </c>
      <c r="V33">
        <v>1193.0908258979644</v>
      </c>
    </row>
    <row r="34" spans="1:22" x14ac:dyDescent="0.25">
      <c r="A34" t="s">
        <v>26</v>
      </c>
      <c r="B34" t="s">
        <v>445</v>
      </c>
      <c r="C34" t="s">
        <v>446</v>
      </c>
      <c r="D34">
        <v>282</v>
      </c>
      <c r="E34" t="s">
        <v>534</v>
      </c>
      <c r="F34">
        <v>265.08</v>
      </c>
      <c r="G34">
        <v>265.08</v>
      </c>
      <c r="H34" t="s">
        <v>499</v>
      </c>
      <c r="I34" t="s">
        <v>504</v>
      </c>
      <c r="K34" t="s">
        <v>514</v>
      </c>
      <c r="O34">
        <v>284</v>
      </c>
      <c r="P34">
        <v>69</v>
      </c>
      <c r="Q34" t="b">
        <v>0</v>
      </c>
      <c r="R34">
        <v>0</v>
      </c>
      <c r="S34">
        <v>0</v>
      </c>
      <c r="T34">
        <v>284</v>
      </c>
      <c r="U34">
        <v>1.0713746793420855</v>
      </c>
      <c r="V34">
        <v>713.74679342085528</v>
      </c>
    </row>
    <row r="35" spans="1:22" x14ac:dyDescent="0.25">
      <c r="A35" t="s">
        <v>28</v>
      </c>
      <c r="B35" t="s">
        <v>326</v>
      </c>
      <c r="C35" t="s">
        <v>327</v>
      </c>
      <c r="D35">
        <v>274</v>
      </c>
      <c r="F35">
        <v>257.56</v>
      </c>
      <c r="G35">
        <v>257.56</v>
      </c>
      <c r="H35" t="s">
        <v>499</v>
      </c>
      <c r="I35" t="s">
        <v>512</v>
      </c>
      <c r="L35" t="s">
        <v>520</v>
      </c>
      <c r="O35">
        <v>281</v>
      </c>
      <c r="P35">
        <v>85</v>
      </c>
      <c r="Q35" t="b">
        <v>1</v>
      </c>
      <c r="R35">
        <v>8.43</v>
      </c>
      <c r="S35">
        <v>0</v>
      </c>
      <c r="T35">
        <v>289.43</v>
      </c>
      <c r="U35">
        <v>1.1237381580990837</v>
      </c>
      <c r="V35">
        <v>1200</v>
      </c>
    </row>
    <row r="36" spans="1:22" x14ac:dyDescent="0.25">
      <c r="A36" t="s">
        <v>26</v>
      </c>
      <c r="B36" t="s">
        <v>338</v>
      </c>
      <c r="C36" t="s">
        <v>339</v>
      </c>
      <c r="D36">
        <v>417</v>
      </c>
      <c r="F36">
        <v>391.97999999999996</v>
      </c>
      <c r="G36">
        <v>391.97999999999996</v>
      </c>
      <c r="O36">
        <v>426</v>
      </c>
      <c r="P36">
        <v>82</v>
      </c>
      <c r="Q36" t="b">
        <v>1</v>
      </c>
      <c r="R36">
        <v>12.78</v>
      </c>
      <c r="S36">
        <v>0</v>
      </c>
      <c r="T36">
        <v>438.78</v>
      </c>
      <c r="U36">
        <v>1.1193938466248279</v>
      </c>
      <c r="V36">
        <v>1193.9384662482789</v>
      </c>
    </row>
    <row r="37" spans="1:22" x14ac:dyDescent="0.25">
      <c r="A37" t="s">
        <v>29</v>
      </c>
      <c r="B37" t="s">
        <v>350</v>
      </c>
      <c r="C37" t="s">
        <v>351</v>
      </c>
      <c r="D37">
        <v>422</v>
      </c>
      <c r="F37">
        <v>396.67999999999995</v>
      </c>
      <c r="G37">
        <v>396.67999999999995</v>
      </c>
      <c r="O37">
        <v>436</v>
      </c>
      <c r="P37">
        <v>82</v>
      </c>
      <c r="Q37" t="b">
        <v>1</v>
      </c>
      <c r="R37">
        <v>13.08</v>
      </c>
      <c r="S37">
        <v>0</v>
      </c>
      <c r="T37">
        <v>449.08</v>
      </c>
      <c r="U37">
        <v>1.1320964001210045</v>
      </c>
      <c r="V37">
        <v>1200</v>
      </c>
    </row>
    <row r="38" spans="1:22" x14ac:dyDescent="0.25">
      <c r="A38" t="s">
        <v>26</v>
      </c>
      <c r="B38" t="s">
        <v>150</v>
      </c>
      <c r="C38" t="s">
        <v>151</v>
      </c>
      <c r="D38">
        <v>378</v>
      </c>
      <c r="F38">
        <v>355.32</v>
      </c>
      <c r="G38">
        <v>355.32</v>
      </c>
      <c r="H38" t="s">
        <v>499</v>
      </c>
      <c r="I38" t="s">
        <v>500</v>
      </c>
      <c r="J38" t="s">
        <v>509</v>
      </c>
      <c r="O38">
        <v>380</v>
      </c>
      <c r="P38">
        <v>84</v>
      </c>
      <c r="Q38" t="b">
        <v>1</v>
      </c>
      <c r="R38">
        <v>11.4</v>
      </c>
      <c r="S38">
        <v>0</v>
      </c>
      <c r="T38">
        <v>391.4</v>
      </c>
      <c r="U38">
        <v>1.1015422717550376</v>
      </c>
      <c r="V38">
        <v>1015.4227175503761</v>
      </c>
    </row>
    <row r="39" spans="1:22" x14ac:dyDescent="0.25">
      <c r="A39" t="s">
        <v>29</v>
      </c>
      <c r="B39" t="s">
        <v>274</v>
      </c>
      <c r="C39" t="s">
        <v>275</v>
      </c>
      <c r="D39">
        <v>451</v>
      </c>
      <c r="F39">
        <v>423.94</v>
      </c>
      <c r="G39">
        <v>423.94</v>
      </c>
      <c r="O39">
        <v>465</v>
      </c>
      <c r="P39">
        <v>83</v>
      </c>
      <c r="Q39" t="b">
        <v>1</v>
      </c>
      <c r="R39">
        <v>13.95</v>
      </c>
      <c r="S39">
        <v>0</v>
      </c>
      <c r="T39">
        <v>478.95</v>
      </c>
      <c r="U39">
        <v>1.1297589281502098</v>
      </c>
      <c r="V39">
        <v>1200</v>
      </c>
    </row>
    <row r="40" spans="1:22" x14ac:dyDescent="0.25">
      <c r="A40" t="s">
        <v>26</v>
      </c>
      <c r="B40" t="s">
        <v>74</v>
      </c>
      <c r="C40" t="s">
        <v>75</v>
      </c>
      <c r="D40">
        <v>526</v>
      </c>
      <c r="F40">
        <v>494.44</v>
      </c>
      <c r="G40">
        <v>494.44</v>
      </c>
      <c r="O40">
        <v>539</v>
      </c>
      <c r="P40">
        <v>85</v>
      </c>
      <c r="Q40" t="b">
        <v>1</v>
      </c>
      <c r="R40">
        <v>16.169999999999998</v>
      </c>
      <c r="S40">
        <v>0</v>
      </c>
      <c r="T40">
        <v>555.16999999999996</v>
      </c>
      <c r="U40">
        <v>1.1228258231534665</v>
      </c>
      <c r="V40">
        <v>1200</v>
      </c>
    </row>
    <row r="41" spans="1:22" x14ac:dyDescent="0.25">
      <c r="A41" t="s">
        <v>29</v>
      </c>
      <c r="B41" t="s">
        <v>138</v>
      </c>
      <c r="C41" t="s">
        <v>139</v>
      </c>
      <c r="D41">
        <v>621</v>
      </c>
      <c r="F41">
        <v>583.74</v>
      </c>
      <c r="G41">
        <v>583.74</v>
      </c>
      <c r="H41" t="s">
        <v>515</v>
      </c>
      <c r="I41" t="s">
        <v>512</v>
      </c>
      <c r="O41">
        <v>661</v>
      </c>
      <c r="P41">
        <v>83</v>
      </c>
      <c r="Q41" t="b">
        <v>1</v>
      </c>
      <c r="R41">
        <v>19.829999999999998</v>
      </c>
      <c r="S41">
        <v>0</v>
      </c>
      <c r="T41">
        <v>680.83</v>
      </c>
      <c r="U41">
        <v>1.1663240483777024</v>
      </c>
      <c r="V41">
        <v>1200</v>
      </c>
    </row>
    <row r="42" spans="1:22" x14ac:dyDescent="0.25">
      <c r="A42" t="s">
        <v>28</v>
      </c>
      <c r="B42" t="s">
        <v>78</v>
      </c>
      <c r="C42" t="s">
        <v>79</v>
      </c>
      <c r="D42">
        <v>337</v>
      </c>
      <c r="F42">
        <v>316.77999999999997</v>
      </c>
      <c r="G42">
        <v>316.77999999999997</v>
      </c>
      <c r="H42" t="s">
        <v>499</v>
      </c>
      <c r="I42" t="s">
        <v>502</v>
      </c>
      <c r="L42" t="s">
        <v>511</v>
      </c>
      <c r="O42">
        <v>341</v>
      </c>
      <c r="P42">
        <v>84</v>
      </c>
      <c r="Q42" t="b">
        <v>1</v>
      </c>
      <c r="R42">
        <v>10.23</v>
      </c>
      <c r="S42">
        <v>0</v>
      </c>
      <c r="T42">
        <v>351.23</v>
      </c>
      <c r="U42">
        <v>1.1087505524338659</v>
      </c>
      <c r="V42">
        <v>1087.5055243386589</v>
      </c>
    </row>
    <row r="43" spans="1:22" x14ac:dyDescent="0.25">
      <c r="A43" t="s">
        <v>26</v>
      </c>
      <c r="B43" t="s">
        <v>130</v>
      </c>
      <c r="C43" t="s">
        <v>131</v>
      </c>
      <c r="D43">
        <v>285</v>
      </c>
      <c r="F43">
        <v>267.89999999999998</v>
      </c>
      <c r="G43">
        <v>267.89999999999998</v>
      </c>
      <c r="O43">
        <v>292</v>
      </c>
      <c r="P43">
        <v>81</v>
      </c>
      <c r="Q43" t="b">
        <v>1</v>
      </c>
      <c r="R43">
        <v>8.76</v>
      </c>
      <c r="S43">
        <v>0</v>
      </c>
      <c r="T43">
        <v>300.76</v>
      </c>
      <c r="U43">
        <v>1.1226577081000373</v>
      </c>
      <c r="V43">
        <v>1200</v>
      </c>
    </row>
    <row r="44" spans="1:22" x14ac:dyDescent="0.25">
      <c r="A44" t="s">
        <v>29</v>
      </c>
      <c r="B44" t="s">
        <v>374</v>
      </c>
      <c r="C44" t="s">
        <v>375</v>
      </c>
      <c r="D44">
        <v>400</v>
      </c>
      <c r="F44">
        <v>376</v>
      </c>
      <c r="G44">
        <v>376</v>
      </c>
      <c r="H44" t="s">
        <v>503</v>
      </c>
      <c r="I44" t="s">
        <v>522</v>
      </c>
      <c r="J44" t="s">
        <v>529</v>
      </c>
      <c r="O44">
        <v>403</v>
      </c>
      <c r="P44">
        <v>84</v>
      </c>
      <c r="Q44" t="b">
        <v>1</v>
      </c>
      <c r="R44">
        <v>12.09</v>
      </c>
      <c r="S44">
        <v>0</v>
      </c>
      <c r="T44">
        <v>415.09</v>
      </c>
      <c r="U44">
        <v>1.1039627659574467</v>
      </c>
      <c r="V44">
        <v>1039.6276595744669</v>
      </c>
    </row>
    <row r="45" spans="1:22" x14ac:dyDescent="0.25">
      <c r="A45" t="s">
        <v>25</v>
      </c>
      <c r="B45" t="s">
        <v>278</v>
      </c>
      <c r="C45" t="s">
        <v>279</v>
      </c>
      <c r="D45">
        <v>361</v>
      </c>
      <c r="F45">
        <v>339.34</v>
      </c>
      <c r="G45">
        <v>339.34</v>
      </c>
      <c r="O45">
        <v>370</v>
      </c>
      <c r="P45">
        <v>81</v>
      </c>
      <c r="Q45" t="b">
        <v>1</v>
      </c>
      <c r="R45">
        <v>11.1</v>
      </c>
      <c r="S45">
        <v>0</v>
      </c>
      <c r="T45">
        <v>381.1</v>
      </c>
      <c r="U45">
        <v>1.1230624152767137</v>
      </c>
      <c r="V45">
        <v>1200</v>
      </c>
    </row>
    <row r="46" spans="1:22" x14ac:dyDescent="0.25">
      <c r="A46" t="s">
        <v>26</v>
      </c>
      <c r="B46" t="s">
        <v>66</v>
      </c>
      <c r="C46" t="s">
        <v>67</v>
      </c>
      <c r="D46">
        <v>305</v>
      </c>
      <c r="F46">
        <v>286.7</v>
      </c>
      <c r="G46">
        <v>286.7</v>
      </c>
      <c r="O46">
        <v>310</v>
      </c>
      <c r="P46">
        <v>84</v>
      </c>
      <c r="Q46" t="b">
        <v>1</v>
      </c>
      <c r="R46">
        <v>9.2999999999999989</v>
      </c>
      <c r="S46">
        <v>0</v>
      </c>
      <c r="T46">
        <v>319.3</v>
      </c>
      <c r="U46">
        <v>1.1137077084059994</v>
      </c>
      <c r="V46">
        <v>1137.0770840599941</v>
      </c>
    </row>
    <row r="47" spans="1:22" x14ac:dyDescent="0.25">
      <c r="A47" t="s">
        <v>29</v>
      </c>
      <c r="B47" t="s">
        <v>282</v>
      </c>
      <c r="C47" t="s">
        <v>283</v>
      </c>
      <c r="D47">
        <v>502</v>
      </c>
      <c r="F47">
        <v>471.88</v>
      </c>
      <c r="G47">
        <v>471.88</v>
      </c>
      <c r="H47" t="s">
        <v>499</v>
      </c>
      <c r="O47">
        <v>468</v>
      </c>
      <c r="P47">
        <v>53</v>
      </c>
      <c r="Q47" t="b">
        <v>0</v>
      </c>
      <c r="R47">
        <v>0</v>
      </c>
      <c r="S47">
        <v>0</v>
      </c>
      <c r="T47">
        <v>468</v>
      </c>
      <c r="U47">
        <v>0.99177757056878868</v>
      </c>
      <c r="V47">
        <v>0</v>
      </c>
    </row>
    <row r="48" spans="1:22" x14ac:dyDescent="0.25">
      <c r="A48" t="s">
        <v>26</v>
      </c>
      <c r="B48" t="s">
        <v>140</v>
      </c>
      <c r="C48" t="s">
        <v>141</v>
      </c>
      <c r="D48">
        <v>314</v>
      </c>
      <c r="F48">
        <v>295.15999999999997</v>
      </c>
      <c r="G48">
        <v>295.15999999999997</v>
      </c>
      <c r="O48">
        <v>316</v>
      </c>
      <c r="P48">
        <v>74</v>
      </c>
      <c r="Q48" t="b">
        <v>0</v>
      </c>
      <c r="R48">
        <v>0</v>
      </c>
      <c r="S48">
        <v>0</v>
      </c>
      <c r="T48">
        <v>316</v>
      </c>
      <c r="U48">
        <v>1.0706057731399921</v>
      </c>
      <c r="V48">
        <v>706.05773139992061</v>
      </c>
    </row>
    <row r="49" spans="1:22" x14ac:dyDescent="0.25">
      <c r="A49" t="s">
        <v>28</v>
      </c>
      <c r="B49" t="s">
        <v>318</v>
      </c>
      <c r="C49" t="s">
        <v>319</v>
      </c>
      <c r="D49">
        <v>555</v>
      </c>
      <c r="F49">
        <v>521.69999999999993</v>
      </c>
      <c r="G49">
        <v>521.69999999999993</v>
      </c>
      <c r="O49">
        <v>538</v>
      </c>
      <c r="P49">
        <v>80</v>
      </c>
      <c r="Q49" t="b">
        <v>1</v>
      </c>
      <c r="R49">
        <v>16.14</v>
      </c>
      <c r="S49">
        <v>0</v>
      </c>
      <c r="T49">
        <v>554.14</v>
      </c>
      <c r="U49">
        <v>1.0621813302664367</v>
      </c>
      <c r="V49">
        <v>621.8133026643668</v>
      </c>
    </row>
    <row r="50" spans="1:22" x14ac:dyDescent="0.25">
      <c r="A50" t="s">
        <v>26</v>
      </c>
      <c r="B50" t="s">
        <v>304</v>
      </c>
      <c r="C50" t="s">
        <v>305</v>
      </c>
      <c r="D50">
        <v>361</v>
      </c>
      <c r="F50">
        <v>339.34</v>
      </c>
      <c r="G50">
        <v>339.34</v>
      </c>
      <c r="H50" t="s">
        <v>503</v>
      </c>
      <c r="I50" t="s">
        <v>522</v>
      </c>
      <c r="J50" t="s">
        <v>510</v>
      </c>
      <c r="O50">
        <v>370</v>
      </c>
      <c r="P50">
        <v>82</v>
      </c>
      <c r="Q50" t="b">
        <v>1</v>
      </c>
      <c r="R50">
        <v>11.1</v>
      </c>
      <c r="S50">
        <v>0</v>
      </c>
      <c r="T50">
        <v>381.1</v>
      </c>
      <c r="U50">
        <v>1.1230624152767137</v>
      </c>
      <c r="V50">
        <v>1200</v>
      </c>
    </row>
    <row r="51" spans="1:22" x14ac:dyDescent="0.25">
      <c r="A51" t="s">
        <v>26</v>
      </c>
      <c r="B51" t="s">
        <v>84</v>
      </c>
      <c r="C51" t="s">
        <v>85</v>
      </c>
      <c r="D51">
        <v>475</v>
      </c>
      <c r="F51">
        <v>446.5</v>
      </c>
      <c r="G51">
        <v>446.5</v>
      </c>
      <c r="H51" t="s">
        <v>499</v>
      </c>
      <c r="I51" t="s">
        <v>500</v>
      </c>
      <c r="J51" t="s">
        <v>510</v>
      </c>
      <c r="O51">
        <v>491</v>
      </c>
      <c r="P51">
        <v>81</v>
      </c>
      <c r="Q51" t="b">
        <v>1</v>
      </c>
      <c r="R51">
        <v>14.729999999999999</v>
      </c>
      <c r="S51">
        <v>0</v>
      </c>
      <c r="T51">
        <v>505.73</v>
      </c>
      <c r="U51">
        <v>1.1326539753639417</v>
      </c>
      <c r="V51">
        <v>1200</v>
      </c>
    </row>
    <row r="52" spans="1:22" x14ac:dyDescent="0.25">
      <c r="A52" t="s">
        <v>28</v>
      </c>
      <c r="B52" t="s">
        <v>346</v>
      </c>
      <c r="C52" t="s">
        <v>347</v>
      </c>
      <c r="D52">
        <v>404</v>
      </c>
      <c r="F52">
        <v>379.76</v>
      </c>
      <c r="G52">
        <v>379.76</v>
      </c>
      <c r="O52">
        <v>392</v>
      </c>
      <c r="P52">
        <v>83</v>
      </c>
      <c r="Q52" t="b">
        <v>1</v>
      </c>
      <c r="R52">
        <v>11.76</v>
      </c>
      <c r="S52">
        <v>0</v>
      </c>
      <c r="T52">
        <v>403.76</v>
      </c>
      <c r="U52">
        <v>1.0631978091426164</v>
      </c>
      <c r="V52">
        <v>631.97809142616416</v>
      </c>
    </row>
    <row r="53" spans="1:22" x14ac:dyDescent="0.25">
      <c r="A53" t="s">
        <v>26</v>
      </c>
      <c r="B53" t="s">
        <v>370</v>
      </c>
      <c r="C53" t="s">
        <v>371</v>
      </c>
      <c r="D53">
        <v>325</v>
      </c>
      <c r="F53">
        <v>305.5</v>
      </c>
      <c r="G53">
        <v>305.5</v>
      </c>
      <c r="O53">
        <v>330</v>
      </c>
      <c r="P53">
        <v>83</v>
      </c>
      <c r="Q53" t="b">
        <v>1</v>
      </c>
      <c r="R53">
        <v>9.9</v>
      </c>
      <c r="S53">
        <v>0</v>
      </c>
      <c r="T53">
        <v>339.9</v>
      </c>
      <c r="U53">
        <v>1.1126022913256954</v>
      </c>
      <c r="V53">
        <v>1126.0229132569543</v>
      </c>
    </row>
    <row r="54" spans="1:22" x14ac:dyDescent="0.25">
      <c r="A54" t="s">
        <v>28</v>
      </c>
      <c r="B54" t="s">
        <v>467</v>
      </c>
      <c r="C54" t="s">
        <v>468</v>
      </c>
      <c r="D54">
        <v>347</v>
      </c>
      <c r="F54">
        <v>326.18</v>
      </c>
      <c r="G54">
        <v>326.18</v>
      </c>
      <c r="O54">
        <v>347</v>
      </c>
      <c r="P54">
        <v>81</v>
      </c>
      <c r="Q54" t="b">
        <v>1</v>
      </c>
      <c r="R54">
        <v>10.41</v>
      </c>
      <c r="S54">
        <v>0</v>
      </c>
      <c r="T54">
        <v>357.41</v>
      </c>
      <c r="U54">
        <v>1.0957446808510638</v>
      </c>
      <c r="V54">
        <v>957.44680851063799</v>
      </c>
    </row>
    <row r="55" spans="1:22" x14ac:dyDescent="0.25">
      <c r="A55" t="s">
        <v>29</v>
      </c>
      <c r="B55" t="s">
        <v>122</v>
      </c>
      <c r="C55" t="s">
        <v>123</v>
      </c>
      <c r="D55">
        <v>352</v>
      </c>
      <c r="F55">
        <v>330.88</v>
      </c>
      <c r="G55">
        <v>330.88</v>
      </c>
      <c r="O55">
        <v>340</v>
      </c>
      <c r="P55">
        <v>81</v>
      </c>
      <c r="Q55" t="b">
        <v>1</v>
      </c>
      <c r="R55">
        <v>10.199999999999999</v>
      </c>
      <c r="S55">
        <v>0</v>
      </c>
      <c r="T55">
        <v>350.2</v>
      </c>
      <c r="U55">
        <v>1.058389748549323</v>
      </c>
      <c r="V55">
        <v>583.89748549322996</v>
      </c>
    </row>
    <row r="56" spans="1:22" x14ac:dyDescent="0.25">
      <c r="A56" t="s">
        <v>28</v>
      </c>
      <c r="B56" t="s">
        <v>426</v>
      </c>
      <c r="C56" t="s">
        <v>427</v>
      </c>
      <c r="D56">
        <v>297</v>
      </c>
      <c r="F56">
        <v>279.18</v>
      </c>
      <c r="G56">
        <v>279.18</v>
      </c>
      <c r="O56">
        <v>282</v>
      </c>
      <c r="P56">
        <v>76</v>
      </c>
      <c r="Q56" t="b">
        <v>0</v>
      </c>
      <c r="R56">
        <v>0</v>
      </c>
      <c r="S56">
        <v>0</v>
      </c>
      <c r="T56">
        <v>282</v>
      </c>
      <c r="U56">
        <v>1.0101010101010102</v>
      </c>
      <c r="V56">
        <v>101.01010101010166</v>
      </c>
    </row>
    <row r="57" spans="1:22" x14ac:dyDescent="0.25">
      <c r="A57" t="s">
        <v>25</v>
      </c>
      <c r="B57" t="s">
        <v>491</v>
      </c>
      <c r="C57" t="s">
        <v>492</v>
      </c>
      <c r="D57">
        <v>588</v>
      </c>
      <c r="F57">
        <v>552.71999999999991</v>
      </c>
      <c r="G57">
        <v>552.71999999999991</v>
      </c>
      <c r="O57">
        <v>564</v>
      </c>
      <c r="P57">
        <v>78</v>
      </c>
      <c r="Q57" t="b">
        <v>0</v>
      </c>
      <c r="R57">
        <v>0</v>
      </c>
      <c r="S57">
        <v>0</v>
      </c>
      <c r="T57">
        <v>564</v>
      </c>
      <c r="U57">
        <v>1.0204081632653064</v>
      </c>
      <c r="V57">
        <v>204.08163265306368</v>
      </c>
    </row>
    <row r="58" spans="1:22" x14ac:dyDescent="0.25">
      <c r="A58" t="s">
        <v>25</v>
      </c>
      <c r="B58" t="s">
        <v>344</v>
      </c>
      <c r="C58" t="s">
        <v>345</v>
      </c>
      <c r="D58">
        <v>545</v>
      </c>
      <c r="F58">
        <v>512.29999999999995</v>
      </c>
      <c r="G58">
        <v>512.29999999999995</v>
      </c>
      <c r="O58">
        <v>548</v>
      </c>
      <c r="P58">
        <v>81</v>
      </c>
      <c r="Q58" t="b">
        <v>1</v>
      </c>
      <c r="R58">
        <v>16.439999999999998</v>
      </c>
      <c r="S58">
        <v>0</v>
      </c>
      <c r="T58">
        <v>564.44000000000005</v>
      </c>
      <c r="U58">
        <v>1.1017763029474918</v>
      </c>
      <c r="V58">
        <v>1017.7630294749184</v>
      </c>
    </row>
    <row r="59" spans="1:22" x14ac:dyDescent="0.25">
      <c r="A59" t="s">
        <v>26</v>
      </c>
      <c r="B59" t="s">
        <v>222</v>
      </c>
      <c r="C59" t="s">
        <v>223</v>
      </c>
      <c r="D59">
        <v>344</v>
      </c>
      <c r="F59">
        <v>323.35999999999996</v>
      </c>
      <c r="G59">
        <v>323.35999999999996</v>
      </c>
      <c r="H59" t="s">
        <v>499</v>
      </c>
      <c r="I59" t="s">
        <v>500</v>
      </c>
      <c r="J59" t="s">
        <v>529</v>
      </c>
      <c r="O59">
        <v>357</v>
      </c>
      <c r="P59">
        <v>84</v>
      </c>
      <c r="Q59" t="b">
        <v>1</v>
      </c>
      <c r="R59">
        <v>10.709999999999999</v>
      </c>
      <c r="S59">
        <v>0</v>
      </c>
      <c r="T59">
        <v>367.71</v>
      </c>
      <c r="U59">
        <v>1.1371536368134587</v>
      </c>
      <c r="V59">
        <v>1200</v>
      </c>
    </row>
    <row r="60" spans="1:22" x14ac:dyDescent="0.25">
      <c r="A60" t="s">
        <v>26</v>
      </c>
      <c r="B60" t="s">
        <v>368</v>
      </c>
      <c r="C60" t="s">
        <v>369</v>
      </c>
      <c r="D60">
        <v>457</v>
      </c>
      <c r="F60">
        <v>429.58</v>
      </c>
      <c r="G60">
        <v>429.58</v>
      </c>
      <c r="H60" t="s">
        <v>499</v>
      </c>
      <c r="I60" t="s">
        <v>512</v>
      </c>
      <c r="O60">
        <v>469</v>
      </c>
      <c r="P60">
        <v>85</v>
      </c>
      <c r="Q60" t="b">
        <v>1</v>
      </c>
      <c r="R60">
        <v>14.07</v>
      </c>
      <c r="S60">
        <v>0</v>
      </c>
      <c r="T60">
        <v>483.07</v>
      </c>
      <c r="U60">
        <v>1.1245169700637832</v>
      </c>
      <c r="V60">
        <v>1200</v>
      </c>
    </row>
    <row r="61" spans="1:22" x14ac:dyDescent="0.25">
      <c r="A61" t="s">
        <v>25</v>
      </c>
      <c r="B61" t="s">
        <v>465</v>
      </c>
      <c r="C61" t="s">
        <v>466</v>
      </c>
      <c r="D61">
        <v>340</v>
      </c>
      <c r="F61">
        <v>319.59999999999997</v>
      </c>
      <c r="G61">
        <v>319.59999999999997</v>
      </c>
      <c r="H61" t="s">
        <v>515</v>
      </c>
      <c r="I61" t="s">
        <v>500</v>
      </c>
      <c r="J61" t="s">
        <v>510</v>
      </c>
      <c r="O61">
        <v>332</v>
      </c>
      <c r="P61">
        <v>81</v>
      </c>
      <c r="Q61" t="b">
        <v>1</v>
      </c>
      <c r="R61">
        <v>9.9599999999999991</v>
      </c>
      <c r="S61">
        <v>0</v>
      </c>
      <c r="T61">
        <v>341.96</v>
      </c>
      <c r="U61">
        <v>1.069962453066333</v>
      </c>
      <c r="V61">
        <v>699.62453066332978</v>
      </c>
    </row>
    <row r="62" spans="1:22" x14ac:dyDescent="0.25">
      <c r="A62" t="s">
        <v>28</v>
      </c>
      <c r="B62" t="s">
        <v>328</v>
      </c>
      <c r="C62" t="s">
        <v>329</v>
      </c>
      <c r="D62">
        <v>327</v>
      </c>
      <c r="F62">
        <v>307.38</v>
      </c>
      <c r="G62">
        <v>307.38</v>
      </c>
      <c r="H62" t="s">
        <v>499</v>
      </c>
      <c r="I62" t="s">
        <v>522</v>
      </c>
      <c r="O62">
        <v>302</v>
      </c>
      <c r="P62">
        <v>82</v>
      </c>
      <c r="Q62" t="b">
        <v>1</v>
      </c>
      <c r="R62">
        <v>9.06</v>
      </c>
      <c r="S62">
        <v>0</v>
      </c>
      <c r="T62">
        <v>311.06</v>
      </c>
      <c r="U62">
        <v>1.0119721517340101</v>
      </c>
      <c r="V62">
        <v>119.72151734010117</v>
      </c>
    </row>
    <row r="63" spans="1:22" x14ac:dyDescent="0.25">
      <c r="A63" t="s">
        <v>29</v>
      </c>
      <c r="B63" t="s">
        <v>388</v>
      </c>
      <c r="C63" t="s">
        <v>389</v>
      </c>
      <c r="D63">
        <v>336</v>
      </c>
      <c r="F63">
        <v>315.83999999999997</v>
      </c>
      <c r="G63">
        <v>315.83999999999997</v>
      </c>
      <c r="O63">
        <v>339</v>
      </c>
      <c r="P63">
        <v>84</v>
      </c>
      <c r="Q63" t="b">
        <v>1</v>
      </c>
      <c r="R63">
        <v>10.17</v>
      </c>
      <c r="S63">
        <v>0</v>
      </c>
      <c r="T63">
        <v>349.17</v>
      </c>
      <c r="U63">
        <v>1.10552811550152</v>
      </c>
      <c r="V63">
        <v>1055.2811550151996</v>
      </c>
    </row>
    <row r="64" spans="1:22" x14ac:dyDescent="0.25">
      <c r="A64" t="s">
        <v>29</v>
      </c>
      <c r="B64" t="s">
        <v>88</v>
      </c>
      <c r="C64" t="s">
        <v>89</v>
      </c>
      <c r="D64">
        <v>370</v>
      </c>
      <c r="F64">
        <v>347.79999999999995</v>
      </c>
      <c r="G64">
        <v>347.79999999999995</v>
      </c>
      <c r="O64">
        <v>387</v>
      </c>
      <c r="P64">
        <v>85</v>
      </c>
      <c r="Q64" t="b">
        <v>1</v>
      </c>
      <c r="R64">
        <v>11.61</v>
      </c>
      <c r="S64">
        <v>0</v>
      </c>
      <c r="T64">
        <v>398.61</v>
      </c>
      <c r="U64">
        <v>1.1460897067280047</v>
      </c>
      <c r="V64">
        <v>1200</v>
      </c>
    </row>
    <row r="65" spans="1:22" x14ac:dyDescent="0.25">
      <c r="A65" t="s">
        <v>28</v>
      </c>
      <c r="B65" t="s">
        <v>316</v>
      </c>
      <c r="C65" t="s">
        <v>317</v>
      </c>
      <c r="D65">
        <v>452</v>
      </c>
      <c r="F65">
        <v>424.88</v>
      </c>
      <c r="G65">
        <v>424.88</v>
      </c>
      <c r="O65">
        <v>458</v>
      </c>
      <c r="P65">
        <v>85</v>
      </c>
      <c r="Q65" t="b">
        <v>1</v>
      </c>
      <c r="R65">
        <v>13.74</v>
      </c>
      <c r="S65">
        <v>0</v>
      </c>
      <c r="T65">
        <v>471.74</v>
      </c>
      <c r="U65">
        <v>1.1102899642251931</v>
      </c>
      <c r="V65">
        <v>1102.899642251931</v>
      </c>
    </row>
    <row r="66" spans="1:22" x14ac:dyDescent="0.25">
      <c r="A66" t="s">
        <v>29</v>
      </c>
      <c r="B66" t="s">
        <v>386</v>
      </c>
      <c r="C66" t="s">
        <v>387</v>
      </c>
      <c r="D66">
        <v>465</v>
      </c>
      <c r="F66">
        <v>437.09999999999997</v>
      </c>
      <c r="G66">
        <v>437.09999999999997</v>
      </c>
      <c r="O66">
        <v>478</v>
      </c>
      <c r="P66">
        <v>85</v>
      </c>
      <c r="Q66" t="b">
        <v>1</v>
      </c>
      <c r="R66">
        <v>14.34</v>
      </c>
      <c r="S66">
        <v>0</v>
      </c>
      <c r="T66">
        <v>492.34</v>
      </c>
      <c r="U66">
        <v>1.1263784031114161</v>
      </c>
      <c r="V66">
        <v>1200</v>
      </c>
    </row>
    <row r="67" spans="1:22" x14ac:dyDescent="0.25">
      <c r="A67" t="s">
        <v>26</v>
      </c>
      <c r="B67" t="s">
        <v>172</v>
      </c>
      <c r="C67" t="s">
        <v>173</v>
      </c>
      <c r="D67">
        <v>302</v>
      </c>
      <c r="F67">
        <v>283.88</v>
      </c>
      <c r="G67">
        <v>283.88</v>
      </c>
      <c r="H67" t="s">
        <v>499</v>
      </c>
      <c r="O67">
        <v>308</v>
      </c>
      <c r="P67">
        <v>82</v>
      </c>
      <c r="Q67" t="b">
        <v>1</v>
      </c>
      <c r="R67">
        <v>9.24</v>
      </c>
      <c r="S67">
        <v>0</v>
      </c>
      <c r="T67">
        <v>317.24</v>
      </c>
      <c r="U67">
        <v>1.1175144427222772</v>
      </c>
      <c r="V67">
        <v>1175.1444272227718</v>
      </c>
    </row>
    <row r="68" spans="1:22" x14ac:dyDescent="0.25">
      <c r="A68" t="s">
        <v>28</v>
      </c>
      <c r="B68" t="s">
        <v>356</v>
      </c>
      <c r="C68" t="s">
        <v>357</v>
      </c>
      <c r="D68">
        <v>501</v>
      </c>
      <c r="F68">
        <v>470.94</v>
      </c>
      <c r="G68">
        <v>470.94</v>
      </c>
      <c r="H68" t="s">
        <v>499</v>
      </c>
      <c r="I68" t="s">
        <v>500</v>
      </c>
      <c r="J68" t="s">
        <v>518</v>
      </c>
      <c r="O68">
        <v>493</v>
      </c>
      <c r="P68">
        <v>83</v>
      </c>
      <c r="Q68" t="b">
        <v>1</v>
      </c>
      <c r="R68">
        <v>14.79</v>
      </c>
      <c r="S68">
        <v>0</v>
      </c>
      <c r="T68">
        <v>507.79</v>
      </c>
      <c r="U68">
        <v>1.0782477597995499</v>
      </c>
      <c r="V68">
        <v>782.47759799549897</v>
      </c>
    </row>
    <row r="69" spans="1:22" x14ac:dyDescent="0.25">
      <c r="A69" t="s">
        <v>29</v>
      </c>
      <c r="B69" t="s">
        <v>302</v>
      </c>
      <c r="C69" t="s">
        <v>303</v>
      </c>
      <c r="D69">
        <v>164</v>
      </c>
      <c r="F69">
        <v>154.16</v>
      </c>
      <c r="G69">
        <v>154.16</v>
      </c>
      <c r="H69" t="s">
        <v>503</v>
      </c>
      <c r="I69" t="s">
        <v>500</v>
      </c>
      <c r="J69" t="s">
        <v>518</v>
      </c>
      <c r="O69">
        <v>189</v>
      </c>
      <c r="P69">
        <v>79</v>
      </c>
      <c r="Q69" t="b">
        <v>0</v>
      </c>
      <c r="R69">
        <v>0</v>
      </c>
      <c r="S69">
        <v>0</v>
      </c>
      <c r="T69">
        <v>189</v>
      </c>
      <c r="U69">
        <v>1.2259989621172809</v>
      </c>
      <c r="V69">
        <v>1200</v>
      </c>
    </row>
    <row r="70" spans="1:22" x14ac:dyDescent="0.25">
      <c r="A70" t="s">
        <v>26</v>
      </c>
      <c r="B70" t="s">
        <v>250</v>
      </c>
      <c r="C70" t="s">
        <v>251</v>
      </c>
      <c r="D70">
        <v>562</v>
      </c>
      <c r="F70">
        <v>528.28</v>
      </c>
      <c r="G70">
        <v>528.28</v>
      </c>
      <c r="O70">
        <v>576</v>
      </c>
      <c r="P70">
        <v>82</v>
      </c>
      <c r="Q70" t="b">
        <v>1</v>
      </c>
      <c r="R70">
        <v>17.28</v>
      </c>
      <c r="S70">
        <v>0</v>
      </c>
      <c r="T70">
        <v>593.28</v>
      </c>
      <c r="U70">
        <v>1.12304081169077</v>
      </c>
      <c r="V70">
        <v>1200</v>
      </c>
    </row>
    <row r="71" spans="1:22" x14ac:dyDescent="0.25">
      <c r="A71" t="s">
        <v>2017</v>
      </c>
      <c r="B71" t="s">
        <v>178</v>
      </c>
      <c r="C71" t="s">
        <v>179</v>
      </c>
      <c r="D71">
        <v>238</v>
      </c>
      <c r="F71">
        <v>223.72</v>
      </c>
      <c r="G71">
        <v>0</v>
      </c>
      <c r="H71" t="s">
        <v>503</v>
      </c>
      <c r="I71" t="s">
        <v>512</v>
      </c>
      <c r="L71" t="s">
        <v>524</v>
      </c>
      <c r="O71" t="s">
        <v>2019</v>
      </c>
      <c r="P71" t="s">
        <v>2019</v>
      </c>
      <c r="Q71" t="b">
        <v>0</v>
      </c>
      <c r="R71">
        <v>0</v>
      </c>
      <c r="S71">
        <v>0</v>
      </c>
      <c r="T71" t="e">
        <v>#VALUE!</v>
      </c>
      <c r="U71" t="e">
        <v>#VALUE!</v>
      </c>
      <c r="V71" t="e">
        <v>#VALUE!</v>
      </c>
    </row>
    <row r="72" spans="1:22" x14ac:dyDescent="0.25">
      <c r="A72" t="s">
        <v>25</v>
      </c>
      <c r="B72" t="s">
        <v>428</v>
      </c>
      <c r="C72" t="s">
        <v>429</v>
      </c>
      <c r="D72">
        <v>433</v>
      </c>
      <c r="F72">
        <v>407.02</v>
      </c>
      <c r="G72">
        <v>407.02</v>
      </c>
      <c r="H72" t="s">
        <v>499</v>
      </c>
      <c r="I72" t="s">
        <v>504</v>
      </c>
      <c r="O72">
        <v>444</v>
      </c>
      <c r="P72">
        <v>84</v>
      </c>
      <c r="Q72" t="b">
        <v>1</v>
      </c>
      <c r="R72">
        <v>13.32</v>
      </c>
      <c r="S72">
        <v>0</v>
      </c>
      <c r="T72">
        <v>457.32</v>
      </c>
      <c r="U72">
        <v>1.1235811508034004</v>
      </c>
      <c r="V72">
        <v>1200</v>
      </c>
    </row>
    <row r="73" spans="1:22" x14ac:dyDescent="0.25">
      <c r="A73" t="s">
        <v>29</v>
      </c>
      <c r="B73" t="s">
        <v>342</v>
      </c>
      <c r="C73" t="s">
        <v>343</v>
      </c>
      <c r="D73">
        <v>248</v>
      </c>
      <c r="F73">
        <v>233.11999999999998</v>
      </c>
      <c r="G73">
        <v>233.11999999999998</v>
      </c>
      <c r="O73">
        <v>229</v>
      </c>
      <c r="P73">
        <v>82</v>
      </c>
      <c r="Q73" t="b">
        <v>1</v>
      </c>
      <c r="R73">
        <v>6.87</v>
      </c>
      <c r="S73">
        <v>0</v>
      </c>
      <c r="T73">
        <v>235.87</v>
      </c>
      <c r="U73">
        <v>1.0117964996568292</v>
      </c>
      <c r="V73">
        <v>117.96499656829162</v>
      </c>
    </row>
    <row r="74" spans="1:22" x14ac:dyDescent="0.25">
      <c r="A74" t="s">
        <v>29</v>
      </c>
      <c r="B74" t="s">
        <v>120</v>
      </c>
      <c r="C74" t="s">
        <v>121</v>
      </c>
      <c r="D74">
        <v>422</v>
      </c>
      <c r="F74">
        <v>396.67999999999995</v>
      </c>
      <c r="G74">
        <v>396.67999999999995</v>
      </c>
      <c r="H74" t="s">
        <v>515</v>
      </c>
      <c r="I74" t="s">
        <v>512</v>
      </c>
      <c r="L74" t="s">
        <v>517</v>
      </c>
      <c r="O74">
        <v>392</v>
      </c>
      <c r="P74">
        <v>81</v>
      </c>
      <c r="Q74" t="b">
        <v>1</v>
      </c>
      <c r="R74">
        <v>11.76</v>
      </c>
      <c r="S74">
        <v>0</v>
      </c>
      <c r="T74">
        <v>403.76</v>
      </c>
      <c r="U74">
        <v>1.0178481395583343</v>
      </c>
      <c r="V74">
        <v>178.48139558334307</v>
      </c>
    </row>
    <row r="75" spans="1:22" x14ac:dyDescent="0.25">
      <c r="A75" t="s">
        <v>29</v>
      </c>
      <c r="B75" t="s">
        <v>358</v>
      </c>
      <c r="C75" t="s">
        <v>359</v>
      </c>
      <c r="D75">
        <v>305</v>
      </c>
      <c r="F75">
        <v>286.7</v>
      </c>
      <c r="G75">
        <v>286.7</v>
      </c>
      <c r="H75" t="s">
        <v>499</v>
      </c>
      <c r="I75" t="s">
        <v>512</v>
      </c>
      <c r="O75">
        <v>301</v>
      </c>
      <c r="P75">
        <v>54</v>
      </c>
      <c r="Q75" t="b">
        <v>0</v>
      </c>
      <c r="R75">
        <v>0</v>
      </c>
      <c r="S75">
        <v>0</v>
      </c>
      <c r="T75">
        <v>301</v>
      </c>
      <c r="U75">
        <v>1.0498779211719569</v>
      </c>
      <c r="V75">
        <v>498.77921171956882</v>
      </c>
    </row>
    <row r="76" spans="1:22" x14ac:dyDescent="0.25">
      <c r="A76" t="s">
        <v>28</v>
      </c>
      <c r="B76" t="s">
        <v>112</v>
      </c>
      <c r="C76" t="s">
        <v>113</v>
      </c>
      <c r="D76">
        <v>404</v>
      </c>
      <c r="F76">
        <v>379.76</v>
      </c>
      <c r="G76">
        <v>379.76</v>
      </c>
      <c r="O76">
        <v>409</v>
      </c>
      <c r="P76">
        <v>80</v>
      </c>
      <c r="Q76" t="b">
        <v>1</v>
      </c>
      <c r="R76">
        <v>12.27</v>
      </c>
      <c r="S76">
        <v>0</v>
      </c>
      <c r="T76">
        <v>421.27</v>
      </c>
      <c r="U76">
        <v>1.1093058773962503</v>
      </c>
      <c r="V76">
        <v>1093.058773962503</v>
      </c>
    </row>
    <row r="77" spans="1:22" x14ac:dyDescent="0.25">
      <c r="A77" t="s">
        <v>29</v>
      </c>
      <c r="B77" t="s">
        <v>258</v>
      </c>
      <c r="C77" t="s">
        <v>259</v>
      </c>
      <c r="D77">
        <v>304</v>
      </c>
      <c r="F77">
        <v>285.76</v>
      </c>
      <c r="G77">
        <v>285.76</v>
      </c>
      <c r="O77">
        <v>307</v>
      </c>
      <c r="P77">
        <v>82</v>
      </c>
      <c r="Q77" t="b">
        <v>1</v>
      </c>
      <c r="R77">
        <v>9.2099999999999991</v>
      </c>
      <c r="S77">
        <v>0</v>
      </c>
      <c r="T77">
        <v>316.20999999999998</v>
      </c>
      <c r="U77">
        <v>1.1065579507278835</v>
      </c>
      <c r="V77">
        <v>1065.5795072788355</v>
      </c>
    </row>
    <row r="78" spans="1:22" x14ac:dyDescent="0.25">
      <c r="A78" t="s">
        <v>29</v>
      </c>
      <c r="B78" t="s">
        <v>394</v>
      </c>
      <c r="C78" t="s">
        <v>395</v>
      </c>
      <c r="D78">
        <v>384</v>
      </c>
      <c r="F78">
        <v>360.96</v>
      </c>
      <c r="G78">
        <v>360.96</v>
      </c>
      <c r="O78">
        <v>401</v>
      </c>
      <c r="P78">
        <v>84</v>
      </c>
      <c r="Q78" t="b">
        <v>1</v>
      </c>
      <c r="R78">
        <v>12.03</v>
      </c>
      <c r="S78">
        <v>0</v>
      </c>
      <c r="T78">
        <v>413.03</v>
      </c>
      <c r="U78">
        <v>1.1442542109929077</v>
      </c>
      <c r="V78">
        <v>1200</v>
      </c>
    </row>
    <row r="79" spans="1:22" x14ac:dyDescent="0.25">
      <c r="A79" t="s">
        <v>26</v>
      </c>
      <c r="B79" t="s">
        <v>114</v>
      </c>
      <c r="C79" t="s">
        <v>115</v>
      </c>
      <c r="D79">
        <v>509</v>
      </c>
      <c r="F79">
        <v>478.46</v>
      </c>
      <c r="G79">
        <v>478.46</v>
      </c>
      <c r="H79" t="s">
        <v>515</v>
      </c>
      <c r="O79">
        <v>501</v>
      </c>
      <c r="P79">
        <v>86</v>
      </c>
      <c r="Q79" t="b">
        <v>1</v>
      </c>
      <c r="R79">
        <v>15.03</v>
      </c>
      <c r="S79">
        <v>0</v>
      </c>
      <c r="T79">
        <v>516.03</v>
      </c>
      <c r="U79">
        <v>1.0785227605233456</v>
      </c>
      <c r="V79">
        <v>785.22760523345619</v>
      </c>
    </row>
    <row r="80" spans="1:22" x14ac:dyDescent="0.25">
      <c r="A80" t="s">
        <v>28</v>
      </c>
      <c r="B80" t="s">
        <v>216</v>
      </c>
      <c r="C80" t="s">
        <v>217</v>
      </c>
      <c r="D80">
        <v>604</v>
      </c>
      <c r="F80">
        <v>567.76</v>
      </c>
      <c r="G80">
        <v>567.76</v>
      </c>
      <c r="O80">
        <v>590</v>
      </c>
      <c r="P80">
        <v>63</v>
      </c>
      <c r="Q80" t="b">
        <v>0</v>
      </c>
      <c r="R80">
        <v>0</v>
      </c>
      <c r="S80">
        <v>0</v>
      </c>
      <c r="T80">
        <v>590</v>
      </c>
      <c r="U80">
        <v>1.0391714809074257</v>
      </c>
      <c r="V80">
        <v>391.71480907425729</v>
      </c>
    </row>
    <row r="81" spans="1:22" x14ac:dyDescent="0.25">
      <c r="A81" t="s">
        <v>25</v>
      </c>
      <c r="B81" t="s">
        <v>453</v>
      </c>
      <c r="C81" t="s">
        <v>454</v>
      </c>
      <c r="D81">
        <v>476</v>
      </c>
      <c r="F81">
        <v>447.44</v>
      </c>
      <c r="G81">
        <v>447.44</v>
      </c>
      <c r="H81" t="s">
        <v>507</v>
      </c>
      <c r="O81">
        <v>481</v>
      </c>
      <c r="P81">
        <v>83</v>
      </c>
      <c r="Q81" t="b">
        <v>1</v>
      </c>
      <c r="R81">
        <v>14.43</v>
      </c>
      <c r="S81">
        <v>0</v>
      </c>
      <c r="T81">
        <v>495.43</v>
      </c>
      <c r="U81">
        <v>1.1072546039692472</v>
      </c>
      <c r="V81">
        <v>1072.5460396924725</v>
      </c>
    </row>
    <row r="82" spans="1:22" x14ac:dyDescent="0.25">
      <c r="A82" t="s">
        <v>28</v>
      </c>
      <c r="B82" t="s">
        <v>128</v>
      </c>
      <c r="C82" t="s">
        <v>129</v>
      </c>
      <c r="D82">
        <v>341</v>
      </c>
      <c r="F82">
        <v>320.53999999999996</v>
      </c>
      <c r="G82">
        <v>320.53999999999996</v>
      </c>
      <c r="O82">
        <v>345</v>
      </c>
      <c r="P82">
        <v>81</v>
      </c>
      <c r="Q82" t="b">
        <v>1</v>
      </c>
      <c r="R82">
        <v>10.35</v>
      </c>
      <c r="S82">
        <v>0</v>
      </c>
      <c r="T82">
        <v>355.35</v>
      </c>
      <c r="U82">
        <v>1.1085979908903727</v>
      </c>
      <c r="V82">
        <v>1085.9799089037269</v>
      </c>
    </row>
    <row r="83" spans="1:22" x14ac:dyDescent="0.25">
      <c r="A83" t="s">
        <v>28</v>
      </c>
      <c r="B83" t="s">
        <v>312</v>
      </c>
      <c r="C83" t="s">
        <v>313</v>
      </c>
      <c r="D83">
        <v>365</v>
      </c>
      <c r="F83">
        <v>343.09999999999997</v>
      </c>
      <c r="G83">
        <v>343.09999999999997</v>
      </c>
      <c r="O83">
        <v>366</v>
      </c>
      <c r="P83">
        <v>84</v>
      </c>
      <c r="Q83" t="b">
        <v>1</v>
      </c>
      <c r="R83">
        <v>10.98</v>
      </c>
      <c r="S83">
        <v>0</v>
      </c>
      <c r="T83">
        <v>376.98</v>
      </c>
      <c r="U83">
        <v>1.0987467210725737</v>
      </c>
      <c r="V83">
        <v>987.46721072573655</v>
      </c>
    </row>
    <row r="84" spans="1:22" x14ac:dyDescent="0.25">
      <c r="A84" t="s">
        <v>29</v>
      </c>
      <c r="B84" t="s">
        <v>142</v>
      </c>
      <c r="C84" t="s">
        <v>143</v>
      </c>
      <c r="D84">
        <v>313</v>
      </c>
      <c r="F84">
        <v>294.21999999999997</v>
      </c>
      <c r="G84">
        <v>294.21999999999997</v>
      </c>
      <c r="H84" t="s">
        <v>499</v>
      </c>
      <c r="I84" t="s">
        <v>500</v>
      </c>
      <c r="J84" t="s">
        <v>510</v>
      </c>
      <c r="O84">
        <v>301</v>
      </c>
      <c r="P84">
        <v>80</v>
      </c>
      <c r="Q84" t="b">
        <v>1</v>
      </c>
      <c r="R84">
        <v>9.0299999999999994</v>
      </c>
      <c r="S84">
        <v>0</v>
      </c>
      <c r="T84">
        <v>310.02999999999997</v>
      </c>
      <c r="U84">
        <v>1.0537353001155598</v>
      </c>
      <c r="V84">
        <v>537.35300115559824</v>
      </c>
    </row>
    <row r="85" spans="1:22" x14ac:dyDescent="0.25">
      <c r="A85" t="s">
        <v>2018</v>
      </c>
      <c r="B85" t="s">
        <v>142</v>
      </c>
      <c r="C85" t="s">
        <v>434</v>
      </c>
      <c r="D85">
        <v>313</v>
      </c>
      <c r="F85">
        <v>294.21999999999997</v>
      </c>
      <c r="G85">
        <v>0</v>
      </c>
      <c r="O85" t="s">
        <v>2019</v>
      </c>
      <c r="P85" t="s">
        <v>2019</v>
      </c>
      <c r="Q85" t="b">
        <v>0</v>
      </c>
      <c r="R85">
        <v>0</v>
      </c>
      <c r="S85">
        <v>0</v>
      </c>
      <c r="T85" t="e">
        <v>#VALUE!</v>
      </c>
      <c r="U85" t="e">
        <v>#VALUE!</v>
      </c>
      <c r="V85" t="e">
        <v>#VALUE!</v>
      </c>
    </row>
    <row r="86" spans="1:22" x14ac:dyDescent="0.25">
      <c r="A86" t="s">
        <v>29</v>
      </c>
      <c r="B86" t="s">
        <v>116</v>
      </c>
      <c r="C86" t="s">
        <v>117</v>
      </c>
      <c r="D86">
        <v>438</v>
      </c>
      <c r="F86">
        <v>411.71999999999997</v>
      </c>
      <c r="G86">
        <v>411.71999999999997</v>
      </c>
      <c r="H86" t="s">
        <v>499</v>
      </c>
      <c r="I86" t="s">
        <v>500</v>
      </c>
      <c r="J86" t="s">
        <v>510</v>
      </c>
      <c r="O86">
        <v>448</v>
      </c>
      <c r="P86">
        <v>84</v>
      </c>
      <c r="Q86" t="b">
        <v>1</v>
      </c>
      <c r="R86">
        <v>13.44</v>
      </c>
      <c r="S86">
        <v>0</v>
      </c>
      <c r="T86">
        <v>461.44</v>
      </c>
      <c r="U86">
        <v>1.1207616826969786</v>
      </c>
      <c r="V86">
        <v>1200</v>
      </c>
    </row>
    <row r="87" spans="1:22" x14ac:dyDescent="0.25">
      <c r="A87" t="s">
        <v>29</v>
      </c>
      <c r="B87" t="s">
        <v>192</v>
      </c>
      <c r="C87" t="s">
        <v>193</v>
      </c>
      <c r="D87">
        <v>255</v>
      </c>
      <c r="F87">
        <v>239.7</v>
      </c>
      <c r="G87">
        <v>239.7</v>
      </c>
      <c r="O87">
        <v>255</v>
      </c>
      <c r="P87">
        <v>83</v>
      </c>
      <c r="Q87" t="b">
        <v>1</v>
      </c>
      <c r="R87">
        <v>7.6499999999999995</v>
      </c>
      <c r="S87">
        <v>0</v>
      </c>
      <c r="T87">
        <v>262.64999999999998</v>
      </c>
      <c r="U87">
        <v>1.0957446808510638</v>
      </c>
      <c r="V87">
        <v>957.44680851063799</v>
      </c>
    </row>
    <row r="88" spans="1:22" x14ac:dyDescent="0.25">
      <c r="A88" t="s">
        <v>26</v>
      </c>
      <c r="B88" t="s">
        <v>402</v>
      </c>
      <c r="C88" t="s">
        <v>403</v>
      </c>
      <c r="D88">
        <v>337</v>
      </c>
      <c r="F88">
        <v>316.77999999999997</v>
      </c>
      <c r="G88">
        <v>316.77999999999997</v>
      </c>
      <c r="H88" t="s">
        <v>515</v>
      </c>
      <c r="I88" t="s">
        <v>512</v>
      </c>
      <c r="L88" t="s">
        <v>516</v>
      </c>
      <c r="O88">
        <v>345</v>
      </c>
      <c r="P88">
        <v>85</v>
      </c>
      <c r="Q88" t="b">
        <v>1</v>
      </c>
      <c r="R88">
        <v>10.35</v>
      </c>
      <c r="S88">
        <v>0</v>
      </c>
      <c r="T88">
        <v>355.35</v>
      </c>
      <c r="U88">
        <v>1.121756424016668</v>
      </c>
      <c r="V88">
        <v>1200</v>
      </c>
    </row>
    <row r="89" spans="1:22" x14ac:dyDescent="0.25">
      <c r="A89" t="s">
        <v>29</v>
      </c>
      <c r="B89" t="s">
        <v>176</v>
      </c>
      <c r="C89" t="s">
        <v>177</v>
      </c>
      <c r="D89">
        <v>301</v>
      </c>
      <c r="F89">
        <v>282.94</v>
      </c>
      <c r="G89">
        <v>282.94</v>
      </c>
      <c r="H89" t="s">
        <v>499</v>
      </c>
      <c r="I89" t="s">
        <v>500</v>
      </c>
      <c r="J89" t="s">
        <v>518</v>
      </c>
      <c r="O89">
        <v>317</v>
      </c>
      <c r="P89">
        <v>83</v>
      </c>
      <c r="Q89" t="b">
        <v>1</v>
      </c>
      <c r="R89">
        <v>9.51</v>
      </c>
      <c r="S89">
        <v>0</v>
      </c>
      <c r="T89">
        <v>326.51</v>
      </c>
      <c r="U89">
        <v>1.153990245281685</v>
      </c>
      <c r="V89">
        <v>1200</v>
      </c>
    </row>
    <row r="90" spans="1:22" x14ac:dyDescent="0.25">
      <c r="A90" t="s">
        <v>2012</v>
      </c>
      <c r="B90" t="s">
        <v>72</v>
      </c>
      <c r="C90" t="s">
        <v>73</v>
      </c>
      <c r="D90">
        <v>435</v>
      </c>
      <c r="F90">
        <v>408.9</v>
      </c>
      <c r="G90">
        <v>408.9</v>
      </c>
      <c r="O90">
        <v>0</v>
      </c>
      <c r="P90">
        <v>0</v>
      </c>
      <c r="Q90" t="b">
        <v>0</v>
      </c>
      <c r="R90">
        <v>0</v>
      </c>
      <c r="S90">
        <v>0</v>
      </c>
      <c r="T90">
        <v>0</v>
      </c>
      <c r="U90">
        <v>0</v>
      </c>
      <c r="V90">
        <v>0</v>
      </c>
    </row>
    <row r="91" spans="1:22" x14ac:dyDescent="0.25">
      <c r="A91" t="s">
        <v>25</v>
      </c>
      <c r="B91" t="s">
        <v>497</v>
      </c>
      <c r="C91" t="s">
        <v>498</v>
      </c>
      <c r="D91">
        <v>387</v>
      </c>
      <c r="E91" t="s">
        <v>534</v>
      </c>
      <c r="F91">
        <v>363.78</v>
      </c>
      <c r="G91">
        <v>363.78</v>
      </c>
      <c r="O91">
        <v>392</v>
      </c>
      <c r="P91">
        <v>87</v>
      </c>
      <c r="Q91" t="b">
        <v>1</v>
      </c>
      <c r="R91">
        <v>11.76</v>
      </c>
      <c r="S91">
        <v>0</v>
      </c>
      <c r="T91">
        <v>403.76</v>
      </c>
      <c r="U91">
        <v>1.1099015888723955</v>
      </c>
      <c r="V91">
        <v>1099.0158887239554</v>
      </c>
    </row>
    <row r="92" spans="1:22" x14ac:dyDescent="0.25">
      <c r="A92" t="s">
        <v>28</v>
      </c>
      <c r="B92" t="s">
        <v>322</v>
      </c>
      <c r="C92" t="s">
        <v>323</v>
      </c>
      <c r="D92">
        <v>433</v>
      </c>
      <c r="F92">
        <v>407.02</v>
      </c>
      <c r="G92">
        <v>407.02</v>
      </c>
      <c r="O92">
        <v>435</v>
      </c>
      <c r="P92">
        <v>82</v>
      </c>
      <c r="Q92" t="b">
        <v>1</v>
      </c>
      <c r="R92">
        <v>13.049999999999999</v>
      </c>
      <c r="S92">
        <v>0</v>
      </c>
      <c r="T92">
        <v>448.05</v>
      </c>
      <c r="U92">
        <v>1.1008058572060342</v>
      </c>
      <c r="V92">
        <v>1008.0585720603419</v>
      </c>
    </row>
    <row r="93" spans="1:22" x14ac:dyDescent="0.25">
      <c r="A93" t="s">
        <v>29</v>
      </c>
      <c r="B93" t="s">
        <v>68</v>
      </c>
      <c r="C93" t="s">
        <v>69</v>
      </c>
      <c r="D93">
        <v>308</v>
      </c>
      <c r="F93">
        <v>289.52</v>
      </c>
      <c r="G93">
        <v>289.52</v>
      </c>
      <c r="H93" t="s">
        <v>499</v>
      </c>
      <c r="I93" t="s">
        <v>504</v>
      </c>
      <c r="O93">
        <v>312</v>
      </c>
      <c r="P93">
        <v>80</v>
      </c>
      <c r="Q93" t="b">
        <v>1</v>
      </c>
      <c r="R93">
        <v>9.36</v>
      </c>
      <c r="S93">
        <v>0</v>
      </c>
      <c r="T93">
        <v>321.36</v>
      </c>
      <c r="U93">
        <v>1.1099751312517272</v>
      </c>
      <c r="V93">
        <v>1099.751312517272</v>
      </c>
    </row>
    <row r="94" spans="1:22" x14ac:dyDescent="0.25">
      <c r="A94" t="s">
        <v>28</v>
      </c>
      <c r="B94" t="s">
        <v>108</v>
      </c>
      <c r="C94" t="s">
        <v>109</v>
      </c>
      <c r="D94">
        <v>401</v>
      </c>
      <c r="F94">
        <v>376.94</v>
      </c>
      <c r="G94">
        <v>376.94</v>
      </c>
      <c r="O94">
        <v>403</v>
      </c>
      <c r="P94">
        <v>86</v>
      </c>
      <c r="Q94" t="b">
        <v>1</v>
      </c>
      <c r="R94">
        <v>12.09</v>
      </c>
      <c r="S94">
        <v>0</v>
      </c>
      <c r="T94">
        <v>415.09</v>
      </c>
      <c r="U94">
        <v>1.1012097416034381</v>
      </c>
      <c r="V94">
        <v>1012.097416034381</v>
      </c>
    </row>
    <row r="95" spans="1:22" x14ac:dyDescent="0.25">
      <c r="A95" t="s">
        <v>26</v>
      </c>
      <c r="B95" t="s">
        <v>272</v>
      </c>
      <c r="C95" t="s">
        <v>273</v>
      </c>
      <c r="D95">
        <v>624</v>
      </c>
      <c r="F95">
        <v>586.55999999999995</v>
      </c>
      <c r="G95">
        <v>586.55999999999995</v>
      </c>
      <c r="O95">
        <v>628</v>
      </c>
      <c r="P95">
        <v>51</v>
      </c>
      <c r="Q95" t="b">
        <v>0</v>
      </c>
      <c r="R95">
        <v>0</v>
      </c>
      <c r="S95">
        <v>0</v>
      </c>
      <c r="T95">
        <v>628</v>
      </c>
      <c r="U95">
        <v>1.0706492089470814</v>
      </c>
      <c r="V95">
        <v>706.49208947081377</v>
      </c>
    </row>
    <row r="96" spans="1:22" x14ac:dyDescent="0.25">
      <c r="A96" t="s">
        <v>28</v>
      </c>
      <c r="B96" t="s">
        <v>52</v>
      </c>
      <c r="C96" t="s">
        <v>53</v>
      </c>
      <c r="D96">
        <v>426</v>
      </c>
      <c r="F96">
        <v>400.44</v>
      </c>
      <c r="G96">
        <v>400.44</v>
      </c>
      <c r="O96">
        <v>427</v>
      </c>
      <c r="P96">
        <v>87</v>
      </c>
      <c r="Q96" t="b">
        <v>1</v>
      </c>
      <c r="R96">
        <v>12.809999999999999</v>
      </c>
      <c r="S96">
        <v>0</v>
      </c>
      <c r="T96">
        <v>439.81</v>
      </c>
      <c r="U96">
        <v>1.0983168514633903</v>
      </c>
      <c r="V96">
        <v>983.1685146339031</v>
      </c>
    </row>
    <row r="97" spans="1:22" x14ac:dyDescent="0.25">
      <c r="A97" t="s">
        <v>29</v>
      </c>
      <c r="B97" t="s">
        <v>292</v>
      </c>
      <c r="C97" t="s">
        <v>293</v>
      </c>
      <c r="D97">
        <v>542</v>
      </c>
      <c r="F97">
        <v>509.47999999999996</v>
      </c>
      <c r="G97">
        <v>509.47999999999996</v>
      </c>
      <c r="O97">
        <v>508</v>
      </c>
      <c r="P97">
        <v>83</v>
      </c>
      <c r="Q97" t="b">
        <v>1</v>
      </c>
      <c r="R97">
        <v>15.24</v>
      </c>
      <c r="S97">
        <v>0</v>
      </c>
      <c r="T97">
        <v>523.24</v>
      </c>
      <c r="U97">
        <v>1.0270079296537646</v>
      </c>
      <c r="V97">
        <v>270.07929653764637</v>
      </c>
    </row>
    <row r="98" spans="1:22" x14ac:dyDescent="0.25">
      <c r="A98" t="s">
        <v>26</v>
      </c>
      <c r="B98" t="s">
        <v>432</v>
      </c>
      <c r="C98" t="s">
        <v>433</v>
      </c>
      <c r="D98">
        <v>342</v>
      </c>
      <c r="F98">
        <v>321.47999999999996</v>
      </c>
      <c r="G98">
        <v>321.47999999999996</v>
      </c>
      <c r="H98" t="s">
        <v>499</v>
      </c>
      <c r="I98" t="s">
        <v>502</v>
      </c>
      <c r="O98">
        <v>350</v>
      </c>
      <c r="P98">
        <v>80</v>
      </c>
      <c r="Q98" t="b">
        <v>1</v>
      </c>
      <c r="R98">
        <v>10.5</v>
      </c>
      <c r="S98">
        <v>0</v>
      </c>
      <c r="T98">
        <v>360.5</v>
      </c>
      <c r="U98">
        <v>1.1213761353738958</v>
      </c>
      <c r="V98">
        <v>1200</v>
      </c>
    </row>
    <row r="99" spans="1:22" x14ac:dyDescent="0.25">
      <c r="A99" t="s">
        <v>2012</v>
      </c>
      <c r="B99" t="s">
        <v>380</v>
      </c>
      <c r="C99" t="s">
        <v>381</v>
      </c>
      <c r="D99">
        <v>382</v>
      </c>
      <c r="F99">
        <v>359.08</v>
      </c>
      <c r="G99">
        <v>359.08</v>
      </c>
      <c r="H99" t="s">
        <v>503</v>
      </c>
      <c r="I99" t="s">
        <v>512</v>
      </c>
      <c r="O99">
        <v>0</v>
      </c>
      <c r="P99">
        <v>0</v>
      </c>
      <c r="Q99" t="b">
        <v>0</v>
      </c>
      <c r="R99">
        <v>0</v>
      </c>
      <c r="S99">
        <v>0</v>
      </c>
      <c r="T99">
        <v>0</v>
      </c>
      <c r="U99">
        <v>0</v>
      </c>
      <c r="V99">
        <v>0</v>
      </c>
    </row>
    <row r="100" spans="1:22" x14ac:dyDescent="0.25">
      <c r="A100" t="s">
        <v>2012</v>
      </c>
      <c r="B100" t="s">
        <v>92</v>
      </c>
      <c r="C100" t="s">
        <v>93</v>
      </c>
      <c r="D100">
        <v>259</v>
      </c>
      <c r="F100">
        <v>243.45999999999998</v>
      </c>
      <c r="G100">
        <v>243.45999999999998</v>
      </c>
      <c r="H100" t="s">
        <v>499</v>
      </c>
      <c r="I100" t="s">
        <v>512</v>
      </c>
      <c r="L100" t="s">
        <v>513</v>
      </c>
      <c r="O100">
        <v>0</v>
      </c>
      <c r="P100">
        <v>0</v>
      </c>
      <c r="Q100" t="b">
        <v>0</v>
      </c>
      <c r="R100">
        <v>0</v>
      </c>
      <c r="S100">
        <v>0</v>
      </c>
      <c r="T100">
        <v>0</v>
      </c>
      <c r="U100">
        <v>0</v>
      </c>
      <c r="V100">
        <v>0</v>
      </c>
    </row>
    <row r="101" spans="1:22" x14ac:dyDescent="0.25">
      <c r="A101" t="s">
        <v>2012</v>
      </c>
      <c r="B101" t="s">
        <v>218</v>
      </c>
      <c r="C101" t="s">
        <v>219</v>
      </c>
      <c r="D101">
        <v>519</v>
      </c>
      <c r="F101">
        <v>487.85999999999996</v>
      </c>
      <c r="G101">
        <v>487.85999999999996</v>
      </c>
      <c r="O101">
        <v>0</v>
      </c>
      <c r="P101">
        <v>0</v>
      </c>
      <c r="Q101" t="b">
        <v>0</v>
      </c>
      <c r="R101">
        <v>0</v>
      </c>
      <c r="S101">
        <v>0</v>
      </c>
      <c r="T101">
        <v>0</v>
      </c>
      <c r="U101">
        <v>0</v>
      </c>
      <c r="V101">
        <v>0</v>
      </c>
    </row>
    <row r="102" spans="1:22" x14ac:dyDescent="0.25">
      <c r="A102" t="s">
        <v>28</v>
      </c>
      <c r="B102" t="s">
        <v>240</v>
      </c>
      <c r="C102" t="s">
        <v>241</v>
      </c>
      <c r="D102">
        <v>412</v>
      </c>
      <c r="F102">
        <v>387.28</v>
      </c>
      <c r="G102">
        <v>387.28</v>
      </c>
      <c r="O102">
        <v>415</v>
      </c>
      <c r="P102">
        <v>82</v>
      </c>
      <c r="Q102" t="b">
        <v>1</v>
      </c>
      <c r="R102">
        <v>12.45</v>
      </c>
      <c r="S102">
        <v>0</v>
      </c>
      <c r="T102">
        <v>427.45</v>
      </c>
      <c r="U102">
        <v>1.1037234042553192</v>
      </c>
      <c r="V102">
        <v>1037.2340425531922</v>
      </c>
    </row>
    <row r="103" spans="1:22" x14ac:dyDescent="0.25">
      <c r="A103" t="s">
        <v>25</v>
      </c>
      <c r="B103" t="s">
        <v>294</v>
      </c>
      <c r="C103" t="s">
        <v>295</v>
      </c>
      <c r="D103">
        <v>406</v>
      </c>
      <c r="F103">
        <v>381.64</v>
      </c>
      <c r="G103">
        <v>381.64</v>
      </c>
      <c r="H103" t="s">
        <v>499</v>
      </c>
      <c r="I103" t="s">
        <v>500</v>
      </c>
      <c r="J103" t="s">
        <v>510</v>
      </c>
      <c r="O103">
        <v>402</v>
      </c>
      <c r="P103">
        <v>86</v>
      </c>
      <c r="Q103" t="b">
        <v>1</v>
      </c>
      <c r="R103">
        <v>12.059999999999999</v>
      </c>
      <c r="S103">
        <v>0</v>
      </c>
      <c r="T103">
        <v>414.06</v>
      </c>
      <c r="U103">
        <v>1.084949166754009</v>
      </c>
      <c r="V103">
        <v>849.49166754008991</v>
      </c>
    </row>
    <row r="104" spans="1:22" x14ac:dyDescent="0.25">
      <c r="A104" t="s">
        <v>28</v>
      </c>
      <c r="B104" t="s">
        <v>420</v>
      </c>
      <c r="C104" t="s">
        <v>421</v>
      </c>
      <c r="D104">
        <v>497</v>
      </c>
      <c r="E104" t="s">
        <v>534</v>
      </c>
      <c r="F104">
        <v>467.17999999999995</v>
      </c>
      <c r="G104">
        <v>467.17999999999995</v>
      </c>
      <c r="O104">
        <v>485</v>
      </c>
      <c r="P104">
        <v>80</v>
      </c>
      <c r="Q104" t="b">
        <v>1</v>
      </c>
      <c r="R104">
        <v>14.549999999999999</v>
      </c>
      <c r="S104">
        <v>0</v>
      </c>
      <c r="T104">
        <v>499.55</v>
      </c>
      <c r="U104">
        <v>1.0692880688385635</v>
      </c>
      <c r="V104">
        <v>692.88068838563527</v>
      </c>
    </row>
    <row r="105" spans="1:22" x14ac:dyDescent="0.25">
      <c r="A105" t="s">
        <v>2012</v>
      </c>
      <c r="B105" t="s">
        <v>174</v>
      </c>
      <c r="C105" t="s">
        <v>175</v>
      </c>
      <c r="D105">
        <v>388</v>
      </c>
      <c r="F105">
        <v>364.71999999999997</v>
      </c>
      <c r="G105">
        <v>364.71999999999997</v>
      </c>
      <c r="O105">
        <v>0</v>
      </c>
      <c r="P105">
        <v>0</v>
      </c>
      <c r="Q105" t="b">
        <v>0</v>
      </c>
      <c r="R105">
        <v>0</v>
      </c>
      <c r="S105">
        <v>0</v>
      </c>
      <c r="T105">
        <v>0</v>
      </c>
      <c r="U105">
        <v>0</v>
      </c>
      <c r="V105">
        <v>0</v>
      </c>
    </row>
    <row r="106" spans="1:22" x14ac:dyDescent="0.25">
      <c r="A106" t="s">
        <v>26</v>
      </c>
      <c r="B106" t="s">
        <v>98</v>
      </c>
      <c r="C106" t="s">
        <v>99</v>
      </c>
      <c r="D106">
        <v>641</v>
      </c>
      <c r="F106">
        <v>602.54</v>
      </c>
      <c r="G106">
        <v>602.54</v>
      </c>
      <c r="H106" t="s">
        <v>499</v>
      </c>
      <c r="I106" t="s">
        <v>504</v>
      </c>
      <c r="K106" t="s">
        <v>514</v>
      </c>
      <c r="O106">
        <v>656</v>
      </c>
      <c r="P106">
        <v>83</v>
      </c>
      <c r="Q106" t="b">
        <v>1</v>
      </c>
      <c r="R106">
        <v>19.68</v>
      </c>
      <c r="S106">
        <v>0</v>
      </c>
      <c r="T106">
        <v>675.68</v>
      </c>
      <c r="U106">
        <v>1.1213861320410263</v>
      </c>
      <c r="V106">
        <v>1200</v>
      </c>
    </row>
    <row r="107" spans="1:22" x14ac:dyDescent="0.25">
      <c r="A107" t="s">
        <v>29</v>
      </c>
      <c r="B107" t="s">
        <v>280</v>
      </c>
      <c r="C107" t="s">
        <v>281</v>
      </c>
      <c r="D107">
        <v>461</v>
      </c>
      <c r="F107">
        <v>433.34</v>
      </c>
      <c r="G107">
        <v>433.34</v>
      </c>
      <c r="H107" t="s">
        <v>499</v>
      </c>
      <c r="I107" t="s">
        <v>500</v>
      </c>
      <c r="J107" t="s">
        <v>518</v>
      </c>
      <c r="O107">
        <v>464</v>
      </c>
      <c r="P107">
        <v>82</v>
      </c>
      <c r="Q107" t="b">
        <v>1</v>
      </c>
      <c r="R107">
        <v>13.92</v>
      </c>
      <c r="S107">
        <v>0</v>
      </c>
      <c r="T107">
        <v>477.92</v>
      </c>
      <c r="U107">
        <v>1.102875340379379</v>
      </c>
      <c r="V107">
        <v>1028.7534037937896</v>
      </c>
    </row>
    <row r="108" spans="1:22" x14ac:dyDescent="0.25">
      <c r="A108" t="s">
        <v>29</v>
      </c>
      <c r="B108" t="s">
        <v>298</v>
      </c>
      <c r="C108" t="s">
        <v>299</v>
      </c>
      <c r="D108">
        <v>408</v>
      </c>
      <c r="F108">
        <v>383.52</v>
      </c>
      <c r="G108">
        <v>383.52</v>
      </c>
      <c r="H108" t="s">
        <v>499</v>
      </c>
      <c r="O108">
        <v>411</v>
      </c>
      <c r="P108">
        <v>84</v>
      </c>
      <c r="Q108" t="b">
        <v>1</v>
      </c>
      <c r="R108">
        <v>12.33</v>
      </c>
      <c r="S108">
        <v>0</v>
      </c>
      <c r="T108">
        <v>423.33</v>
      </c>
      <c r="U108">
        <v>1.1038016270337923</v>
      </c>
      <c r="V108">
        <v>1038.0162703379226</v>
      </c>
    </row>
    <row r="109" spans="1:22" x14ac:dyDescent="0.25">
      <c r="A109" t="s">
        <v>28</v>
      </c>
      <c r="B109" t="s">
        <v>348</v>
      </c>
      <c r="C109" t="s">
        <v>349</v>
      </c>
      <c r="D109">
        <v>276</v>
      </c>
      <c r="F109">
        <v>259.44</v>
      </c>
      <c r="G109">
        <v>259.44</v>
      </c>
      <c r="O109">
        <v>302</v>
      </c>
      <c r="P109">
        <v>81</v>
      </c>
      <c r="Q109" t="b">
        <v>1</v>
      </c>
      <c r="R109">
        <v>9.06</v>
      </c>
      <c r="S109">
        <v>0</v>
      </c>
      <c r="T109">
        <v>311.06</v>
      </c>
      <c r="U109">
        <v>1.1989670058587727</v>
      </c>
      <c r="V109">
        <v>1200</v>
      </c>
    </row>
    <row r="110" spans="1:22" x14ac:dyDescent="0.25">
      <c r="A110" t="s">
        <v>26</v>
      </c>
      <c r="B110" t="s">
        <v>288</v>
      </c>
      <c r="C110" t="s">
        <v>289</v>
      </c>
      <c r="D110">
        <v>353</v>
      </c>
      <c r="F110">
        <v>331.82</v>
      </c>
      <c r="G110">
        <v>331.82</v>
      </c>
      <c r="H110" t="s">
        <v>499</v>
      </c>
      <c r="I110" t="s">
        <v>500</v>
      </c>
      <c r="J110" t="s">
        <v>501</v>
      </c>
      <c r="O110">
        <v>366</v>
      </c>
      <c r="P110">
        <v>85</v>
      </c>
      <c r="Q110" t="b">
        <v>1</v>
      </c>
      <c r="R110">
        <v>10.98</v>
      </c>
      <c r="S110">
        <v>0</v>
      </c>
      <c r="T110">
        <v>376.98</v>
      </c>
      <c r="U110">
        <v>1.1360978843951541</v>
      </c>
      <c r="V110">
        <v>1200</v>
      </c>
    </row>
    <row r="111" spans="1:22" x14ac:dyDescent="0.25">
      <c r="A111" t="s">
        <v>26</v>
      </c>
      <c r="B111" t="s">
        <v>62</v>
      </c>
      <c r="C111" t="s">
        <v>63</v>
      </c>
      <c r="D111">
        <v>600</v>
      </c>
      <c r="F111">
        <v>564</v>
      </c>
      <c r="G111">
        <v>564</v>
      </c>
      <c r="O111">
        <v>683</v>
      </c>
      <c r="P111">
        <v>85</v>
      </c>
      <c r="Q111" t="b">
        <v>1</v>
      </c>
      <c r="R111">
        <v>20.49</v>
      </c>
      <c r="S111">
        <v>0</v>
      </c>
      <c r="T111">
        <v>703.49</v>
      </c>
      <c r="U111">
        <v>1.247322695035461</v>
      </c>
      <c r="V111">
        <v>1200</v>
      </c>
    </row>
    <row r="112" spans="1:22" x14ac:dyDescent="0.25">
      <c r="A112" t="s">
        <v>29</v>
      </c>
      <c r="B112" t="s">
        <v>376</v>
      </c>
      <c r="C112" t="s">
        <v>377</v>
      </c>
      <c r="D112">
        <v>255</v>
      </c>
      <c r="F112">
        <v>239.7</v>
      </c>
      <c r="G112">
        <v>239.7</v>
      </c>
      <c r="O112">
        <v>259</v>
      </c>
      <c r="P112">
        <v>82</v>
      </c>
      <c r="Q112" t="b">
        <v>1</v>
      </c>
      <c r="R112">
        <v>7.77</v>
      </c>
      <c r="S112">
        <v>0</v>
      </c>
      <c r="T112">
        <v>266.77</v>
      </c>
      <c r="U112">
        <v>1.1129328327075512</v>
      </c>
      <c r="V112">
        <v>1129.3283270755117</v>
      </c>
    </row>
    <row r="113" spans="1:22" x14ac:dyDescent="0.25">
      <c r="A113" t="s">
        <v>26</v>
      </c>
      <c r="B113" t="s">
        <v>447</v>
      </c>
      <c r="C113" t="s">
        <v>448</v>
      </c>
      <c r="D113">
        <v>379</v>
      </c>
      <c r="F113">
        <v>356.26</v>
      </c>
      <c r="G113">
        <v>356.26</v>
      </c>
      <c r="H113" t="s">
        <v>503</v>
      </c>
      <c r="I113" t="s">
        <v>512</v>
      </c>
      <c r="L113" t="s">
        <v>516</v>
      </c>
      <c r="O113">
        <v>418</v>
      </c>
      <c r="P113">
        <v>84</v>
      </c>
      <c r="Q113" t="b">
        <v>1</v>
      </c>
      <c r="R113">
        <v>12.54</v>
      </c>
      <c r="S113">
        <v>0</v>
      </c>
      <c r="T113">
        <v>430.54</v>
      </c>
      <c r="U113">
        <v>1.2084994105428621</v>
      </c>
      <c r="V113">
        <v>1200</v>
      </c>
    </row>
    <row r="114" spans="1:22" x14ac:dyDescent="0.25">
      <c r="A114" t="s">
        <v>2012</v>
      </c>
      <c r="B114" t="s">
        <v>366</v>
      </c>
      <c r="C114" t="s">
        <v>367</v>
      </c>
      <c r="D114">
        <v>305</v>
      </c>
      <c r="F114">
        <v>286.7</v>
      </c>
      <c r="G114">
        <v>286.7</v>
      </c>
      <c r="H114" t="s">
        <v>515</v>
      </c>
      <c r="I114" t="s">
        <v>512</v>
      </c>
      <c r="L114" t="s">
        <v>517</v>
      </c>
      <c r="O114">
        <v>0</v>
      </c>
      <c r="P114">
        <v>0</v>
      </c>
      <c r="Q114" t="b">
        <v>0</v>
      </c>
      <c r="R114">
        <v>0</v>
      </c>
      <c r="S114">
        <v>0</v>
      </c>
      <c r="T114">
        <v>0</v>
      </c>
      <c r="U114">
        <v>0</v>
      </c>
      <c r="V114">
        <v>0</v>
      </c>
    </row>
    <row r="115" spans="1:22" x14ac:dyDescent="0.25">
      <c r="A115" t="s">
        <v>26</v>
      </c>
      <c r="B115" t="s">
        <v>86</v>
      </c>
      <c r="C115" t="s">
        <v>87</v>
      </c>
      <c r="D115">
        <v>358</v>
      </c>
      <c r="F115">
        <v>336.52</v>
      </c>
      <c r="G115">
        <v>336.52</v>
      </c>
      <c r="H115" t="s">
        <v>507</v>
      </c>
      <c r="O115">
        <v>338</v>
      </c>
      <c r="P115">
        <v>80</v>
      </c>
      <c r="Q115" t="b">
        <v>1</v>
      </c>
      <c r="R115">
        <v>10.139999999999999</v>
      </c>
      <c r="S115">
        <v>0</v>
      </c>
      <c r="T115">
        <v>348.14</v>
      </c>
      <c r="U115">
        <v>1.0345298942113397</v>
      </c>
      <c r="V115">
        <v>345.29894211339672</v>
      </c>
    </row>
    <row r="116" spans="1:22" x14ac:dyDescent="0.25">
      <c r="A116" t="s">
        <v>2012</v>
      </c>
      <c r="B116" t="s">
        <v>437</v>
      </c>
      <c r="C116" t="s">
        <v>438</v>
      </c>
      <c r="D116">
        <v>491</v>
      </c>
      <c r="F116">
        <v>461.53999999999996</v>
      </c>
      <c r="G116">
        <v>461.53999999999996</v>
      </c>
      <c r="H116" t="s">
        <v>503</v>
      </c>
      <c r="I116" t="s">
        <v>502</v>
      </c>
      <c r="L116" t="s">
        <v>517</v>
      </c>
      <c r="O116">
        <v>0</v>
      </c>
      <c r="P116">
        <v>0</v>
      </c>
      <c r="Q116" t="b">
        <v>0</v>
      </c>
      <c r="R116">
        <v>0</v>
      </c>
      <c r="S116">
        <v>0</v>
      </c>
      <c r="T116">
        <v>0</v>
      </c>
      <c r="U116">
        <v>0</v>
      </c>
      <c r="V116">
        <v>0</v>
      </c>
    </row>
    <row r="117" spans="1:22" x14ac:dyDescent="0.25">
      <c r="A117" t="s">
        <v>28</v>
      </c>
      <c r="B117" t="s">
        <v>200</v>
      </c>
      <c r="C117" t="s">
        <v>201</v>
      </c>
      <c r="D117">
        <v>437</v>
      </c>
      <c r="F117">
        <v>410.78</v>
      </c>
      <c r="G117">
        <v>410.78</v>
      </c>
      <c r="H117" t="s">
        <v>499</v>
      </c>
      <c r="I117" t="s">
        <v>500</v>
      </c>
      <c r="J117" t="s">
        <v>527</v>
      </c>
      <c r="O117">
        <v>426</v>
      </c>
      <c r="P117">
        <v>83</v>
      </c>
      <c r="Q117" t="b">
        <v>1</v>
      </c>
      <c r="R117">
        <v>12.78</v>
      </c>
      <c r="S117">
        <v>0</v>
      </c>
      <c r="T117">
        <v>438.78</v>
      </c>
      <c r="U117">
        <v>1.0681630069623642</v>
      </c>
      <c r="V117">
        <v>681.63006962364216</v>
      </c>
    </row>
    <row r="118" spans="1:22" x14ac:dyDescent="0.25">
      <c r="A118" t="s">
        <v>26</v>
      </c>
      <c r="B118" t="s">
        <v>136</v>
      </c>
      <c r="C118" t="s">
        <v>137</v>
      </c>
      <c r="D118">
        <v>326</v>
      </c>
      <c r="F118">
        <v>306.44</v>
      </c>
      <c r="G118">
        <v>306.44</v>
      </c>
      <c r="H118" t="s">
        <v>503</v>
      </c>
      <c r="I118" t="s">
        <v>512</v>
      </c>
      <c r="L118" t="s">
        <v>521</v>
      </c>
      <c r="O118">
        <v>333</v>
      </c>
      <c r="P118">
        <v>80</v>
      </c>
      <c r="Q118" t="b">
        <v>1</v>
      </c>
      <c r="R118">
        <v>9.99</v>
      </c>
      <c r="S118">
        <v>0</v>
      </c>
      <c r="T118">
        <v>342.99</v>
      </c>
      <c r="U118">
        <v>1.1192729408693383</v>
      </c>
      <c r="V118">
        <v>1192.7294086933825</v>
      </c>
    </row>
    <row r="119" spans="1:22" x14ac:dyDescent="0.25">
      <c r="A119" t="s">
        <v>26</v>
      </c>
      <c r="B119" t="s">
        <v>264</v>
      </c>
      <c r="C119" t="s">
        <v>265</v>
      </c>
      <c r="D119">
        <v>333</v>
      </c>
      <c r="F119">
        <v>313.02</v>
      </c>
      <c r="G119">
        <v>313.02</v>
      </c>
      <c r="O119">
        <v>346</v>
      </c>
      <c r="P119">
        <v>84</v>
      </c>
      <c r="Q119" t="b">
        <v>1</v>
      </c>
      <c r="R119">
        <v>10.379999999999999</v>
      </c>
      <c r="S119">
        <v>0</v>
      </c>
      <c r="T119">
        <v>356.38</v>
      </c>
      <c r="U119">
        <v>1.138521500223628</v>
      </c>
      <c r="V119">
        <v>1200</v>
      </c>
    </row>
    <row r="120" spans="1:22" x14ac:dyDescent="0.25">
      <c r="A120" t="s">
        <v>29</v>
      </c>
      <c r="B120" t="s">
        <v>46</v>
      </c>
      <c r="C120" t="s">
        <v>47</v>
      </c>
      <c r="D120">
        <v>495</v>
      </c>
      <c r="F120">
        <v>465.29999999999995</v>
      </c>
      <c r="G120">
        <v>465.29999999999995</v>
      </c>
      <c r="H120" t="s">
        <v>503</v>
      </c>
      <c r="I120" t="s">
        <v>504</v>
      </c>
      <c r="K120" t="s">
        <v>506</v>
      </c>
      <c r="O120">
        <v>498</v>
      </c>
      <c r="P120">
        <v>84</v>
      </c>
      <c r="Q120" t="b">
        <v>1</v>
      </c>
      <c r="R120">
        <v>14.94</v>
      </c>
      <c r="S120">
        <v>0</v>
      </c>
      <c r="T120">
        <v>512.94000000000005</v>
      </c>
      <c r="U120">
        <v>1.1023855577047068</v>
      </c>
      <c r="V120">
        <v>1023.8555770470681</v>
      </c>
    </row>
    <row r="121" spans="1:22" x14ac:dyDescent="0.25">
      <c r="A121" t="s">
        <v>26</v>
      </c>
      <c r="B121" t="s">
        <v>286</v>
      </c>
      <c r="C121" t="s">
        <v>287</v>
      </c>
      <c r="D121">
        <v>475</v>
      </c>
      <c r="F121">
        <v>446.5</v>
      </c>
      <c r="G121">
        <v>446.5</v>
      </c>
      <c r="H121" t="s">
        <v>515</v>
      </c>
      <c r="I121" t="s">
        <v>502</v>
      </c>
      <c r="O121">
        <v>492</v>
      </c>
      <c r="P121">
        <v>85</v>
      </c>
      <c r="Q121" t="b">
        <v>1</v>
      </c>
      <c r="R121">
        <v>14.76</v>
      </c>
      <c r="S121">
        <v>0</v>
      </c>
      <c r="T121">
        <v>506.76</v>
      </c>
      <c r="U121">
        <v>1.1349608062709966</v>
      </c>
      <c r="V121">
        <v>1200</v>
      </c>
    </row>
    <row r="122" spans="1:22" x14ac:dyDescent="0.25">
      <c r="A122" t="s">
        <v>26</v>
      </c>
      <c r="B122" t="s">
        <v>228</v>
      </c>
      <c r="C122" t="s">
        <v>229</v>
      </c>
      <c r="D122">
        <v>241</v>
      </c>
      <c r="F122">
        <v>226.54</v>
      </c>
      <c r="G122">
        <v>226.54</v>
      </c>
      <c r="O122">
        <v>252</v>
      </c>
      <c r="P122">
        <v>84</v>
      </c>
      <c r="Q122" t="b">
        <v>1</v>
      </c>
      <c r="R122">
        <v>7.56</v>
      </c>
      <c r="S122">
        <v>0</v>
      </c>
      <c r="T122">
        <v>259.56</v>
      </c>
      <c r="U122">
        <v>1.1457579235455109</v>
      </c>
      <c r="V122">
        <v>1200</v>
      </c>
    </row>
    <row r="123" spans="1:22" x14ac:dyDescent="0.25">
      <c r="A123" t="s">
        <v>29</v>
      </c>
      <c r="B123" t="s">
        <v>104</v>
      </c>
      <c r="C123" t="s">
        <v>105</v>
      </c>
      <c r="D123">
        <v>247</v>
      </c>
      <c r="F123">
        <v>232.17999999999998</v>
      </c>
      <c r="G123">
        <v>232.17999999999998</v>
      </c>
      <c r="H123" t="s">
        <v>499</v>
      </c>
      <c r="I123" t="s">
        <v>504</v>
      </c>
      <c r="O123">
        <v>262</v>
      </c>
      <c r="P123">
        <v>82</v>
      </c>
      <c r="Q123" t="b">
        <v>1</v>
      </c>
      <c r="R123">
        <v>7.8599999999999994</v>
      </c>
      <c r="S123">
        <v>0</v>
      </c>
      <c r="T123">
        <v>269.86</v>
      </c>
      <c r="U123">
        <v>1.1622878800930314</v>
      </c>
      <c r="V123">
        <v>1200</v>
      </c>
    </row>
    <row r="124" spans="1:22" x14ac:dyDescent="0.25">
      <c r="A124" t="s">
        <v>28</v>
      </c>
      <c r="B124" t="s">
        <v>414</v>
      </c>
      <c r="C124" t="s">
        <v>415</v>
      </c>
      <c r="D124">
        <v>461</v>
      </c>
      <c r="F124">
        <v>433.34</v>
      </c>
      <c r="G124">
        <v>433.34</v>
      </c>
      <c r="H124" t="s">
        <v>503</v>
      </c>
      <c r="I124" t="s">
        <v>500</v>
      </c>
      <c r="J124" t="s">
        <v>518</v>
      </c>
      <c r="O124">
        <v>487</v>
      </c>
      <c r="P124">
        <v>78</v>
      </c>
      <c r="Q124" t="b">
        <v>0</v>
      </c>
      <c r="R124">
        <v>0</v>
      </c>
      <c r="S124">
        <v>0</v>
      </c>
      <c r="T124">
        <v>487</v>
      </c>
      <c r="U124">
        <v>1.1238288641713206</v>
      </c>
      <c r="V124">
        <v>1200</v>
      </c>
    </row>
    <row r="125" spans="1:22" x14ac:dyDescent="0.25">
      <c r="A125" t="s">
        <v>25</v>
      </c>
      <c r="B125" t="s">
        <v>449</v>
      </c>
      <c r="C125" t="s">
        <v>450</v>
      </c>
      <c r="D125">
        <v>363</v>
      </c>
      <c r="F125">
        <v>341.21999999999997</v>
      </c>
      <c r="G125">
        <v>341.21999999999997</v>
      </c>
      <c r="O125">
        <v>371</v>
      </c>
      <c r="P125">
        <v>76</v>
      </c>
      <c r="Q125" t="b">
        <v>0</v>
      </c>
      <c r="R125">
        <v>0</v>
      </c>
      <c r="S125">
        <v>0</v>
      </c>
      <c r="T125">
        <v>371</v>
      </c>
      <c r="U125">
        <v>1.0872750718011841</v>
      </c>
      <c r="V125">
        <v>872.75071801184106</v>
      </c>
    </row>
    <row r="126" spans="1:22" x14ac:dyDescent="0.25">
      <c r="A126" t="s">
        <v>26</v>
      </c>
      <c r="B126" t="s">
        <v>364</v>
      </c>
      <c r="C126" t="s">
        <v>365</v>
      </c>
      <c r="D126">
        <v>367</v>
      </c>
      <c r="F126">
        <v>344.97999999999996</v>
      </c>
      <c r="G126">
        <v>344.97999999999996</v>
      </c>
      <c r="H126" t="s">
        <v>499</v>
      </c>
      <c r="I126" t="s">
        <v>500</v>
      </c>
      <c r="J126" t="s">
        <v>527</v>
      </c>
      <c r="O126">
        <v>378</v>
      </c>
      <c r="P126">
        <v>82</v>
      </c>
      <c r="Q126" t="b">
        <v>1</v>
      </c>
      <c r="R126">
        <v>11.34</v>
      </c>
      <c r="S126">
        <v>0</v>
      </c>
      <c r="T126">
        <v>389.34</v>
      </c>
      <c r="U126">
        <v>1.1285871644733028</v>
      </c>
      <c r="V126">
        <v>1200</v>
      </c>
    </row>
    <row r="127" spans="1:22" x14ac:dyDescent="0.25">
      <c r="A127" t="s">
        <v>29</v>
      </c>
      <c r="B127" t="s">
        <v>168</v>
      </c>
      <c r="C127" t="s">
        <v>169</v>
      </c>
      <c r="D127">
        <v>551</v>
      </c>
      <c r="F127">
        <v>517.93999999999994</v>
      </c>
      <c r="G127">
        <v>517.93999999999994</v>
      </c>
      <c r="H127" t="s">
        <v>499</v>
      </c>
      <c r="I127" t="s">
        <v>522</v>
      </c>
      <c r="J127" t="s">
        <v>510</v>
      </c>
      <c r="O127">
        <v>578</v>
      </c>
      <c r="P127">
        <v>45</v>
      </c>
      <c r="Q127" t="b">
        <v>0</v>
      </c>
      <c r="R127">
        <v>0</v>
      </c>
      <c r="S127">
        <v>0</v>
      </c>
      <c r="T127">
        <v>578</v>
      </c>
      <c r="U127">
        <v>1.1159593775340775</v>
      </c>
      <c r="V127">
        <v>1159.5937753407748</v>
      </c>
    </row>
    <row r="128" spans="1:22" x14ac:dyDescent="0.25">
      <c r="A128" t="s">
        <v>26</v>
      </c>
      <c r="B128" t="s">
        <v>254</v>
      </c>
      <c r="C128" t="s">
        <v>255</v>
      </c>
      <c r="D128">
        <v>408</v>
      </c>
      <c r="F128">
        <v>383.52</v>
      </c>
      <c r="G128">
        <v>383.52</v>
      </c>
      <c r="O128">
        <v>420</v>
      </c>
      <c r="P128">
        <v>81</v>
      </c>
      <c r="Q128" t="b">
        <v>1</v>
      </c>
      <c r="R128">
        <v>12.6</v>
      </c>
      <c r="S128">
        <v>0</v>
      </c>
      <c r="T128">
        <v>432.6</v>
      </c>
      <c r="U128">
        <v>1.1279724655819776</v>
      </c>
      <c r="V128">
        <v>1200</v>
      </c>
    </row>
    <row r="129" spans="1:22" x14ac:dyDescent="0.25">
      <c r="A129" t="s">
        <v>2012</v>
      </c>
      <c r="B129" t="s">
        <v>214</v>
      </c>
      <c r="C129" t="s">
        <v>215</v>
      </c>
      <c r="D129">
        <v>430</v>
      </c>
      <c r="F129">
        <v>404.2</v>
      </c>
      <c r="G129">
        <v>404.2</v>
      </c>
      <c r="H129" t="s">
        <v>515</v>
      </c>
      <c r="O129">
        <v>0</v>
      </c>
      <c r="P129">
        <v>0</v>
      </c>
      <c r="Q129" t="b">
        <v>0</v>
      </c>
      <c r="R129">
        <v>0</v>
      </c>
      <c r="S129">
        <v>0</v>
      </c>
      <c r="T129">
        <v>0</v>
      </c>
      <c r="U129">
        <v>0</v>
      </c>
      <c r="V129">
        <v>0</v>
      </c>
    </row>
    <row r="130" spans="1:22" x14ac:dyDescent="0.25">
      <c r="A130" t="s">
        <v>2013</v>
      </c>
      <c r="B130" t="s">
        <v>396</v>
      </c>
      <c r="C130" t="s">
        <v>397</v>
      </c>
      <c r="D130">
        <v>261</v>
      </c>
      <c r="F130">
        <v>245.33999999999997</v>
      </c>
      <c r="G130">
        <v>245.33999999999997</v>
      </c>
      <c r="O130">
        <v>0</v>
      </c>
      <c r="P130">
        <v>0</v>
      </c>
      <c r="Q130" t="b">
        <v>0</v>
      </c>
      <c r="R130">
        <v>0</v>
      </c>
      <c r="S130">
        <v>0</v>
      </c>
      <c r="T130">
        <v>0</v>
      </c>
      <c r="U130">
        <v>0</v>
      </c>
      <c r="V130">
        <v>0</v>
      </c>
    </row>
    <row r="131" spans="1:22" x14ac:dyDescent="0.25">
      <c r="A131" t="s">
        <v>28</v>
      </c>
      <c r="B131" t="s">
        <v>238</v>
      </c>
      <c r="C131" t="s">
        <v>239</v>
      </c>
      <c r="D131">
        <v>400</v>
      </c>
      <c r="F131">
        <v>376</v>
      </c>
      <c r="G131">
        <v>376</v>
      </c>
      <c r="O131">
        <v>407</v>
      </c>
      <c r="P131">
        <v>86</v>
      </c>
      <c r="Q131" t="b">
        <v>1</v>
      </c>
      <c r="R131">
        <v>12.209999999999999</v>
      </c>
      <c r="S131">
        <v>0</v>
      </c>
      <c r="T131">
        <v>419.21</v>
      </c>
      <c r="U131">
        <v>1.1149202127659574</v>
      </c>
      <c r="V131">
        <v>1149.2021276595742</v>
      </c>
    </row>
    <row r="132" spans="1:22" x14ac:dyDescent="0.25">
      <c r="A132" t="s">
        <v>25</v>
      </c>
      <c r="B132" t="s">
        <v>184</v>
      </c>
      <c r="C132" t="s">
        <v>185</v>
      </c>
      <c r="D132">
        <v>358</v>
      </c>
      <c r="F132">
        <v>336.52</v>
      </c>
      <c r="G132">
        <v>336.52</v>
      </c>
      <c r="H132" t="s">
        <v>499</v>
      </c>
      <c r="I132" t="s">
        <v>512</v>
      </c>
      <c r="L132" t="s">
        <v>525</v>
      </c>
      <c r="O132">
        <v>359</v>
      </c>
      <c r="P132">
        <v>80</v>
      </c>
      <c r="Q132" t="b">
        <v>1</v>
      </c>
      <c r="R132">
        <v>10.77</v>
      </c>
      <c r="S132">
        <v>0</v>
      </c>
      <c r="T132">
        <v>369.77</v>
      </c>
      <c r="U132">
        <v>1.0988054201830499</v>
      </c>
      <c r="V132">
        <v>988.05420183049944</v>
      </c>
    </row>
    <row r="133" spans="1:22" x14ac:dyDescent="0.25">
      <c r="A133" t="s">
        <v>28</v>
      </c>
      <c r="B133" t="s">
        <v>300</v>
      </c>
      <c r="C133" t="s">
        <v>301</v>
      </c>
      <c r="D133">
        <v>344</v>
      </c>
      <c r="F133">
        <v>323.35999999999996</v>
      </c>
      <c r="G133">
        <v>323.35999999999996</v>
      </c>
      <c r="O133">
        <v>356</v>
      </c>
      <c r="P133">
        <v>83</v>
      </c>
      <c r="Q133" t="b">
        <v>1</v>
      </c>
      <c r="R133">
        <v>10.68</v>
      </c>
      <c r="S133">
        <v>0</v>
      </c>
      <c r="T133">
        <v>366.68</v>
      </c>
      <c r="U133">
        <v>1.1339683325086594</v>
      </c>
      <c r="V133">
        <v>1200</v>
      </c>
    </row>
    <row r="134" spans="1:22" x14ac:dyDescent="0.25">
      <c r="A134" t="s">
        <v>25</v>
      </c>
      <c r="B134" t="s">
        <v>156</v>
      </c>
      <c r="C134" t="s">
        <v>157</v>
      </c>
      <c r="D134">
        <v>303</v>
      </c>
      <c r="F134">
        <v>284.82</v>
      </c>
      <c r="G134">
        <v>284.82</v>
      </c>
      <c r="O134">
        <v>308</v>
      </c>
      <c r="P134">
        <v>73</v>
      </c>
      <c r="Q134" t="b">
        <v>0</v>
      </c>
      <c r="R134">
        <v>0</v>
      </c>
      <c r="S134">
        <v>0</v>
      </c>
      <c r="T134">
        <v>308</v>
      </c>
      <c r="U134">
        <v>1.0813847342181027</v>
      </c>
      <c r="V134">
        <v>813.84734218102665</v>
      </c>
    </row>
    <row r="135" spans="1:22" x14ac:dyDescent="0.25">
      <c r="A135" t="s">
        <v>25</v>
      </c>
      <c r="B135" t="s">
        <v>483</v>
      </c>
      <c r="C135" t="s">
        <v>484</v>
      </c>
      <c r="D135">
        <v>270</v>
      </c>
      <c r="F135">
        <v>253.79999999999998</v>
      </c>
      <c r="G135">
        <v>253.79999999999998</v>
      </c>
      <c r="H135" t="s">
        <v>503</v>
      </c>
      <c r="I135" t="s">
        <v>512</v>
      </c>
      <c r="O135">
        <v>285</v>
      </c>
      <c r="P135">
        <v>85</v>
      </c>
      <c r="Q135" t="b">
        <v>1</v>
      </c>
      <c r="R135">
        <v>8.5499999999999989</v>
      </c>
      <c r="S135">
        <v>0</v>
      </c>
      <c r="T135">
        <v>293.55</v>
      </c>
      <c r="U135">
        <v>1.1566193853427897</v>
      </c>
      <c r="V135">
        <v>1200</v>
      </c>
    </row>
    <row r="136" spans="1:22" x14ac:dyDescent="0.25">
      <c r="A136" t="s">
        <v>25</v>
      </c>
      <c r="B136" t="s">
        <v>242</v>
      </c>
      <c r="C136" t="s">
        <v>243</v>
      </c>
      <c r="D136">
        <v>382</v>
      </c>
      <c r="F136">
        <v>359.08</v>
      </c>
      <c r="G136">
        <v>359.08</v>
      </c>
      <c r="H136" t="s">
        <v>499</v>
      </c>
      <c r="I136" t="s">
        <v>500</v>
      </c>
      <c r="J136" t="s">
        <v>518</v>
      </c>
      <c r="O136">
        <v>383</v>
      </c>
      <c r="P136">
        <v>73</v>
      </c>
      <c r="Q136" t="b">
        <v>0</v>
      </c>
      <c r="R136">
        <v>0</v>
      </c>
      <c r="S136">
        <v>0</v>
      </c>
      <c r="T136">
        <v>383</v>
      </c>
      <c r="U136">
        <v>1.0666146819650217</v>
      </c>
      <c r="V136">
        <v>666.14681965021737</v>
      </c>
    </row>
    <row r="137" spans="1:22" x14ac:dyDescent="0.25">
      <c r="A137" t="s">
        <v>29</v>
      </c>
      <c r="B137" t="s">
        <v>422</v>
      </c>
      <c r="C137" t="s">
        <v>423</v>
      </c>
      <c r="D137">
        <v>394</v>
      </c>
      <c r="F137">
        <v>370.35999999999996</v>
      </c>
      <c r="G137">
        <v>370.35999999999996</v>
      </c>
      <c r="H137" t="s">
        <v>499</v>
      </c>
      <c r="I137" t="s">
        <v>504</v>
      </c>
      <c r="O137">
        <v>397</v>
      </c>
      <c r="P137">
        <v>82</v>
      </c>
      <c r="Q137" t="b">
        <v>1</v>
      </c>
      <c r="R137">
        <v>11.91</v>
      </c>
      <c r="S137">
        <v>0</v>
      </c>
      <c r="T137">
        <v>408.91</v>
      </c>
      <c r="U137">
        <v>1.1040879144616051</v>
      </c>
      <c r="V137">
        <v>1040.8791446160515</v>
      </c>
    </row>
    <row r="138" spans="1:22" x14ac:dyDescent="0.25">
      <c r="A138" t="s">
        <v>26</v>
      </c>
      <c r="B138" t="s">
        <v>162</v>
      </c>
      <c r="C138" t="s">
        <v>163</v>
      </c>
      <c r="D138">
        <v>421</v>
      </c>
      <c r="F138">
        <v>395.73999999999995</v>
      </c>
      <c r="G138">
        <v>395.73999999999995</v>
      </c>
      <c r="H138" t="s">
        <v>523</v>
      </c>
      <c r="I138" t="s">
        <v>502</v>
      </c>
      <c r="L138" t="s">
        <v>520</v>
      </c>
      <c r="O138">
        <v>432</v>
      </c>
      <c r="P138">
        <v>82</v>
      </c>
      <c r="Q138" t="b">
        <v>1</v>
      </c>
      <c r="R138">
        <v>12.959999999999999</v>
      </c>
      <c r="S138">
        <v>0</v>
      </c>
      <c r="T138">
        <v>444.96</v>
      </c>
      <c r="U138">
        <v>1.1243745893768637</v>
      </c>
      <c r="V138">
        <v>1200</v>
      </c>
    </row>
    <row r="139" spans="1:22" x14ac:dyDescent="0.25">
      <c r="A139" t="s">
        <v>2013</v>
      </c>
      <c r="B139" t="s">
        <v>310</v>
      </c>
      <c r="C139" t="s">
        <v>311</v>
      </c>
      <c r="D139">
        <v>302</v>
      </c>
      <c r="F139">
        <v>283.88</v>
      </c>
      <c r="G139">
        <v>283.88</v>
      </c>
      <c r="O139">
        <v>0</v>
      </c>
      <c r="P139">
        <v>0</v>
      </c>
      <c r="Q139" t="b">
        <v>0</v>
      </c>
      <c r="R139">
        <v>0</v>
      </c>
      <c r="S139">
        <v>0</v>
      </c>
      <c r="T139">
        <v>0</v>
      </c>
      <c r="U139">
        <v>0</v>
      </c>
      <c r="V139">
        <v>0</v>
      </c>
    </row>
    <row r="140" spans="1:22" x14ac:dyDescent="0.25">
      <c r="A140" t="s">
        <v>29</v>
      </c>
      <c r="B140" t="s">
        <v>457</v>
      </c>
      <c r="C140" t="s">
        <v>458</v>
      </c>
      <c r="D140">
        <v>363</v>
      </c>
      <c r="F140">
        <v>341.21999999999997</v>
      </c>
      <c r="G140">
        <v>341.21999999999997</v>
      </c>
      <c r="H140" t="s">
        <v>515</v>
      </c>
      <c r="I140" t="s">
        <v>500</v>
      </c>
      <c r="J140" t="s">
        <v>532</v>
      </c>
      <c r="O140">
        <v>645</v>
      </c>
      <c r="P140">
        <v>82</v>
      </c>
      <c r="Q140" t="b">
        <v>1</v>
      </c>
      <c r="R140">
        <v>19.349999999999998</v>
      </c>
      <c r="S140">
        <v>0</v>
      </c>
      <c r="T140">
        <v>664.35</v>
      </c>
      <c r="U140">
        <v>1.9469843502725517</v>
      </c>
      <c r="V140">
        <v>1200</v>
      </c>
    </row>
    <row r="141" spans="1:22" x14ac:dyDescent="0.25">
      <c r="A141" t="s">
        <v>25</v>
      </c>
      <c r="B141" t="s">
        <v>455</v>
      </c>
      <c r="C141" t="s">
        <v>456</v>
      </c>
      <c r="D141">
        <v>426</v>
      </c>
      <c r="F141">
        <v>400.44</v>
      </c>
      <c r="G141">
        <v>400.44</v>
      </c>
      <c r="H141" t="s">
        <v>503</v>
      </c>
      <c r="I141" t="s">
        <v>512</v>
      </c>
      <c r="L141" t="s">
        <v>516</v>
      </c>
      <c r="O141">
        <v>435</v>
      </c>
      <c r="P141">
        <v>82</v>
      </c>
      <c r="Q141" t="b">
        <v>1</v>
      </c>
      <c r="R141">
        <v>13.049999999999999</v>
      </c>
      <c r="S141">
        <v>0</v>
      </c>
      <c r="T141">
        <v>448.05</v>
      </c>
      <c r="U141">
        <v>1.1188942163620019</v>
      </c>
      <c r="V141">
        <v>1188.9421636200193</v>
      </c>
    </row>
    <row r="142" spans="1:22" x14ac:dyDescent="0.25">
      <c r="A142" t="s">
        <v>2013</v>
      </c>
      <c r="B142" t="s">
        <v>334</v>
      </c>
      <c r="C142" t="s">
        <v>335</v>
      </c>
      <c r="D142">
        <v>364</v>
      </c>
      <c r="F142">
        <v>342.15999999999997</v>
      </c>
      <c r="G142">
        <v>342.15999999999997</v>
      </c>
      <c r="O142">
        <v>0</v>
      </c>
      <c r="P142">
        <v>0</v>
      </c>
      <c r="Q142" t="b">
        <v>0</v>
      </c>
      <c r="R142">
        <v>0</v>
      </c>
      <c r="S142">
        <v>0</v>
      </c>
      <c r="T142">
        <v>0</v>
      </c>
      <c r="U142">
        <v>0</v>
      </c>
      <c r="V142">
        <v>0</v>
      </c>
    </row>
    <row r="143" spans="1:22" x14ac:dyDescent="0.25">
      <c r="A143" t="s">
        <v>28</v>
      </c>
      <c r="B143" t="s">
        <v>418</v>
      </c>
      <c r="C143" t="s">
        <v>419</v>
      </c>
      <c r="D143">
        <v>477</v>
      </c>
      <c r="F143">
        <v>448.38</v>
      </c>
      <c r="G143">
        <v>448.38</v>
      </c>
      <c r="O143">
        <v>505</v>
      </c>
      <c r="P143">
        <v>83</v>
      </c>
      <c r="Q143" t="b">
        <v>1</v>
      </c>
      <c r="R143">
        <v>15.149999999999999</v>
      </c>
      <c r="S143">
        <v>0</v>
      </c>
      <c r="T143">
        <v>520.15</v>
      </c>
      <c r="U143">
        <v>1.1600651233328871</v>
      </c>
      <c r="V143">
        <v>1200</v>
      </c>
    </row>
    <row r="144" spans="1:22" x14ac:dyDescent="0.25">
      <c r="A144" t="s">
        <v>2013</v>
      </c>
      <c r="B144" t="s">
        <v>166</v>
      </c>
      <c r="C144" t="s">
        <v>167</v>
      </c>
      <c r="D144">
        <v>436</v>
      </c>
      <c r="F144">
        <v>409.84</v>
      </c>
      <c r="G144">
        <v>409.84</v>
      </c>
      <c r="O144">
        <v>0</v>
      </c>
      <c r="P144">
        <v>0</v>
      </c>
      <c r="Q144" t="b">
        <v>0</v>
      </c>
      <c r="R144">
        <v>0</v>
      </c>
      <c r="S144">
        <v>0</v>
      </c>
      <c r="T144">
        <v>0</v>
      </c>
      <c r="U144">
        <v>0</v>
      </c>
      <c r="V144">
        <v>0</v>
      </c>
    </row>
    <row r="145" spans="1:22" x14ac:dyDescent="0.25">
      <c r="A145" t="s">
        <v>25</v>
      </c>
      <c r="B145" t="s">
        <v>268</v>
      </c>
      <c r="C145" t="s">
        <v>269</v>
      </c>
      <c r="D145">
        <v>313</v>
      </c>
      <c r="F145">
        <v>294.21999999999997</v>
      </c>
      <c r="G145">
        <v>294.21999999999997</v>
      </c>
      <c r="O145">
        <v>383</v>
      </c>
      <c r="P145">
        <v>78</v>
      </c>
      <c r="Q145" t="b">
        <v>0</v>
      </c>
      <c r="R145">
        <v>0</v>
      </c>
      <c r="S145">
        <v>0</v>
      </c>
      <c r="T145">
        <v>383</v>
      </c>
      <c r="U145">
        <v>1.3017469920467679</v>
      </c>
      <c r="V145">
        <v>1200</v>
      </c>
    </row>
    <row r="146" spans="1:22" x14ac:dyDescent="0.25">
      <c r="A146" t="s">
        <v>26</v>
      </c>
      <c r="B146" t="s">
        <v>244</v>
      </c>
      <c r="C146" t="s">
        <v>245</v>
      </c>
      <c r="D146">
        <v>345</v>
      </c>
      <c r="F146">
        <v>324.29999999999995</v>
      </c>
      <c r="G146">
        <v>324.29999999999995</v>
      </c>
      <c r="O146">
        <v>354</v>
      </c>
      <c r="P146">
        <v>84</v>
      </c>
      <c r="Q146" t="b">
        <v>1</v>
      </c>
      <c r="R146">
        <v>10.62</v>
      </c>
      <c r="S146">
        <v>0</v>
      </c>
      <c r="T146">
        <v>364.62</v>
      </c>
      <c r="U146">
        <v>1.1243293246993527</v>
      </c>
      <c r="V146">
        <v>1200</v>
      </c>
    </row>
    <row r="147" spans="1:22" x14ac:dyDescent="0.25">
      <c r="A147" t="s">
        <v>25</v>
      </c>
      <c r="B147" t="s">
        <v>262</v>
      </c>
      <c r="C147" t="s">
        <v>263</v>
      </c>
      <c r="D147">
        <v>241</v>
      </c>
      <c r="F147">
        <v>226.54</v>
      </c>
      <c r="G147">
        <v>226.54</v>
      </c>
      <c r="H147" t="s">
        <v>499</v>
      </c>
      <c r="I147" t="s">
        <v>500</v>
      </c>
      <c r="J147" t="s">
        <v>510</v>
      </c>
      <c r="O147">
        <v>242</v>
      </c>
      <c r="P147">
        <v>81</v>
      </c>
      <c r="Q147" t="b">
        <v>1</v>
      </c>
      <c r="R147">
        <v>7.26</v>
      </c>
      <c r="S147">
        <v>0</v>
      </c>
      <c r="T147">
        <v>249.26</v>
      </c>
      <c r="U147">
        <v>1.1002913392778317</v>
      </c>
      <c r="V147">
        <v>1002.9133927783174</v>
      </c>
    </row>
    <row r="148" spans="1:22" x14ac:dyDescent="0.25">
      <c r="A148" t="s">
        <v>29</v>
      </c>
      <c r="B148" t="s">
        <v>248</v>
      </c>
      <c r="C148" t="s">
        <v>249</v>
      </c>
      <c r="D148">
        <v>496</v>
      </c>
      <c r="F148">
        <v>466.23999999999995</v>
      </c>
      <c r="G148">
        <v>466.23999999999995</v>
      </c>
      <c r="H148" t="s">
        <v>499</v>
      </c>
      <c r="I148" t="s">
        <v>504</v>
      </c>
      <c r="K148" t="s">
        <v>530</v>
      </c>
      <c r="O148">
        <v>492</v>
      </c>
      <c r="P148">
        <v>82</v>
      </c>
      <c r="Q148" t="b">
        <v>1</v>
      </c>
      <c r="R148">
        <v>14.76</v>
      </c>
      <c r="S148">
        <v>0</v>
      </c>
      <c r="T148">
        <v>506.76</v>
      </c>
      <c r="U148">
        <v>1.0869080301990393</v>
      </c>
      <c r="V148">
        <v>869.08030199039251</v>
      </c>
    </row>
    <row r="149" spans="1:22" x14ac:dyDescent="0.25">
      <c r="A149" t="s">
        <v>29</v>
      </c>
      <c r="B149" t="s">
        <v>479</v>
      </c>
      <c r="C149" t="s">
        <v>480</v>
      </c>
      <c r="D149">
        <v>430</v>
      </c>
      <c r="F149">
        <v>404.2</v>
      </c>
      <c r="G149">
        <v>404.2</v>
      </c>
      <c r="O149">
        <v>436</v>
      </c>
      <c r="P149">
        <v>84</v>
      </c>
      <c r="Q149" t="b">
        <v>1</v>
      </c>
      <c r="R149">
        <v>13.08</v>
      </c>
      <c r="S149">
        <v>0</v>
      </c>
      <c r="T149">
        <v>449.08</v>
      </c>
      <c r="U149">
        <v>1.1110341415141018</v>
      </c>
      <c r="V149">
        <v>1110.3414151410184</v>
      </c>
    </row>
    <row r="150" spans="1:22" x14ac:dyDescent="0.25">
      <c r="A150" t="s">
        <v>28</v>
      </c>
      <c r="B150" t="s">
        <v>332</v>
      </c>
      <c r="C150" t="s">
        <v>333</v>
      </c>
      <c r="D150">
        <v>356</v>
      </c>
      <c r="F150">
        <v>334.64</v>
      </c>
      <c r="G150">
        <v>334.64</v>
      </c>
      <c r="O150">
        <v>331</v>
      </c>
      <c r="P150">
        <v>73</v>
      </c>
      <c r="Q150" t="b">
        <v>0</v>
      </c>
      <c r="R150">
        <v>0</v>
      </c>
      <c r="S150">
        <v>0</v>
      </c>
      <c r="T150">
        <v>331</v>
      </c>
      <c r="U150">
        <v>0.98912263925412391</v>
      </c>
      <c r="V150">
        <v>0</v>
      </c>
    </row>
    <row r="151" spans="1:22" x14ac:dyDescent="0.25">
      <c r="A151" t="s">
        <v>29</v>
      </c>
      <c r="B151" t="s">
        <v>459</v>
      </c>
      <c r="C151" t="s">
        <v>460</v>
      </c>
      <c r="D151">
        <v>165</v>
      </c>
      <c r="F151">
        <v>155.1</v>
      </c>
      <c r="G151">
        <v>155.1</v>
      </c>
      <c r="H151" t="s">
        <v>503</v>
      </c>
      <c r="I151" t="s">
        <v>512</v>
      </c>
      <c r="L151" t="s">
        <v>520</v>
      </c>
      <c r="O151">
        <v>192</v>
      </c>
      <c r="P151">
        <v>89</v>
      </c>
      <c r="Q151" t="b">
        <v>0</v>
      </c>
      <c r="R151">
        <v>0</v>
      </c>
      <c r="S151">
        <v>0</v>
      </c>
      <c r="T151">
        <v>192</v>
      </c>
      <c r="U151">
        <v>1.2379110251450678</v>
      </c>
      <c r="V151">
        <v>1200</v>
      </c>
    </row>
    <row r="152" spans="1:22" x14ac:dyDescent="0.25">
      <c r="A152" t="s">
        <v>29</v>
      </c>
      <c r="B152" t="s">
        <v>126</v>
      </c>
      <c r="C152" t="s">
        <v>127</v>
      </c>
      <c r="D152">
        <v>327</v>
      </c>
      <c r="F152">
        <v>307.38</v>
      </c>
      <c r="G152">
        <v>307.38</v>
      </c>
      <c r="H152" t="s">
        <v>499</v>
      </c>
      <c r="I152" t="s">
        <v>500</v>
      </c>
      <c r="J152" t="s">
        <v>519</v>
      </c>
      <c r="O152">
        <v>335</v>
      </c>
      <c r="P152">
        <v>82</v>
      </c>
      <c r="Q152" t="b">
        <v>1</v>
      </c>
      <c r="R152">
        <v>10.049999999999999</v>
      </c>
      <c r="S152">
        <v>0</v>
      </c>
      <c r="T152">
        <v>345.05</v>
      </c>
      <c r="U152">
        <v>1.1225518901685212</v>
      </c>
      <c r="V152">
        <v>1200</v>
      </c>
    </row>
    <row r="153" spans="1:22" x14ac:dyDescent="0.25">
      <c r="A153" t="s">
        <v>2013</v>
      </c>
      <c r="B153" t="s">
        <v>340</v>
      </c>
      <c r="C153" t="s">
        <v>341</v>
      </c>
      <c r="D153">
        <v>530</v>
      </c>
      <c r="F153">
        <v>498.2</v>
      </c>
      <c r="G153">
        <v>498.2</v>
      </c>
      <c r="O153">
        <v>0</v>
      </c>
      <c r="P153">
        <v>0</v>
      </c>
      <c r="Q153" t="b">
        <v>0</v>
      </c>
      <c r="R153">
        <v>0</v>
      </c>
      <c r="S153">
        <v>0</v>
      </c>
      <c r="T153">
        <v>0</v>
      </c>
      <c r="U153">
        <v>0</v>
      </c>
      <c r="V153">
        <v>0</v>
      </c>
    </row>
    <row r="154" spans="1:22" x14ac:dyDescent="0.25">
      <c r="A154" t="s">
        <v>25</v>
      </c>
      <c r="B154" t="s">
        <v>118</v>
      </c>
      <c r="C154" t="s">
        <v>119</v>
      </c>
      <c r="D154">
        <v>255</v>
      </c>
      <c r="F154">
        <v>239.7</v>
      </c>
      <c r="G154">
        <v>239.7</v>
      </c>
      <c r="H154" t="s">
        <v>503</v>
      </c>
      <c r="I154" t="s">
        <v>502</v>
      </c>
      <c r="L154" t="s">
        <v>516</v>
      </c>
      <c r="O154">
        <v>271</v>
      </c>
      <c r="P154">
        <v>84</v>
      </c>
      <c r="Q154" t="b">
        <v>1</v>
      </c>
      <c r="R154">
        <v>8.129999999999999</v>
      </c>
      <c r="S154">
        <v>0</v>
      </c>
      <c r="T154">
        <v>279.13</v>
      </c>
      <c r="U154">
        <v>1.164497288277013</v>
      </c>
      <c r="V154">
        <v>1200</v>
      </c>
    </row>
    <row r="155" spans="1:22" x14ac:dyDescent="0.25">
      <c r="A155" t="s">
        <v>25</v>
      </c>
      <c r="B155" t="s">
        <v>284</v>
      </c>
      <c r="C155" t="s">
        <v>285</v>
      </c>
      <c r="D155">
        <v>368</v>
      </c>
      <c r="F155">
        <v>345.91999999999996</v>
      </c>
      <c r="G155">
        <v>345.91999999999996</v>
      </c>
      <c r="H155" t="s">
        <v>503</v>
      </c>
      <c r="I155" t="s">
        <v>512</v>
      </c>
      <c r="L155" t="s">
        <v>516</v>
      </c>
      <c r="O155">
        <v>328</v>
      </c>
      <c r="P155">
        <v>85</v>
      </c>
      <c r="Q155" t="b">
        <v>1</v>
      </c>
      <c r="R155">
        <v>9.84</v>
      </c>
      <c r="S155">
        <v>0</v>
      </c>
      <c r="T155">
        <v>337.84</v>
      </c>
      <c r="U155">
        <v>0.9766419981498613</v>
      </c>
      <c r="V155">
        <v>0</v>
      </c>
    </row>
    <row r="156" spans="1:22" x14ac:dyDescent="0.25">
      <c r="A156" t="s">
        <v>28</v>
      </c>
      <c r="B156" t="s">
        <v>439</v>
      </c>
      <c r="C156" t="s">
        <v>440</v>
      </c>
      <c r="D156">
        <v>228</v>
      </c>
      <c r="E156" t="s">
        <v>534</v>
      </c>
      <c r="F156">
        <v>214.32</v>
      </c>
      <c r="G156">
        <v>214.32</v>
      </c>
      <c r="H156" t="s">
        <v>499</v>
      </c>
      <c r="O156">
        <v>78</v>
      </c>
      <c r="P156">
        <v>83</v>
      </c>
      <c r="Q156" t="b">
        <v>1</v>
      </c>
      <c r="R156">
        <v>2.34</v>
      </c>
      <c r="S156">
        <v>0</v>
      </c>
      <c r="T156">
        <v>80.34</v>
      </c>
      <c r="U156">
        <v>0.37486002239641658</v>
      </c>
      <c r="V156">
        <v>0</v>
      </c>
    </row>
    <row r="157" spans="1:22" x14ac:dyDescent="0.25">
      <c r="A157" t="s">
        <v>26</v>
      </c>
      <c r="B157" t="s">
        <v>360</v>
      </c>
      <c r="C157" t="s">
        <v>361</v>
      </c>
      <c r="D157">
        <v>409</v>
      </c>
      <c r="F157">
        <v>384.46</v>
      </c>
      <c r="G157">
        <v>384.46</v>
      </c>
      <c r="H157" t="s">
        <v>503</v>
      </c>
      <c r="I157" t="s">
        <v>512</v>
      </c>
      <c r="O157">
        <v>412</v>
      </c>
      <c r="P157">
        <v>84</v>
      </c>
      <c r="Q157" t="b">
        <v>1</v>
      </c>
      <c r="R157">
        <v>12.36</v>
      </c>
      <c r="S157">
        <v>0</v>
      </c>
      <c r="T157">
        <v>424.36</v>
      </c>
      <c r="U157">
        <v>1.1037819278988712</v>
      </c>
      <c r="V157">
        <v>1037.8192789887119</v>
      </c>
    </row>
    <row r="158" spans="1:22" x14ac:dyDescent="0.25">
      <c r="A158" t="s">
        <v>2013</v>
      </c>
      <c r="B158" t="s">
        <v>435</v>
      </c>
      <c r="C158" t="s">
        <v>436</v>
      </c>
      <c r="D158">
        <v>825</v>
      </c>
      <c r="F158">
        <v>775.5</v>
      </c>
      <c r="G158">
        <v>775.5</v>
      </c>
      <c r="O158">
        <v>0</v>
      </c>
      <c r="P158">
        <v>0</v>
      </c>
      <c r="Q158" t="b">
        <v>0</v>
      </c>
      <c r="R158">
        <v>0</v>
      </c>
      <c r="S158">
        <v>0</v>
      </c>
      <c r="T158">
        <v>0</v>
      </c>
      <c r="U158">
        <v>0</v>
      </c>
      <c r="V158">
        <v>0</v>
      </c>
    </row>
    <row r="159" spans="1:22" x14ac:dyDescent="0.25">
      <c r="A159" t="s">
        <v>28</v>
      </c>
      <c r="B159" t="s">
        <v>320</v>
      </c>
      <c r="C159" t="s">
        <v>321</v>
      </c>
      <c r="D159">
        <v>467</v>
      </c>
      <c r="F159">
        <v>438.97999999999996</v>
      </c>
      <c r="G159">
        <v>438.97999999999996</v>
      </c>
      <c r="H159" t="s">
        <v>499</v>
      </c>
      <c r="I159" t="s">
        <v>502</v>
      </c>
      <c r="L159" t="s">
        <v>511</v>
      </c>
      <c r="O159">
        <v>454</v>
      </c>
      <c r="P159">
        <v>82</v>
      </c>
      <c r="Q159" t="b">
        <v>1</v>
      </c>
      <c r="R159">
        <v>13.62</v>
      </c>
      <c r="S159">
        <v>0</v>
      </c>
      <c r="T159">
        <v>467.62</v>
      </c>
      <c r="U159">
        <v>1.0652421522620621</v>
      </c>
      <c r="V159">
        <v>652.42152262062086</v>
      </c>
    </row>
    <row r="160" spans="1:22" x14ac:dyDescent="0.25">
      <c r="A160" t="s">
        <v>28</v>
      </c>
      <c r="B160" t="s">
        <v>252</v>
      </c>
      <c r="C160" t="s">
        <v>253</v>
      </c>
      <c r="D160">
        <v>487</v>
      </c>
      <c r="F160">
        <v>457.78</v>
      </c>
      <c r="G160">
        <v>457.78</v>
      </c>
      <c r="H160" t="s">
        <v>499</v>
      </c>
      <c r="I160" t="s">
        <v>500</v>
      </c>
      <c r="J160" t="s">
        <v>531</v>
      </c>
      <c r="O160">
        <v>494</v>
      </c>
      <c r="P160">
        <v>62</v>
      </c>
      <c r="Q160" t="b">
        <v>0</v>
      </c>
      <c r="R160">
        <v>0</v>
      </c>
      <c r="S160">
        <v>0</v>
      </c>
      <c r="T160">
        <v>494</v>
      </c>
      <c r="U160">
        <v>1.0791209751408974</v>
      </c>
      <c r="V160">
        <v>791.2097514089744</v>
      </c>
    </row>
    <row r="161" spans="1:22" x14ac:dyDescent="0.25">
      <c r="A161" t="s">
        <v>26</v>
      </c>
      <c r="B161" t="s">
        <v>308</v>
      </c>
      <c r="C161" t="s">
        <v>309</v>
      </c>
      <c r="D161">
        <v>470</v>
      </c>
      <c r="F161">
        <v>441.79999999999995</v>
      </c>
      <c r="G161">
        <v>441.79999999999995</v>
      </c>
      <c r="O161">
        <v>507</v>
      </c>
      <c r="P161">
        <v>83</v>
      </c>
      <c r="Q161" t="b">
        <v>1</v>
      </c>
      <c r="R161">
        <v>15.209999999999999</v>
      </c>
      <c r="S161">
        <v>0</v>
      </c>
      <c r="T161">
        <v>522.21</v>
      </c>
      <c r="U161">
        <v>1.1820054323223179</v>
      </c>
      <c r="V161">
        <v>1200</v>
      </c>
    </row>
    <row r="162" spans="1:22" x14ac:dyDescent="0.25">
      <c r="A162" t="s">
        <v>25</v>
      </c>
      <c r="B162" t="s">
        <v>158</v>
      </c>
      <c r="C162" t="s">
        <v>159</v>
      </c>
      <c r="D162">
        <v>673</v>
      </c>
      <c r="F162">
        <v>632.62</v>
      </c>
      <c r="G162">
        <v>632.62</v>
      </c>
      <c r="H162" t="s">
        <v>499</v>
      </c>
      <c r="I162" t="s">
        <v>500</v>
      </c>
      <c r="J162" t="s">
        <v>518</v>
      </c>
      <c r="O162">
        <v>715</v>
      </c>
      <c r="P162">
        <v>87</v>
      </c>
      <c r="Q162" t="b">
        <v>1</v>
      </c>
      <c r="R162">
        <v>21.45</v>
      </c>
      <c r="S162">
        <v>0</v>
      </c>
      <c r="T162">
        <v>736.45</v>
      </c>
      <c r="U162">
        <v>1.1641269640542506</v>
      </c>
      <c r="V162">
        <v>1200</v>
      </c>
    </row>
    <row r="163" spans="1:22" x14ac:dyDescent="0.25">
      <c r="A163" t="s">
        <v>25</v>
      </c>
      <c r="B163" t="s">
        <v>182</v>
      </c>
      <c r="C163" t="s">
        <v>183</v>
      </c>
      <c r="D163">
        <v>373</v>
      </c>
      <c r="F163">
        <v>350.62</v>
      </c>
      <c r="G163">
        <v>350.62</v>
      </c>
      <c r="H163" t="s">
        <v>499</v>
      </c>
      <c r="O163">
        <v>406</v>
      </c>
      <c r="P163">
        <v>84</v>
      </c>
      <c r="Q163" t="b">
        <v>1</v>
      </c>
      <c r="R163">
        <v>12.18</v>
      </c>
      <c r="S163">
        <v>0</v>
      </c>
      <c r="T163">
        <v>418.18</v>
      </c>
      <c r="U163">
        <v>1.1926872397467343</v>
      </c>
      <c r="V163">
        <v>1200</v>
      </c>
    </row>
    <row r="164" spans="1:22" x14ac:dyDescent="0.25">
      <c r="A164" t="s">
        <v>25</v>
      </c>
      <c r="B164" t="s">
        <v>186</v>
      </c>
      <c r="C164" t="s">
        <v>187</v>
      </c>
      <c r="D164">
        <v>388</v>
      </c>
      <c r="F164">
        <v>364.71999999999997</v>
      </c>
      <c r="G164">
        <v>364.71999999999997</v>
      </c>
      <c r="O164">
        <v>373</v>
      </c>
      <c r="P164">
        <v>81</v>
      </c>
      <c r="Q164" t="b">
        <v>1</v>
      </c>
      <c r="R164">
        <v>11.19</v>
      </c>
      <c r="S164">
        <v>0</v>
      </c>
      <c r="T164">
        <v>384.19</v>
      </c>
      <c r="U164">
        <v>1.0533834174161001</v>
      </c>
      <c r="V164">
        <v>533.83417416100087</v>
      </c>
    </row>
    <row r="165" spans="1:22" x14ac:dyDescent="0.25">
      <c r="A165" t="s">
        <v>26</v>
      </c>
      <c r="B165" t="s">
        <v>48</v>
      </c>
      <c r="C165" t="s">
        <v>49</v>
      </c>
      <c r="D165">
        <v>293</v>
      </c>
      <c r="F165">
        <v>275.41999999999996</v>
      </c>
      <c r="G165">
        <v>275.41999999999996</v>
      </c>
      <c r="H165" t="s">
        <v>507</v>
      </c>
      <c r="I165" t="s">
        <v>504</v>
      </c>
      <c r="K165" t="s">
        <v>508</v>
      </c>
      <c r="O165">
        <v>305</v>
      </c>
      <c r="P165">
        <v>79</v>
      </c>
      <c r="Q165" t="b">
        <v>0</v>
      </c>
      <c r="R165">
        <v>0</v>
      </c>
      <c r="S165">
        <v>0</v>
      </c>
      <c r="T165">
        <v>305</v>
      </c>
      <c r="U165">
        <v>1.1073996078716144</v>
      </c>
      <c r="V165">
        <v>1073.996078716144</v>
      </c>
    </row>
    <row r="166" spans="1:22" x14ac:dyDescent="0.25">
      <c r="A166" t="s">
        <v>25</v>
      </c>
      <c r="B166" t="s">
        <v>204</v>
      </c>
      <c r="C166" t="s">
        <v>205</v>
      </c>
      <c r="D166">
        <v>333</v>
      </c>
      <c r="F166">
        <v>313.02</v>
      </c>
      <c r="G166">
        <v>313.02</v>
      </c>
      <c r="O166">
        <v>349</v>
      </c>
      <c r="P166">
        <v>69</v>
      </c>
      <c r="Q166" t="b">
        <v>0</v>
      </c>
      <c r="R166">
        <v>0</v>
      </c>
      <c r="S166">
        <v>0</v>
      </c>
      <c r="T166">
        <v>349</v>
      </c>
      <c r="U166">
        <v>1.1149447319660086</v>
      </c>
      <c r="V166">
        <v>1149.4473196600864</v>
      </c>
    </row>
    <row r="167" spans="1:22" x14ac:dyDescent="0.25">
      <c r="A167" t="s">
        <v>26</v>
      </c>
      <c r="B167" t="s">
        <v>42</v>
      </c>
      <c r="C167" t="s">
        <v>43</v>
      </c>
      <c r="D167">
        <v>310</v>
      </c>
      <c r="F167">
        <v>291.39999999999998</v>
      </c>
      <c r="G167">
        <v>291.39999999999998</v>
      </c>
      <c r="H167" t="s">
        <v>503</v>
      </c>
      <c r="I167" t="s">
        <v>502</v>
      </c>
      <c r="O167">
        <v>313</v>
      </c>
      <c r="P167">
        <v>84</v>
      </c>
      <c r="Q167" t="b">
        <v>1</v>
      </c>
      <c r="R167">
        <v>9.3899999999999988</v>
      </c>
      <c r="S167">
        <v>0</v>
      </c>
      <c r="T167">
        <v>322.39</v>
      </c>
      <c r="U167">
        <v>1.1063486616334934</v>
      </c>
      <c r="V167">
        <v>1063.4866163349343</v>
      </c>
    </row>
    <row r="168" spans="1:22" x14ac:dyDescent="0.25">
      <c r="A168" t="s">
        <v>28</v>
      </c>
      <c r="B168" t="s">
        <v>314</v>
      </c>
      <c r="C168" t="s">
        <v>315</v>
      </c>
      <c r="D168">
        <v>575</v>
      </c>
      <c r="F168">
        <v>540.5</v>
      </c>
      <c r="G168">
        <v>540.5</v>
      </c>
      <c r="O168">
        <v>585</v>
      </c>
      <c r="P168">
        <v>82</v>
      </c>
      <c r="Q168" t="b">
        <v>1</v>
      </c>
      <c r="R168">
        <v>17.55</v>
      </c>
      <c r="S168">
        <v>0</v>
      </c>
      <c r="T168">
        <v>602.54999999999995</v>
      </c>
      <c r="U168">
        <v>1.1148011100832562</v>
      </c>
      <c r="V168">
        <v>1148.0111008325621</v>
      </c>
    </row>
    <row r="169" spans="1:22" x14ac:dyDescent="0.25">
      <c r="A169" t="s">
        <v>25</v>
      </c>
      <c r="B169" t="s">
        <v>56</v>
      </c>
      <c r="C169" t="s">
        <v>57</v>
      </c>
      <c r="D169">
        <v>303</v>
      </c>
      <c r="F169">
        <v>284.82</v>
      </c>
      <c r="G169">
        <v>284.82</v>
      </c>
      <c r="H169" t="s">
        <v>499</v>
      </c>
      <c r="O169">
        <v>308</v>
      </c>
      <c r="P169">
        <v>74</v>
      </c>
      <c r="Q169" t="b">
        <v>0</v>
      </c>
      <c r="R169">
        <v>0</v>
      </c>
      <c r="S169">
        <v>0</v>
      </c>
      <c r="T169">
        <v>308</v>
      </c>
      <c r="U169">
        <v>1.0813847342181027</v>
      </c>
      <c r="V169">
        <v>813.84734218102665</v>
      </c>
    </row>
    <row r="170" spans="1:22" x14ac:dyDescent="0.25">
      <c r="A170" t="s">
        <v>2013</v>
      </c>
      <c r="B170" t="s">
        <v>230</v>
      </c>
      <c r="C170" t="s">
        <v>231</v>
      </c>
      <c r="D170">
        <v>330</v>
      </c>
      <c r="F170">
        <v>310.2</v>
      </c>
      <c r="G170">
        <v>310.2</v>
      </c>
      <c r="H170" t="s">
        <v>515</v>
      </c>
      <c r="O170">
        <v>0</v>
      </c>
      <c r="P170">
        <v>0</v>
      </c>
      <c r="Q170" t="b">
        <v>0</v>
      </c>
      <c r="R170">
        <v>0</v>
      </c>
      <c r="S170">
        <v>0</v>
      </c>
      <c r="T170">
        <v>0</v>
      </c>
      <c r="U170">
        <v>0</v>
      </c>
      <c r="V170">
        <v>0</v>
      </c>
    </row>
    <row r="171" spans="1:22" x14ac:dyDescent="0.25">
      <c r="A171" t="s">
        <v>28</v>
      </c>
      <c r="B171" t="s">
        <v>290</v>
      </c>
      <c r="C171" t="s">
        <v>291</v>
      </c>
      <c r="D171">
        <v>315</v>
      </c>
      <c r="F171">
        <v>296.09999999999997</v>
      </c>
      <c r="G171">
        <v>296.09999999999997</v>
      </c>
      <c r="O171">
        <v>328</v>
      </c>
      <c r="P171">
        <v>70</v>
      </c>
      <c r="Q171" t="b">
        <v>0</v>
      </c>
      <c r="R171">
        <v>0</v>
      </c>
      <c r="S171">
        <v>0</v>
      </c>
      <c r="T171">
        <v>328</v>
      </c>
      <c r="U171">
        <v>1.1077338736913207</v>
      </c>
      <c r="V171">
        <v>1077.338736913207</v>
      </c>
    </row>
    <row r="172" spans="1:22" x14ac:dyDescent="0.25">
      <c r="A172" t="s">
        <v>29</v>
      </c>
      <c r="B172" t="s">
        <v>64</v>
      </c>
      <c r="C172" t="s">
        <v>65</v>
      </c>
      <c r="D172">
        <v>438</v>
      </c>
      <c r="F172">
        <v>411.71999999999997</v>
      </c>
      <c r="G172">
        <v>411.71999999999997</v>
      </c>
      <c r="H172" t="s">
        <v>499</v>
      </c>
      <c r="I172" t="s">
        <v>504</v>
      </c>
      <c r="O172">
        <v>442</v>
      </c>
      <c r="P172">
        <v>86</v>
      </c>
      <c r="Q172" t="b">
        <v>1</v>
      </c>
      <c r="R172">
        <v>13.26</v>
      </c>
      <c r="S172">
        <v>0</v>
      </c>
      <c r="T172">
        <v>455.26</v>
      </c>
      <c r="U172">
        <v>1.1057514815894298</v>
      </c>
      <c r="V172">
        <v>1057.5148158942982</v>
      </c>
    </row>
    <row r="173" spans="1:22" x14ac:dyDescent="0.25">
      <c r="A173" t="s">
        <v>25</v>
      </c>
      <c r="B173" t="s">
        <v>146</v>
      </c>
      <c r="C173" t="s">
        <v>147</v>
      </c>
      <c r="D173">
        <v>300</v>
      </c>
      <c r="F173">
        <v>282</v>
      </c>
      <c r="G173">
        <v>282</v>
      </c>
      <c r="H173" t="s">
        <v>499</v>
      </c>
      <c r="I173" t="s">
        <v>502</v>
      </c>
      <c r="L173" t="s">
        <v>520</v>
      </c>
      <c r="O173">
        <v>323</v>
      </c>
      <c r="P173">
        <v>84</v>
      </c>
      <c r="Q173" t="b">
        <v>1</v>
      </c>
      <c r="R173">
        <v>9.69</v>
      </c>
      <c r="S173">
        <v>0</v>
      </c>
      <c r="T173">
        <v>332.69</v>
      </c>
      <c r="U173">
        <v>1.1797517730496454</v>
      </c>
      <c r="V173">
        <v>1200</v>
      </c>
    </row>
    <row r="174" spans="1:22" x14ac:dyDescent="0.25">
      <c r="A174" t="s">
        <v>28</v>
      </c>
      <c r="B174" t="s">
        <v>246</v>
      </c>
      <c r="C174" t="s">
        <v>247</v>
      </c>
      <c r="D174">
        <v>272</v>
      </c>
      <c r="F174">
        <v>255.67999999999998</v>
      </c>
      <c r="G174">
        <v>255.67999999999998</v>
      </c>
      <c r="O174">
        <v>279</v>
      </c>
      <c r="P174">
        <v>82</v>
      </c>
      <c r="Q174" t="b">
        <v>1</v>
      </c>
      <c r="R174">
        <v>8.3699999999999992</v>
      </c>
      <c r="S174">
        <v>0</v>
      </c>
      <c r="T174">
        <v>287.37</v>
      </c>
      <c r="U174">
        <v>1.1239439924906134</v>
      </c>
      <c r="V174">
        <v>1200</v>
      </c>
    </row>
    <row r="175" spans="1:22" x14ac:dyDescent="0.25">
      <c r="A175" t="s">
        <v>2014</v>
      </c>
      <c r="B175" t="s">
        <v>471</v>
      </c>
      <c r="C175" t="s">
        <v>472</v>
      </c>
      <c r="D175">
        <v>375</v>
      </c>
      <c r="F175">
        <v>352.5</v>
      </c>
      <c r="G175">
        <v>352.5</v>
      </c>
      <c r="O175">
        <v>0</v>
      </c>
      <c r="P175">
        <v>0</v>
      </c>
      <c r="Q175" t="b">
        <v>0</v>
      </c>
      <c r="R175">
        <v>0</v>
      </c>
      <c r="S175">
        <v>0</v>
      </c>
      <c r="T175">
        <v>0</v>
      </c>
      <c r="U175">
        <v>0</v>
      </c>
      <c r="V175">
        <v>0</v>
      </c>
    </row>
    <row r="176" spans="1:22" x14ac:dyDescent="0.25">
      <c r="A176" t="s">
        <v>29</v>
      </c>
      <c r="B176" t="s">
        <v>224</v>
      </c>
      <c r="C176" t="s">
        <v>225</v>
      </c>
      <c r="D176">
        <v>268</v>
      </c>
      <c r="F176">
        <v>251.92</v>
      </c>
      <c r="G176">
        <v>251.92</v>
      </c>
      <c r="H176" t="s">
        <v>507</v>
      </c>
      <c r="I176" t="s">
        <v>500</v>
      </c>
      <c r="J176" t="s">
        <v>529</v>
      </c>
      <c r="O176">
        <v>404</v>
      </c>
      <c r="P176">
        <v>82</v>
      </c>
      <c r="Q176" t="b">
        <v>1</v>
      </c>
      <c r="R176">
        <v>12.12</v>
      </c>
      <c r="S176">
        <v>0</v>
      </c>
      <c r="T176">
        <v>416.12</v>
      </c>
      <c r="U176">
        <v>1.6517942203874247</v>
      </c>
      <c r="V176">
        <v>1200</v>
      </c>
    </row>
    <row r="177" spans="1:22" x14ac:dyDescent="0.25">
      <c r="A177" t="s">
        <v>26</v>
      </c>
      <c r="B177" t="s">
        <v>82</v>
      </c>
      <c r="C177" t="s">
        <v>83</v>
      </c>
      <c r="D177">
        <v>438</v>
      </c>
      <c r="F177">
        <v>411.71999999999997</v>
      </c>
      <c r="G177">
        <v>411.71999999999997</v>
      </c>
      <c r="H177" t="s">
        <v>503</v>
      </c>
      <c r="I177" t="s">
        <v>512</v>
      </c>
      <c r="O177">
        <v>419</v>
      </c>
      <c r="P177">
        <v>83</v>
      </c>
      <c r="Q177" t="b">
        <v>1</v>
      </c>
      <c r="R177">
        <v>12.57</v>
      </c>
      <c r="S177">
        <v>0</v>
      </c>
      <c r="T177">
        <v>431.57</v>
      </c>
      <c r="U177">
        <v>1.0482123773438259</v>
      </c>
      <c r="V177">
        <v>482.12377343825887</v>
      </c>
    </row>
    <row r="178" spans="1:22" x14ac:dyDescent="0.25">
      <c r="A178" t="s">
        <v>25</v>
      </c>
      <c r="B178" t="s">
        <v>430</v>
      </c>
      <c r="C178" t="s">
        <v>431</v>
      </c>
      <c r="D178">
        <v>451</v>
      </c>
      <c r="F178">
        <v>423.94</v>
      </c>
      <c r="G178">
        <v>423.94</v>
      </c>
      <c r="H178" t="s">
        <v>499</v>
      </c>
      <c r="I178" t="s">
        <v>500</v>
      </c>
      <c r="O178">
        <v>373</v>
      </c>
      <c r="P178">
        <v>74</v>
      </c>
      <c r="Q178" t="b">
        <v>0</v>
      </c>
      <c r="R178">
        <v>0</v>
      </c>
      <c r="S178">
        <v>0</v>
      </c>
      <c r="T178">
        <v>373</v>
      </c>
      <c r="U178">
        <v>0.87984148700287779</v>
      </c>
      <c r="V178">
        <v>0</v>
      </c>
    </row>
    <row r="179" spans="1:22" x14ac:dyDescent="0.25">
      <c r="A179" t="s">
        <v>25</v>
      </c>
      <c r="B179" t="s">
        <v>100</v>
      </c>
      <c r="C179" t="s">
        <v>101</v>
      </c>
      <c r="D179">
        <v>348</v>
      </c>
      <c r="F179">
        <v>327.12</v>
      </c>
      <c r="G179">
        <v>327.12</v>
      </c>
      <c r="O179">
        <v>329</v>
      </c>
      <c r="P179">
        <v>74</v>
      </c>
      <c r="Q179" t="b">
        <v>0</v>
      </c>
      <c r="R179">
        <v>0</v>
      </c>
      <c r="S179">
        <v>0</v>
      </c>
      <c r="T179">
        <v>329</v>
      </c>
      <c r="U179">
        <v>1.0057471264367817</v>
      </c>
      <c r="V179">
        <v>57.471264367816573</v>
      </c>
    </row>
    <row r="180" spans="1:22" x14ac:dyDescent="0.25">
      <c r="A180" t="s">
        <v>26</v>
      </c>
      <c r="B180" t="s">
        <v>398</v>
      </c>
      <c r="C180" t="s">
        <v>399</v>
      </c>
      <c r="D180">
        <v>690</v>
      </c>
      <c r="F180">
        <v>648.59999999999991</v>
      </c>
      <c r="G180">
        <v>648.59999999999991</v>
      </c>
      <c r="O180">
        <v>664</v>
      </c>
      <c r="P180">
        <v>82</v>
      </c>
      <c r="Q180" t="b">
        <v>1</v>
      </c>
      <c r="R180">
        <v>19.919999999999998</v>
      </c>
      <c r="S180">
        <v>0</v>
      </c>
      <c r="T180">
        <v>683.92</v>
      </c>
      <c r="U180">
        <v>1.0544557508479804</v>
      </c>
      <c r="V180">
        <v>544.5575084798038</v>
      </c>
    </row>
    <row r="181" spans="1:22" x14ac:dyDescent="0.25">
      <c r="A181" t="s">
        <v>25</v>
      </c>
      <c r="B181" t="s">
        <v>134</v>
      </c>
      <c r="C181" t="s">
        <v>135</v>
      </c>
      <c r="D181">
        <v>375</v>
      </c>
      <c r="F181">
        <v>352.5</v>
      </c>
      <c r="G181">
        <v>352.5</v>
      </c>
      <c r="O181">
        <v>370</v>
      </c>
      <c r="P181">
        <v>70</v>
      </c>
      <c r="Q181" t="b">
        <v>0</v>
      </c>
      <c r="R181">
        <v>0</v>
      </c>
      <c r="S181">
        <v>0</v>
      </c>
      <c r="T181">
        <v>370</v>
      </c>
      <c r="U181">
        <v>1.0496453900709219</v>
      </c>
      <c r="V181">
        <v>496.45390070921945</v>
      </c>
    </row>
    <row r="182" spans="1:22" x14ac:dyDescent="0.25">
      <c r="A182" t="s">
        <v>28</v>
      </c>
      <c r="B182" t="s">
        <v>40</v>
      </c>
      <c r="C182" t="s">
        <v>41</v>
      </c>
      <c r="D182">
        <v>560</v>
      </c>
      <c r="F182">
        <v>526.4</v>
      </c>
      <c r="G182">
        <v>526.4</v>
      </c>
      <c r="H182" t="s">
        <v>499</v>
      </c>
      <c r="I182" t="s">
        <v>502</v>
      </c>
      <c r="O182">
        <v>572</v>
      </c>
      <c r="P182">
        <v>85</v>
      </c>
      <c r="Q182" t="b">
        <v>1</v>
      </c>
      <c r="R182">
        <v>17.16</v>
      </c>
      <c r="S182">
        <v>0</v>
      </c>
      <c r="T182">
        <v>589.16</v>
      </c>
      <c r="U182">
        <v>1.1192249240121581</v>
      </c>
      <c r="V182">
        <v>1192.2492401215811</v>
      </c>
    </row>
    <row r="183" spans="1:22" x14ac:dyDescent="0.25">
      <c r="A183" t="s">
        <v>29</v>
      </c>
      <c r="B183" t="s">
        <v>90</v>
      </c>
      <c r="C183" t="s">
        <v>91</v>
      </c>
      <c r="D183">
        <v>391</v>
      </c>
      <c r="F183">
        <v>367.53999999999996</v>
      </c>
      <c r="G183">
        <v>367.53999999999996</v>
      </c>
      <c r="O183">
        <v>364</v>
      </c>
      <c r="P183">
        <v>77</v>
      </c>
      <c r="Q183" t="b">
        <v>0</v>
      </c>
      <c r="R183">
        <v>0</v>
      </c>
      <c r="S183">
        <v>0</v>
      </c>
      <c r="T183">
        <v>364</v>
      </c>
      <c r="U183">
        <v>0.99036839527670473</v>
      </c>
      <c r="V183">
        <v>0</v>
      </c>
    </row>
    <row r="184" spans="1:22" x14ac:dyDescent="0.25">
      <c r="A184" t="s">
        <v>29</v>
      </c>
      <c r="B184" t="s">
        <v>336</v>
      </c>
      <c r="C184" t="s">
        <v>337</v>
      </c>
      <c r="D184">
        <v>333</v>
      </c>
      <c r="E184" t="s">
        <v>534</v>
      </c>
      <c r="F184">
        <v>313.02</v>
      </c>
      <c r="G184">
        <v>313.02</v>
      </c>
      <c r="H184" t="s">
        <v>499</v>
      </c>
      <c r="O184">
        <v>265</v>
      </c>
      <c r="P184">
        <v>81</v>
      </c>
      <c r="Q184" t="b">
        <v>1</v>
      </c>
      <c r="R184">
        <v>7.9499999999999993</v>
      </c>
      <c r="S184">
        <v>0</v>
      </c>
      <c r="T184">
        <v>272.95</v>
      </c>
      <c r="U184">
        <v>0.87198901028688269</v>
      </c>
      <c r="V184">
        <v>0</v>
      </c>
    </row>
    <row r="185" spans="1:22" x14ac:dyDescent="0.25">
      <c r="A185" t="s">
        <v>25</v>
      </c>
      <c r="B185" t="s">
        <v>493</v>
      </c>
      <c r="C185" t="s">
        <v>494</v>
      </c>
      <c r="D185">
        <v>910</v>
      </c>
      <c r="F185">
        <v>855.4</v>
      </c>
      <c r="G185">
        <v>855.4</v>
      </c>
      <c r="H185" t="s">
        <v>503</v>
      </c>
      <c r="I185" t="s">
        <v>500</v>
      </c>
      <c r="J185" t="s">
        <v>529</v>
      </c>
      <c r="O185">
        <v>868</v>
      </c>
      <c r="P185">
        <v>85</v>
      </c>
      <c r="Q185" t="b">
        <v>1</v>
      </c>
      <c r="R185">
        <v>26.04</v>
      </c>
      <c r="S185">
        <v>0</v>
      </c>
      <c r="T185">
        <v>894.04</v>
      </c>
      <c r="U185">
        <v>1.0451718494271685</v>
      </c>
      <c r="V185">
        <v>451.71849427168456</v>
      </c>
    </row>
    <row r="186" spans="1:22" x14ac:dyDescent="0.25">
      <c r="A186" t="s">
        <v>29</v>
      </c>
      <c r="B186" t="s">
        <v>270</v>
      </c>
      <c r="C186" t="s">
        <v>271</v>
      </c>
      <c r="D186">
        <v>486</v>
      </c>
      <c r="F186">
        <v>456.84</v>
      </c>
      <c r="G186">
        <v>456.84</v>
      </c>
      <c r="O186">
        <v>495</v>
      </c>
      <c r="P186">
        <v>83</v>
      </c>
      <c r="Q186" t="b">
        <v>1</v>
      </c>
      <c r="R186">
        <v>14.85</v>
      </c>
      <c r="S186">
        <v>0</v>
      </c>
      <c r="T186">
        <v>509.85</v>
      </c>
      <c r="U186">
        <v>1.1160362490149724</v>
      </c>
      <c r="V186">
        <v>1160.3624901497244</v>
      </c>
    </row>
    <row r="187" spans="1:22" x14ac:dyDescent="0.25">
      <c r="A187" t="s">
        <v>28</v>
      </c>
      <c r="B187" t="s">
        <v>260</v>
      </c>
      <c r="C187" t="s">
        <v>261</v>
      </c>
      <c r="D187">
        <v>196</v>
      </c>
      <c r="F187">
        <v>184.23999999999998</v>
      </c>
      <c r="G187">
        <v>184.23999999999998</v>
      </c>
      <c r="O187">
        <v>209</v>
      </c>
      <c r="P187">
        <v>80</v>
      </c>
      <c r="Q187" t="b">
        <v>1</v>
      </c>
      <c r="R187">
        <v>6.27</v>
      </c>
      <c r="S187">
        <v>0</v>
      </c>
      <c r="T187">
        <v>215.27</v>
      </c>
      <c r="U187">
        <v>1.1684216239687366</v>
      </c>
      <c r="V187">
        <v>1200</v>
      </c>
    </row>
    <row r="188" spans="1:22" x14ac:dyDescent="0.25">
      <c r="A188" t="s">
        <v>25</v>
      </c>
      <c r="B188" t="s">
        <v>60</v>
      </c>
      <c r="C188" t="s">
        <v>61</v>
      </c>
      <c r="D188">
        <v>341</v>
      </c>
      <c r="F188">
        <v>320.53999999999996</v>
      </c>
      <c r="G188">
        <v>320.53999999999996</v>
      </c>
      <c r="H188" t="s">
        <v>499</v>
      </c>
      <c r="I188" t="s">
        <v>500</v>
      </c>
      <c r="J188" t="s">
        <v>509</v>
      </c>
      <c r="O188">
        <v>362</v>
      </c>
      <c r="P188">
        <v>81</v>
      </c>
      <c r="Q188" t="b">
        <v>1</v>
      </c>
      <c r="R188">
        <v>10.86</v>
      </c>
      <c r="S188">
        <v>0</v>
      </c>
      <c r="T188">
        <v>372.86</v>
      </c>
      <c r="U188">
        <v>1.1632245585574346</v>
      </c>
      <c r="V188">
        <v>1200</v>
      </c>
    </row>
    <row r="189" spans="1:22" x14ac:dyDescent="0.25">
      <c r="A189" t="s">
        <v>2014</v>
      </c>
      <c r="B189" t="s">
        <v>94</v>
      </c>
      <c r="C189" t="s">
        <v>95</v>
      </c>
      <c r="D189">
        <v>266</v>
      </c>
      <c r="F189">
        <v>250.04</v>
      </c>
      <c r="G189">
        <v>250.04</v>
      </c>
      <c r="O189">
        <v>0</v>
      </c>
      <c r="P189">
        <v>0</v>
      </c>
      <c r="Q189" t="b">
        <v>0</v>
      </c>
      <c r="R189">
        <v>0</v>
      </c>
      <c r="S189">
        <v>0</v>
      </c>
      <c r="T189">
        <v>0</v>
      </c>
      <c r="U189">
        <v>0</v>
      </c>
      <c r="V189">
        <v>0</v>
      </c>
    </row>
    <row r="190" spans="1:22" x14ac:dyDescent="0.25">
      <c r="A190" t="s">
        <v>29</v>
      </c>
      <c r="B190" t="s">
        <v>202</v>
      </c>
      <c r="C190" t="s">
        <v>203</v>
      </c>
      <c r="D190">
        <v>212</v>
      </c>
      <c r="F190">
        <v>199.28</v>
      </c>
      <c r="G190">
        <v>199.28</v>
      </c>
      <c r="H190" t="s">
        <v>523</v>
      </c>
      <c r="I190" t="s">
        <v>504</v>
      </c>
      <c r="K190" t="s">
        <v>528</v>
      </c>
      <c r="O190">
        <v>214</v>
      </c>
      <c r="P190">
        <v>82</v>
      </c>
      <c r="Q190" t="b">
        <v>1</v>
      </c>
      <c r="R190">
        <v>6.42</v>
      </c>
      <c r="S190">
        <v>0</v>
      </c>
      <c r="T190">
        <v>220.42</v>
      </c>
      <c r="U190">
        <v>1.1060818948213569</v>
      </c>
      <c r="V190">
        <v>1060.8189482135688</v>
      </c>
    </row>
    <row r="191" spans="1:22" x14ac:dyDescent="0.25">
      <c r="A191" t="s">
        <v>2014</v>
      </c>
      <c r="B191" t="s">
        <v>416</v>
      </c>
      <c r="C191" t="s">
        <v>417</v>
      </c>
      <c r="D191">
        <v>200</v>
      </c>
      <c r="F191">
        <v>188</v>
      </c>
      <c r="G191">
        <v>188</v>
      </c>
      <c r="O191">
        <v>0</v>
      </c>
      <c r="P191">
        <v>0</v>
      </c>
      <c r="Q191" t="b">
        <v>0</v>
      </c>
      <c r="R191">
        <v>0</v>
      </c>
      <c r="S191">
        <v>0</v>
      </c>
      <c r="T191">
        <v>0</v>
      </c>
      <c r="U191">
        <v>0</v>
      </c>
      <c r="V191">
        <v>0</v>
      </c>
    </row>
    <row r="192" spans="1:22" x14ac:dyDescent="0.25">
      <c r="A192" t="s">
        <v>26</v>
      </c>
      <c r="B192" t="s">
        <v>198</v>
      </c>
      <c r="C192" t="s">
        <v>199</v>
      </c>
      <c r="D192">
        <v>189</v>
      </c>
      <c r="F192">
        <v>177.66</v>
      </c>
      <c r="G192">
        <v>177.66</v>
      </c>
      <c r="H192" t="s">
        <v>499</v>
      </c>
      <c r="I192" t="s">
        <v>502</v>
      </c>
      <c r="L192" t="s">
        <v>524</v>
      </c>
      <c r="O192">
        <v>194</v>
      </c>
      <c r="P192">
        <v>83</v>
      </c>
      <c r="Q192" t="b">
        <v>1</v>
      </c>
      <c r="R192">
        <v>5.8199999999999994</v>
      </c>
      <c r="S192">
        <v>0</v>
      </c>
      <c r="T192">
        <v>199.82</v>
      </c>
      <c r="U192">
        <v>1.1247326353709333</v>
      </c>
      <c r="V192">
        <v>1200</v>
      </c>
    </row>
    <row r="193" spans="1:22" x14ac:dyDescent="0.25">
      <c r="A193" t="s">
        <v>26</v>
      </c>
      <c r="B193" t="s">
        <v>36</v>
      </c>
      <c r="C193" t="s">
        <v>37</v>
      </c>
      <c r="D193">
        <v>491</v>
      </c>
      <c r="F193">
        <v>461.53999999999996</v>
      </c>
      <c r="G193">
        <v>461.53999999999996</v>
      </c>
      <c r="O193">
        <v>503</v>
      </c>
      <c r="P193">
        <v>84</v>
      </c>
      <c r="Q193" t="b">
        <v>1</v>
      </c>
      <c r="R193">
        <v>15.09</v>
      </c>
      <c r="S193">
        <v>0</v>
      </c>
      <c r="T193">
        <v>518.09</v>
      </c>
      <c r="U193">
        <v>1.1225245915846949</v>
      </c>
      <c r="V193">
        <v>1200</v>
      </c>
    </row>
    <row r="194" spans="1:22" x14ac:dyDescent="0.25">
      <c r="A194" t="s">
        <v>28</v>
      </c>
      <c r="B194" t="s">
        <v>306</v>
      </c>
      <c r="C194" t="s">
        <v>307</v>
      </c>
      <c r="D194">
        <v>503</v>
      </c>
      <c r="F194">
        <v>472.82</v>
      </c>
      <c r="G194">
        <v>472.82</v>
      </c>
      <c r="O194">
        <v>526</v>
      </c>
      <c r="P194">
        <v>81</v>
      </c>
      <c r="Q194" t="b">
        <v>1</v>
      </c>
      <c r="R194">
        <v>15.78</v>
      </c>
      <c r="S194">
        <v>0</v>
      </c>
      <c r="T194">
        <v>541.78</v>
      </c>
      <c r="U194">
        <v>1.1458483143691045</v>
      </c>
      <c r="V194">
        <v>1200</v>
      </c>
    </row>
    <row r="195" spans="1:22" x14ac:dyDescent="0.25">
      <c r="A195" t="s">
        <v>2015</v>
      </c>
      <c r="B195" t="s">
        <v>58</v>
      </c>
      <c r="C195" t="s">
        <v>59</v>
      </c>
      <c r="D195">
        <v>343</v>
      </c>
      <c r="F195">
        <v>322.41999999999996</v>
      </c>
      <c r="G195">
        <v>322.41999999999996</v>
      </c>
      <c r="O195">
        <v>0</v>
      </c>
      <c r="P195">
        <v>0</v>
      </c>
      <c r="Q195" t="b">
        <v>0</v>
      </c>
      <c r="R195">
        <v>0</v>
      </c>
      <c r="S195">
        <v>0</v>
      </c>
      <c r="T195">
        <v>0</v>
      </c>
      <c r="U195">
        <v>0</v>
      </c>
      <c r="V195">
        <v>0</v>
      </c>
    </row>
    <row r="196" spans="1:22" x14ac:dyDescent="0.25">
      <c r="A196" t="s">
        <v>2017</v>
      </c>
      <c r="B196" t="s">
        <v>180</v>
      </c>
      <c r="C196" t="s">
        <v>181</v>
      </c>
      <c r="D196">
        <v>497</v>
      </c>
      <c r="E196" t="s">
        <v>534</v>
      </c>
      <c r="F196">
        <v>467.17999999999995</v>
      </c>
      <c r="G196">
        <v>0</v>
      </c>
      <c r="H196" t="s">
        <v>515</v>
      </c>
      <c r="O196" t="s">
        <v>2019</v>
      </c>
      <c r="P196" t="s">
        <v>2019</v>
      </c>
      <c r="Q196" t="b">
        <v>0</v>
      </c>
      <c r="R196">
        <v>0</v>
      </c>
      <c r="S196">
        <v>0</v>
      </c>
      <c r="T196" t="e">
        <v>#VALUE!</v>
      </c>
      <c r="U196" t="e">
        <v>#VALUE!</v>
      </c>
      <c r="V196" t="e">
        <v>#VALUE!</v>
      </c>
    </row>
    <row r="197" spans="1:22" x14ac:dyDescent="0.25">
      <c r="A197" t="s">
        <v>29</v>
      </c>
      <c r="B197" t="s">
        <v>382</v>
      </c>
      <c r="C197" t="s">
        <v>383</v>
      </c>
      <c r="D197">
        <v>383</v>
      </c>
      <c r="F197">
        <v>360.02</v>
      </c>
      <c r="G197">
        <v>360.02</v>
      </c>
      <c r="H197" t="s">
        <v>499</v>
      </c>
      <c r="I197" t="s">
        <v>502</v>
      </c>
      <c r="L197" t="s">
        <v>516</v>
      </c>
      <c r="O197">
        <v>432</v>
      </c>
      <c r="P197">
        <v>81</v>
      </c>
      <c r="Q197" t="b">
        <v>1</v>
      </c>
      <c r="R197">
        <v>12.959999999999999</v>
      </c>
      <c r="S197">
        <v>0</v>
      </c>
      <c r="T197">
        <v>444.96</v>
      </c>
      <c r="U197">
        <v>1.2359313371479361</v>
      </c>
      <c r="V197">
        <v>1200</v>
      </c>
    </row>
    <row r="198" spans="1:22" x14ac:dyDescent="0.25">
      <c r="A198" t="s">
        <v>29</v>
      </c>
      <c r="B198" t="s">
        <v>96</v>
      </c>
      <c r="C198" t="s">
        <v>97</v>
      </c>
      <c r="D198">
        <v>342</v>
      </c>
      <c r="F198">
        <v>321.47999999999996</v>
      </c>
      <c r="G198">
        <v>321.47999999999996</v>
      </c>
      <c r="H198" t="s">
        <v>503</v>
      </c>
      <c r="I198" t="s">
        <v>512</v>
      </c>
      <c r="O198">
        <v>347</v>
      </c>
      <c r="P198">
        <v>84</v>
      </c>
      <c r="Q198" t="b">
        <v>1</v>
      </c>
      <c r="R198">
        <v>10.41</v>
      </c>
      <c r="S198">
        <v>0</v>
      </c>
      <c r="T198">
        <v>357.41</v>
      </c>
      <c r="U198">
        <v>1.1117643399278341</v>
      </c>
      <c r="V198">
        <v>1117.6433992783407</v>
      </c>
    </row>
    <row r="199" spans="1:22" x14ac:dyDescent="0.25">
      <c r="A199" t="s">
        <v>26</v>
      </c>
      <c r="B199" t="s">
        <v>477</v>
      </c>
      <c r="C199" t="s">
        <v>478</v>
      </c>
      <c r="D199">
        <v>376</v>
      </c>
      <c r="F199">
        <v>353.44</v>
      </c>
      <c r="G199">
        <v>353.44</v>
      </c>
      <c r="O199">
        <v>395</v>
      </c>
      <c r="P199">
        <v>84</v>
      </c>
      <c r="Q199" t="b">
        <v>1</v>
      </c>
      <c r="R199">
        <v>11.85</v>
      </c>
      <c r="S199">
        <v>0</v>
      </c>
      <c r="T199">
        <v>406.85</v>
      </c>
      <c r="U199">
        <v>1.1511147578089633</v>
      </c>
      <c r="V199">
        <v>1200</v>
      </c>
    </row>
    <row r="200" spans="1:22" x14ac:dyDescent="0.25">
      <c r="A200" t="s">
        <v>29</v>
      </c>
      <c r="B200" t="s">
        <v>390</v>
      </c>
      <c r="C200" t="s">
        <v>391</v>
      </c>
      <c r="D200">
        <v>490</v>
      </c>
      <c r="F200">
        <v>460.59999999999997</v>
      </c>
      <c r="G200">
        <v>460.59999999999997</v>
      </c>
      <c r="H200" t="s">
        <v>499</v>
      </c>
      <c r="I200" t="s">
        <v>500</v>
      </c>
      <c r="J200" t="s">
        <v>510</v>
      </c>
      <c r="O200">
        <v>487</v>
      </c>
      <c r="P200">
        <v>85</v>
      </c>
      <c r="Q200" t="b">
        <v>1</v>
      </c>
      <c r="R200">
        <v>14.61</v>
      </c>
      <c r="S200">
        <v>0</v>
      </c>
      <c r="T200">
        <v>501.61</v>
      </c>
      <c r="U200">
        <v>1.0890360399478942</v>
      </c>
      <c r="V200">
        <v>890.36039947894221</v>
      </c>
    </row>
    <row r="201" spans="1:22" x14ac:dyDescent="0.25">
      <c r="A201" t="s">
        <v>25</v>
      </c>
      <c r="B201" t="s">
        <v>152</v>
      </c>
      <c r="C201" t="s">
        <v>153</v>
      </c>
      <c r="D201">
        <v>387</v>
      </c>
      <c r="F201">
        <v>363.78</v>
      </c>
      <c r="G201">
        <v>363.78</v>
      </c>
      <c r="O201">
        <v>390</v>
      </c>
      <c r="P201">
        <v>83</v>
      </c>
      <c r="Q201" t="b">
        <v>1</v>
      </c>
      <c r="R201">
        <v>11.7</v>
      </c>
      <c r="S201">
        <v>0</v>
      </c>
      <c r="T201">
        <v>401.7</v>
      </c>
      <c r="U201">
        <v>1.1042388256638629</v>
      </c>
      <c r="V201">
        <v>1042.3882566386289</v>
      </c>
    </row>
    <row r="202" spans="1:22" x14ac:dyDescent="0.25">
      <c r="A202" t="s">
        <v>25</v>
      </c>
      <c r="B202" t="s">
        <v>424</v>
      </c>
      <c r="C202" t="s">
        <v>425</v>
      </c>
      <c r="D202">
        <v>428</v>
      </c>
      <c r="F202">
        <v>402.32</v>
      </c>
      <c r="G202">
        <v>402.32</v>
      </c>
      <c r="O202">
        <v>454</v>
      </c>
      <c r="P202">
        <v>84</v>
      </c>
      <c r="Q202" t="b">
        <v>1</v>
      </c>
      <c r="R202">
        <v>13.62</v>
      </c>
      <c r="S202">
        <v>0</v>
      </c>
      <c r="T202">
        <v>467.62</v>
      </c>
      <c r="U202">
        <v>1.1623086100616424</v>
      </c>
      <c r="V202">
        <v>1200</v>
      </c>
    </row>
    <row r="203" spans="1:22" x14ac:dyDescent="0.25">
      <c r="A203" t="s">
        <v>2015</v>
      </c>
      <c r="B203" t="s">
        <v>400</v>
      </c>
      <c r="C203" t="s">
        <v>401</v>
      </c>
      <c r="D203">
        <v>320</v>
      </c>
      <c r="F203">
        <v>300.79999999999995</v>
      </c>
      <c r="G203">
        <v>300.79999999999995</v>
      </c>
      <c r="H203" t="s">
        <v>499</v>
      </c>
      <c r="I203" t="s">
        <v>502</v>
      </c>
      <c r="L203" t="s">
        <v>520</v>
      </c>
      <c r="O203">
        <v>0</v>
      </c>
      <c r="P203">
        <v>0</v>
      </c>
      <c r="Q203" t="b">
        <v>0</v>
      </c>
      <c r="R203">
        <v>0</v>
      </c>
      <c r="S203">
        <v>0</v>
      </c>
      <c r="T203">
        <v>0</v>
      </c>
      <c r="U203">
        <v>0</v>
      </c>
      <c r="V203">
        <v>0</v>
      </c>
    </row>
    <row r="204" spans="1:22" x14ac:dyDescent="0.25">
      <c r="A204" t="s">
        <v>28</v>
      </c>
      <c r="B204" t="s">
        <v>234</v>
      </c>
      <c r="C204" t="s">
        <v>235</v>
      </c>
      <c r="D204">
        <v>341</v>
      </c>
      <c r="F204">
        <v>320.53999999999996</v>
      </c>
      <c r="G204">
        <v>320.53999999999996</v>
      </c>
      <c r="H204" t="s">
        <v>499</v>
      </c>
      <c r="I204" t="s">
        <v>502</v>
      </c>
      <c r="L204" t="s">
        <v>517</v>
      </c>
      <c r="O204">
        <v>350</v>
      </c>
      <c r="P204">
        <v>83</v>
      </c>
      <c r="Q204" t="b">
        <v>1</v>
      </c>
      <c r="R204">
        <v>10.5</v>
      </c>
      <c r="S204">
        <v>0</v>
      </c>
      <c r="T204">
        <v>360.5</v>
      </c>
      <c r="U204">
        <v>1.1246646284395085</v>
      </c>
      <c r="V204">
        <v>1200</v>
      </c>
    </row>
    <row r="205" spans="1:22" x14ac:dyDescent="0.25">
      <c r="A205" t="s">
        <v>2015</v>
      </c>
      <c r="B205" t="s">
        <v>324</v>
      </c>
      <c r="C205" t="s">
        <v>325</v>
      </c>
      <c r="D205">
        <v>335</v>
      </c>
      <c r="F205">
        <v>314.89999999999998</v>
      </c>
      <c r="G205">
        <v>314.89999999999998</v>
      </c>
      <c r="O205">
        <v>0</v>
      </c>
      <c r="P205">
        <v>0</v>
      </c>
      <c r="Q205" t="b">
        <v>0</v>
      </c>
      <c r="R205">
        <v>0</v>
      </c>
      <c r="S205">
        <v>0</v>
      </c>
      <c r="T205">
        <v>0</v>
      </c>
      <c r="U205">
        <v>0</v>
      </c>
      <c r="V205">
        <v>0</v>
      </c>
    </row>
    <row r="206" spans="1:22" x14ac:dyDescent="0.25">
      <c r="A206" t="s">
        <v>29</v>
      </c>
      <c r="B206" t="s">
        <v>451</v>
      </c>
      <c r="C206" t="s">
        <v>452</v>
      </c>
      <c r="D206">
        <v>318</v>
      </c>
      <c r="F206">
        <v>298.91999999999996</v>
      </c>
      <c r="G206">
        <v>298.91999999999996</v>
      </c>
      <c r="H206" t="s">
        <v>499</v>
      </c>
      <c r="I206" t="s">
        <v>500</v>
      </c>
      <c r="J206" t="s">
        <v>509</v>
      </c>
      <c r="O206">
        <v>323</v>
      </c>
      <c r="P206">
        <v>82</v>
      </c>
      <c r="Q206" t="b">
        <v>1</v>
      </c>
      <c r="R206">
        <v>9.69</v>
      </c>
      <c r="S206">
        <v>0</v>
      </c>
      <c r="T206">
        <v>332.69</v>
      </c>
      <c r="U206">
        <v>1.1129733708015523</v>
      </c>
      <c r="V206">
        <v>1129.7337080155235</v>
      </c>
    </row>
    <row r="207" spans="1:22" x14ac:dyDescent="0.25">
      <c r="A207" t="s">
        <v>2015</v>
      </c>
      <c r="B207" t="s">
        <v>54</v>
      </c>
      <c r="C207" t="s">
        <v>55</v>
      </c>
      <c r="D207">
        <v>562</v>
      </c>
      <c r="F207">
        <v>528.28</v>
      </c>
      <c r="G207">
        <v>528.28</v>
      </c>
      <c r="O207">
        <v>0</v>
      </c>
      <c r="P207">
        <v>0</v>
      </c>
      <c r="Q207" t="b">
        <v>0</v>
      </c>
      <c r="R207">
        <v>0</v>
      </c>
      <c r="S207">
        <v>0</v>
      </c>
      <c r="T207">
        <v>0</v>
      </c>
      <c r="U207">
        <v>0</v>
      </c>
      <c r="V207">
        <v>0</v>
      </c>
    </row>
    <row r="208" spans="1:22" x14ac:dyDescent="0.25">
      <c r="A208" t="s">
        <v>28</v>
      </c>
      <c r="B208" t="s">
        <v>160</v>
      </c>
      <c r="C208" t="s">
        <v>161</v>
      </c>
      <c r="D208">
        <v>305</v>
      </c>
      <c r="F208">
        <v>286.7</v>
      </c>
      <c r="G208">
        <v>286.7</v>
      </c>
      <c r="H208" t="s">
        <v>503</v>
      </c>
      <c r="I208" t="s">
        <v>504</v>
      </c>
      <c r="O208">
        <v>316</v>
      </c>
      <c r="P208">
        <v>83</v>
      </c>
      <c r="Q208" t="b">
        <v>1</v>
      </c>
      <c r="R208">
        <v>9.48</v>
      </c>
      <c r="S208">
        <v>0</v>
      </c>
      <c r="T208">
        <v>325.48</v>
      </c>
      <c r="U208">
        <v>1.135263341471922</v>
      </c>
      <c r="V208">
        <v>1200</v>
      </c>
    </row>
    <row r="209" spans="1:22" x14ac:dyDescent="0.25">
      <c r="A209" t="s">
        <v>25</v>
      </c>
      <c r="B209" t="s">
        <v>408</v>
      </c>
      <c r="C209" t="s">
        <v>409</v>
      </c>
      <c r="D209">
        <v>274</v>
      </c>
      <c r="F209">
        <v>257.56</v>
      </c>
      <c r="G209">
        <v>257.56</v>
      </c>
      <c r="O209">
        <v>369</v>
      </c>
      <c r="P209">
        <v>80</v>
      </c>
      <c r="Q209" t="b">
        <v>1</v>
      </c>
      <c r="R209">
        <v>11.07</v>
      </c>
      <c r="S209">
        <v>0</v>
      </c>
      <c r="T209">
        <v>380.07</v>
      </c>
      <c r="U209">
        <v>1.4756561577884764</v>
      </c>
      <c r="V209">
        <v>1200</v>
      </c>
    </row>
    <row r="210" spans="1:22" x14ac:dyDescent="0.25">
      <c r="A210" t="s">
        <v>25</v>
      </c>
      <c r="B210" t="s">
        <v>208</v>
      </c>
      <c r="C210" t="s">
        <v>209</v>
      </c>
      <c r="D210">
        <v>313</v>
      </c>
      <c r="F210">
        <v>294.21999999999997</v>
      </c>
      <c r="G210">
        <v>294.21999999999997</v>
      </c>
      <c r="H210" t="s">
        <v>507</v>
      </c>
      <c r="I210" t="s">
        <v>512</v>
      </c>
      <c r="O210">
        <v>364</v>
      </c>
      <c r="P210">
        <v>75</v>
      </c>
      <c r="Q210" t="b">
        <v>0</v>
      </c>
      <c r="R210">
        <v>0</v>
      </c>
      <c r="S210">
        <v>0</v>
      </c>
      <c r="T210">
        <v>364</v>
      </c>
      <c r="U210">
        <v>1.2371694650261711</v>
      </c>
      <c r="V210">
        <v>1200</v>
      </c>
    </row>
    <row r="211" spans="1:22" x14ac:dyDescent="0.25">
      <c r="A211" t="s">
        <v>29</v>
      </c>
      <c r="B211" t="s">
        <v>372</v>
      </c>
      <c r="C211" t="s">
        <v>373</v>
      </c>
      <c r="D211">
        <v>450</v>
      </c>
      <c r="F211">
        <v>423</v>
      </c>
      <c r="G211">
        <v>423</v>
      </c>
      <c r="O211">
        <v>457</v>
      </c>
      <c r="P211">
        <v>82</v>
      </c>
      <c r="Q211" t="b">
        <v>1</v>
      </c>
      <c r="R211">
        <v>13.709999999999999</v>
      </c>
      <c r="S211">
        <v>0</v>
      </c>
      <c r="T211">
        <v>470.71</v>
      </c>
      <c r="U211">
        <v>1.112789598108747</v>
      </c>
      <c r="V211">
        <v>1127.8959810874701</v>
      </c>
    </row>
    <row r="212" spans="1:22" x14ac:dyDescent="0.25">
      <c r="A212" t="s">
        <v>29</v>
      </c>
      <c r="B212" t="s">
        <v>210</v>
      </c>
      <c r="C212" t="s">
        <v>211</v>
      </c>
      <c r="D212">
        <v>415</v>
      </c>
      <c r="F212">
        <v>390.09999999999997</v>
      </c>
      <c r="G212">
        <v>390.09999999999997</v>
      </c>
      <c r="O212">
        <v>418</v>
      </c>
      <c r="P212">
        <v>75</v>
      </c>
      <c r="Q212" t="b">
        <v>0</v>
      </c>
      <c r="R212">
        <v>0</v>
      </c>
      <c r="S212">
        <v>0</v>
      </c>
      <c r="T212">
        <v>418</v>
      </c>
      <c r="U212">
        <v>1.071520123045373</v>
      </c>
      <c r="V212">
        <v>715.20123045373032</v>
      </c>
    </row>
    <row r="213" spans="1:22" x14ac:dyDescent="0.25">
      <c r="A213" t="s">
        <v>26</v>
      </c>
      <c r="B213" t="s">
        <v>102</v>
      </c>
      <c r="C213" t="s">
        <v>103</v>
      </c>
      <c r="D213">
        <v>320</v>
      </c>
      <c r="F213">
        <v>300.79999999999995</v>
      </c>
      <c r="G213">
        <v>300.79999999999995</v>
      </c>
      <c r="O213">
        <v>335</v>
      </c>
      <c r="P213">
        <v>79</v>
      </c>
      <c r="Q213" t="b">
        <v>0</v>
      </c>
      <c r="R213">
        <v>0</v>
      </c>
      <c r="S213">
        <v>0</v>
      </c>
      <c r="T213">
        <v>335</v>
      </c>
      <c r="U213">
        <v>1.1136968085106385</v>
      </c>
      <c r="V213">
        <v>1136.9680851063845</v>
      </c>
    </row>
    <row r="214" spans="1:22" x14ac:dyDescent="0.25">
      <c r="A214" t="s">
        <v>29</v>
      </c>
      <c r="B214" t="s">
        <v>236</v>
      </c>
      <c r="C214" t="s">
        <v>237</v>
      </c>
      <c r="D214">
        <v>409</v>
      </c>
      <c r="F214">
        <v>384.46</v>
      </c>
      <c r="G214">
        <v>384.46</v>
      </c>
      <c r="O214">
        <v>425</v>
      </c>
      <c r="P214">
        <v>84</v>
      </c>
      <c r="Q214" t="b">
        <v>1</v>
      </c>
      <c r="R214">
        <v>12.75</v>
      </c>
      <c r="S214">
        <v>0</v>
      </c>
      <c r="T214">
        <v>437.75</v>
      </c>
      <c r="U214">
        <v>1.1386099984393696</v>
      </c>
      <c r="V214">
        <v>1200</v>
      </c>
    </row>
    <row r="215" spans="1:22" x14ac:dyDescent="0.25">
      <c r="A215" t="s">
        <v>25</v>
      </c>
      <c r="B215" t="s">
        <v>406</v>
      </c>
      <c r="C215" t="s">
        <v>407</v>
      </c>
      <c r="D215">
        <v>365</v>
      </c>
      <c r="F215">
        <v>343.09999999999997</v>
      </c>
      <c r="G215">
        <v>343.09999999999997</v>
      </c>
      <c r="O215">
        <v>363</v>
      </c>
      <c r="P215">
        <v>83</v>
      </c>
      <c r="Q215" t="b">
        <v>1</v>
      </c>
      <c r="R215">
        <v>10.889999999999999</v>
      </c>
      <c r="S215">
        <v>0</v>
      </c>
      <c r="T215">
        <v>373.89</v>
      </c>
      <c r="U215">
        <v>1.0897406004080443</v>
      </c>
      <c r="V215">
        <v>897.40600408044327</v>
      </c>
    </row>
    <row r="216" spans="1:22" x14ac:dyDescent="0.25">
      <c r="A216" t="s">
        <v>29</v>
      </c>
      <c r="B216" t="s">
        <v>106</v>
      </c>
      <c r="C216" t="s">
        <v>107</v>
      </c>
      <c r="D216">
        <v>424</v>
      </c>
      <c r="F216">
        <v>398.56</v>
      </c>
      <c r="G216">
        <v>398.56</v>
      </c>
      <c r="H216" t="s">
        <v>499</v>
      </c>
      <c r="I216" t="s">
        <v>504</v>
      </c>
      <c r="O216">
        <v>425</v>
      </c>
      <c r="P216">
        <v>80</v>
      </c>
      <c r="Q216" t="b">
        <v>1</v>
      </c>
      <c r="R216">
        <v>12.75</v>
      </c>
      <c r="S216">
        <v>0</v>
      </c>
      <c r="T216">
        <v>437.75</v>
      </c>
      <c r="U216">
        <v>1.098328984343637</v>
      </c>
      <c r="V216">
        <v>983.28984343637012</v>
      </c>
    </row>
    <row r="217" spans="1:22" x14ac:dyDescent="0.25">
      <c r="A217" t="s">
        <v>29</v>
      </c>
      <c r="B217" t="s">
        <v>50</v>
      </c>
      <c r="C217" t="s">
        <v>51</v>
      </c>
      <c r="D217">
        <v>234</v>
      </c>
      <c r="F217">
        <v>219.95999999999998</v>
      </c>
      <c r="G217">
        <v>219.95999999999998</v>
      </c>
      <c r="H217" t="s">
        <v>503</v>
      </c>
      <c r="I217" t="s">
        <v>500</v>
      </c>
      <c r="J217" t="s">
        <v>501</v>
      </c>
      <c r="O217">
        <v>237</v>
      </c>
      <c r="P217">
        <v>82</v>
      </c>
      <c r="Q217" t="b">
        <v>1</v>
      </c>
      <c r="R217">
        <v>7.1099999999999994</v>
      </c>
      <c r="S217">
        <v>0</v>
      </c>
      <c r="T217">
        <v>244.11</v>
      </c>
      <c r="U217">
        <v>1.1097926895799237</v>
      </c>
      <c r="V217">
        <v>1097.9268957992372</v>
      </c>
    </row>
    <row r="218" spans="1:22" x14ac:dyDescent="0.25">
      <c r="A218" t="s">
        <v>25</v>
      </c>
      <c r="B218" t="s">
        <v>148</v>
      </c>
      <c r="C218" t="s">
        <v>149</v>
      </c>
      <c r="D218">
        <v>276</v>
      </c>
      <c r="F218">
        <v>259.44</v>
      </c>
      <c r="G218">
        <v>259.44</v>
      </c>
      <c r="H218" t="s">
        <v>499</v>
      </c>
      <c r="I218" t="s">
        <v>502</v>
      </c>
      <c r="L218" t="s">
        <v>513</v>
      </c>
      <c r="O218">
        <v>285</v>
      </c>
      <c r="P218">
        <v>83</v>
      </c>
      <c r="Q218" t="b">
        <v>1</v>
      </c>
      <c r="R218">
        <v>8.5499999999999989</v>
      </c>
      <c r="S218">
        <v>0</v>
      </c>
      <c r="T218">
        <v>293.55</v>
      </c>
      <c r="U218">
        <v>1.1314754856614246</v>
      </c>
      <c r="V218">
        <v>1200</v>
      </c>
    </row>
    <row r="219" spans="1:22" x14ac:dyDescent="0.25">
      <c r="A219" t="s">
        <v>29</v>
      </c>
      <c r="B219" t="s">
        <v>206</v>
      </c>
      <c r="C219" t="s">
        <v>207</v>
      </c>
      <c r="D219">
        <v>233</v>
      </c>
      <c r="F219">
        <v>219.01999999999998</v>
      </c>
      <c r="G219">
        <v>219.01999999999998</v>
      </c>
      <c r="H219" t="s">
        <v>499</v>
      </c>
      <c r="I219" t="s">
        <v>512</v>
      </c>
      <c r="O219">
        <v>264</v>
      </c>
      <c r="P219">
        <v>80</v>
      </c>
      <c r="Q219" t="b">
        <v>1</v>
      </c>
      <c r="R219">
        <v>7.92</v>
      </c>
      <c r="S219">
        <v>0</v>
      </c>
      <c r="T219">
        <v>271.92</v>
      </c>
      <c r="U219">
        <v>1.2415304538398322</v>
      </c>
      <c r="V219">
        <v>1200</v>
      </c>
    </row>
    <row r="220" spans="1:22" x14ac:dyDescent="0.25">
      <c r="A220" t="s">
        <v>26</v>
      </c>
      <c r="B220" t="s">
        <v>276</v>
      </c>
      <c r="C220" t="s">
        <v>277</v>
      </c>
      <c r="D220">
        <v>418</v>
      </c>
      <c r="F220">
        <v>392.91999999999996</v>
      </c>
      <c r="G220">
        <v>392.91999999999996</v>
      </c>
      <c r="H220" t="s">
        <v>503</v>
      </c>
      <c r="I220" t="s">
        <v>500</v>
      </c>
      <c r="O220">
        <v>406</v>
      </c>
      <c r="P220">
        <v>82</v>
      </c>
      <c r="Q220" t="b">
        <v>1</v>
      </c>
      <c r="R220">
        <v>12.18</v>
      </c>
      <c r="S220">
        <v>0</v>
      </c>
      <c r="T220">
        <v>418.18</v>
      </c>
      <c r="U220">
        <v>1.0642878957548612</v>
      </c>
      <c r="V220">
        <v>642.87895754861154</v>
      </c>
    </row>
    <row r="221" spans="1:22" x14ac:dyDescent="0.25">
      <c r="A221" t="s">
        <v>28</v>
      </c>
      <c r="B221" t="s">
        <v>330</v>
      </c>
      <c r="C221" t="s">
        <v>331</v>
      </c>
      <c r="D221">
        <v>434</v>
      </c>
      <c r="F221">
        <v>407.96</v>
      </c>
      <c r="G221">
        <v>407.96</v>
      </c>
      <c r="H221" t="s">
        <v>499</v>
      </c>
      <c r="I221" t="s">
        <v>504</v>
      </c>
      <c r="O221">
        <v>415</v>
      </c>
      <c r="P221">
        <v>81</v>
      </c>
      <c r="Q221" t="b">
        <v>1</v>
      </c>
      <c r="R221">
        <v>12.45</v>
      </c>
      <c r="S221">
        <v>0</v>
      </c>
      <c r="T221">
        <v>427.45</v>
      </c>
      <c r="U221">
        <v>1.0477742915972155</v>
      </c>
      <c r="V221">
        <v>477.74291597215466</v>
      </c>
    </row>
    <row r="222" spans="1:22" x14ac:dyDescent="0.25">
      <c r="A222" t="s">
        <v>29</v>
      </c>
      <c r="B222" t="s">
        <v>489</v>
      </c>
      <c r="C222" t="s">
        <v>490</v>
      </c>
      <c r="D222">
        <v>669</v>
      </c>
      <c r="F222">
        <v>628.86</v>
      </c>
      <c r="G222">
        <v>628.86</v>
      </c>
      <c r="H222" t="s">
        <v>499</v>
      </c>
      <c r="I222" t="s">
        <v>512</v>
      </c>
      <c r="L222" t="s">
        <v>521</v>
      </c>
      <c r="O222">
        <v>672</v>
      </c>
      <c r="P222">
        <v>85</v>
      </c>
      <c r="Q222" t="b">
        <v>1</v>
      </c>
      <c r="R222">
        <v>20.16</v>
      </c>
      <c r="S222">
        <v>0</v>
      </c>
      <c r="T222">
        <v>692.16</v>
      </c>
      <c r="U222">
        <v>1.1006583341284228</v>
      </c>
      <c r="V222">
        <v>1006.5833412842285</v>
      </c>
    </row>
    <row r="223" spans="1:22" x14ac:dyDescent="0.25">
      <c r="A223" t="s">
        <v>2015</v>
      </c>
      <c r="B223" t="s">
        <v>469</v>
      </c>
      <c r="C223" t="s">
        <v>470</v>
      </c>
      <c r="D223">
        <v>232</v>
      </c>
      <c r="F223">
        <v>218.07999999999998</v>
      </c>
      <c r="G223">
        <v>218.07999999999998</v>
      </c>
      <c r="O223">
        <v>0</v>
      </c>
      <c r="P223">
        <v>0</v>
      </c>
      <c r="Q223" t="b">
        <v>0</v>
      </c>
      <c r="R223">
        <v>0</v>
      </c>
      <c r="S223">
        <v>0</v>
      </c>
      <c r="T223">
        <v>0</v>
      </c>
      <c r="U223">
        <v>0</v>
      </c>
      <c r="V223">
        <v>0</v>
      </c>
    </row>
    <row r="224" spans="1:22" x14ac:dyDescent="0.25">
      <c r="A224" t="s">
        <v>28</v>
      </c>
      <c r="B224" t="s">
        <v>226</v>
      </c>
      <c r="C224" t="s">
        <v>227</v>
      </c>
      <c r="D224">
        <v>255</v>
      </c>
      <c r="F224">
        <v>239.7</v>
      </c>
      <c r="G224">
        <v>239.7</v>
      </c>
      <c r="H224" t="s">
        <v>499</v>
      </c>
      <c r="I224" t="s">
        <v>500</v>
      </c>
      <c r="O224">
        <v>284</v>
      </c>
      <c r="P224">
        <v>83</v>
      </c>
      <c r="Q224" t="b">
        <v>1</v>
      </c>
      <c r="R224">
        <v>8.52</v>
      </c>
      <c r="S224">
        <v>0</v>
      </c>
      <c r="T224">
        <v>292.52</v>
      </c>
      <c r="U224">
        <v>1.2203587818105965</v>
      </c>
      <c r="V224">
        <v>1200</v>
      </c>
    </row>
    <row r="225" spans="1:22" x14ac:dyDescent="0.25">
      <c r="A225" t="s">
        <v>29</v>
      </c>
      <c r="B225" t="s">
        <v>352</v>
      </c>
      <c r="C225" t="s">
        <v>353</v>
      </c>
      <c r="D225">
        <v>432</v>
      </c>
      <c r="F225">
        <v>406.08</v>
      </c>
      <c r="G225">
        <v>406.08</v>
      </c>
      <c r="H225" t="s">
        <v>499</v>
      </c>
      <c r="I225" t="s">
        <v>500</v>
      </c>
      <c r="J225" t="s">
        <v>518</v>
      </c>
      <c r="O225">
        <v>444</v>
      </c>
      <c r="P225">
        <v>84</v>
      </c>
      <c r="Q225" t="b">
        <v>1</v>
      </c>
      <c r="R225">
        <v>13.32</v>
      </c>
      <c r="S225">
        <v>0</v>
      </c>
      <c r="T225">
        <v>457.32</v>
      </c>
      <c r="U225">
        <v>1.1261820330969268</v>
      </c>
      <c r="V225">
        <v>1200</v>
      </c>
    </row>
    <row r="226" spans="1:22" x14ac:dyDescent="0.25">
      <c r="A226" t="s">
        <v>29</v>
      </c>
      <c r="B226" t="s">
        <v>110</v>
      </c>
      <c r="C226" t="s">
        <v>111</v>
      </c>
      <c r="D226">
        <v>324</v>
      </c>
      <c r="F226">
        <v>304.56</v>
      </c>
      <c r="G226">
        <v>304.56</v>
      </c>
      <c r="H226" t="s">
        <v>515</v>
      </c>
      <c r="I226" t="s">
        <v>512</v>
      </c>
      <c r="O226">
        <v>354</v>
      </c>
      <c r="P226">
        <v>86</v>
      </c>
      <c r="Q226" t="b">
        <v>1</v>
      </c>
      <c r="R226">
        <v>10.62</v>
      </c>
      <c r="S226">
        <v>0</v>
      </c>
      <c r="T226">
        <v>364.62</v>
      </c>
      <c r="U226">
        <v>1.1972025216706068</v>
      </c>
      <c r="V226">
        <v>1200</v>
      </c>
    </row>
    <row r="227" spans="1:22" x14ac:dyDescent="0.25">
      <c r="A227" t="s">
        <v>28</v>
      </c>
      <c r="B227" t="s">
        <v>34</v>
      </c>
      <c r="C227" t="s">
        <v>35</v>
      </c>
      <c r="D227">
        <v>390</v>
      </c>
      <c r="F227">
        <v>366.59999999999997</v>
      </c>
      <c r="G227">
        <v>366.59999999999997</v>
      </c>
      <c r="H227" t="s">
        <v>499</v>
      </c>
      <c r="I227" t="s">
        <v>500</v>
      </c>
      <c r="J227" t="s">
        <v>501</v>
      </c>
      <c r="O227">
        <v>404</v>
      </c>
      <c r="P227">
        <v>84</v>
      </c>
      <c r="Q227" t="b">
        <v>1</v>
      </c>
      <c r="R227">
        <v>12.12</v>
      </c>
      <c r="S227">
        <v>0</v>
      </c>
      <c r="T227">
        <v>416.12</v>
      </c>
      <c r="U227">
        <v>1.1350791052918714</v>
      </c>
      <c r="V227">
        <v>1200</v>
      </c>
    </row>
    <row r="228" spans="1:22" x14ac:dyDescent="0.25">
      <c r="A228" t="s">
        <v>29</v>
      </c>
      <c r="B228" t="s">
        <v>170</v>
      </c>
      <c r="C228" t="s">
        <v>171</v>
      </c>
      <c r="D228">
        <v>358</v>
      </c>
      <c r="F228">
        <v>336.52</v>
      </c>
      <c r="G228">
        <v>336.52</v>
      </c>
      <c r="O228">
        <v>366</v>
      </c>
      <c r="P228">
        <v>82</v>
      </c>
      <c r="Q228" t="b">
        <v>1</v>
      </c>
      <c r="R228">
        <v>10.98</v>
      </c>
      <c r="S228">
        <v>0</v>
      </c>
      <c r="T228">
        <v>376.98</v>
      </c>
      <c r="U228">
        <v>1.1202305955069536</v>
      </c>
      <c r="V228">
        <v>1200</v>
      </c>
    </row>
    <row r="229" spans="1:22" x14ac:dyDescent="0.25">
      <c r="A229" t="s">
        <v>29</v>
      </c>
      <c r="B229" t="s">
        <v>190</v>
      </c>
      <c r="C229" t="s">
        <v>191</v>
      </c>
      <c r="D229">
        <v>527</v>
      </c>
      <c r="F229">
        <v>495.38</v>
      </c>
      <c r="G229">
        <v>495.38</v>
      </c>
      <c r="H229" t="s">
        <v>503</v>
      </c>
      <c r="I229" t="s">
        <v>500</v>
      </c>
      <c r="J229" t="s">
        <v>518</v>
      </c>
      <c r="O229">
        <v>534</v>
      </c>
      <c r="P229">
        <v>86</v>
      </c>
      <c r="Q229" t="b">
        <v>1</v>
      </c>
      <c r="R229">
        <v>16.02</v>
      </c>
      <c r="S229">
        <v>0</v>
      </c>
      <c r="T229">
        <v>550.02</v>
      </c>
      <c r="U229">
        <v>1.1102991642779281</v>
      </c>
      <c r="V229">
        <v>1102.9916427792807</v>
      </c>
    </row>
    <row r="230" spans="1:22" x14ac:dyDescent="0.25">
      <c r="A230" t="s">
        <v>26</v>
      </c>
      <c r="B230" t="s">
        <v>212</v>
      </c>
      <c r="C230" t="s">
        <v>213</v>
      </c>
      <c r="D230">
        <v>276</v>
      </c>
      <c r="F230">
        <v>259.44</v>
      </c>
      <c r="G230">
        <v>259.44</v>
      </c>
      <c r="O230">
        <v>283</v>
      </c>
      <c r="P230">
        <v>64</v>
      </c>
      <c r="Q230" t="b">
        <v>0</v>
      </c>
      <c r="R230">
        <v>0</v>
      </c>
      <c r="S230">
        <v>0</v>
      </c>
      <c r="T230">
        <v>283</v>
      </c>
      <c r="U230">
        <v>1.0908109774899784</v>
      </c>
      <c r="V230">
        <v>908.10977489978347</v>
      </c>
    </row>
    <row r="231" spans="1:22" x14ac:dyDescent="0.25">
      <c r="A231" t="s">
        <v>26</v>
      </c>
      <c r="B231" t="s">
        <v>495</v>
      </c>
      <c r="C231" t="s">
        <v>496</v>
      </c>
      <c r="D231">
        <v>468</v>
      </c>
      <c r="F231">
        <v>439.91999999999996</v>
      </c>
      <c r="G231">
        <v>439.91999999999996</v>
      </c>
      <c r="H231" t="s">
        <v>515</v>
      </c>
      <c r="I231" t="s">
        <v>512</v>
      </c>
      <c r="L231" t="s">
        <v>521</v>
      </c>
      <c r="O231">
        <v>471</v>
      </c>
      <c r="P231">
        <v>73</v>
      </c>
      <c r="Q231" t="b">
        <v>0</v>
      </c>
      <c r="R231">
        <v>0</v>
      </c>
      <c r="S231">
        <v>0</v>
      </c>
      <c r="T231">
        <v>471</v>
      </c>
      <c r="U231">
        <v>1.0706492089470814</v>
      </c>
      <c r="V231">
        <v>706.49208947081377</v>
      </c>
    </row>
    <row r="232" spans="1:22" x14ac:dyDescent="0.25">
      <c r="A232" t="s">
        <v>26</v>
      </c>
      <c r="B232" t="s">
        <v>412</v>
      </c>
      <c r="C232" t="s">
        <v>413</v>
      </c>
      <c r="D232">
        <v>507</v>
      </c>
      <c r="F232">
        <v>476.58</v>
      </c>
      <c r="G232">
        <v>476.58</v>
      </c>
      <c r="O232">
        <v>508</v>
      </c>
      <c r="P232">
        <v>84</v>
      </c>
      <c r="Q232" t="b">
        <v>1</v>
      </c>
      <c r="R232">
        <v>15.24</v>
      </c>
      <c r="S232">
        <v>0</v>
      </c>
      <c r="T232">
        <v>523.24</v>
      </c>
      <c r="U232">
        <v>1.0979059129631961</v>
      </c>
      <c r="V232">
        <v>979.05912963196067</v>
      </c>
    </row>
    <row r="233" spans="1:22" x14ac:dyDescent="0.25">
      <c r="A233" t="s">
        <v>29</v>
      </c>
      <c r="B233" t="s">
        <v>196</v>
      </c>
      <c r="C233" t="s">
        <v>197</v>
      </c>
      <c r="D233">
        <v>400</v>
      </c>
      <c r="F233">
        <v>376</v>
      </c>
      <c r="G233">
        <v>376</v>
      </c>
      <c r="H233" t="s">
        <v>499</v>
      </c>
      <c r="I233" t="s">
        <v>512</v>
      </c>
      <c r="L233" t="s">
        <v>526</v>
      </c>
      <c r="O233">
        <v>356</v>
      </c>
      <c r="P233">
        <v>82</v>
      </c>
      <c r="Q233" t="b">
        <v>1</v>
      </c>
      <c r="R233">
        <v>10.68</v>
      </c>
      <c r="S233">
        <v>0</v>
      </c>
      <c r="T233">
        <v>366.68</v>
      </c>
      <c r="U233">
        <v>0.97521276595744688</v>
      </c>
      <c r="V233">
        <v>0</v>
      </c>
    </row>
    <row r="234" spans="1:22" x14ac:dyDescent="0.25">
      <c r="A234" t="s">
        <v>25</v>
      </c>
      <c r="B234" t="s">
        <v>481</v>
      </c>
      <c r="C234" t="s">
        <v>482</v>
      </c>
      <c r="D234">
        <v>360</v>
      </c>
      <c r="F234">
        <v>338.4</v>
      </c>
      <c r="G234">
        <v>338.4</v>
      </c>
      <c r="O234">
        <v>394</v>
      </c>
      <c r="P234">
        <v>77</v>
      </c>
      <c r="Q234" t="b">
        <v>0</v>
      </c>
      <c r="R234">
        <v>0</v>
      </c>
      <c r="S234">
        <v>0</v>
      </c>
      <c r="T234">
        <v>394</v>
      </c>
      <c r="U234">
        <v>1.1643026004728134</v>
      </c>
      <c r="V234">
        <v>1200</v>
      </c>
    </row>
    <row r="235" spans="1:22" x14ac:dyDescent="0.25">
      <c r="A235" t="s">
        <v>29</v>
      </c>
      <c r="B235" t="s">
        <v>232</v>
      </c>
      <c r="C235" t="s">
        <v>233</v>
      </c>
      <c r="D235">
        <v>580</v>
      </c>
      <c r="F235">
        <v>545.19999999999993</v>
      </c>
      <c r="G235">
        <v>545.19999999999993</v>
      </c>
      <c r="O235">
        <v>666</v>
      </c>
      <c r="P235">
        <v>62</v>
      </c>
      <c r="Q235" t="b">
        <v>0</v>
      </c>
      <c r="R235">
        <v>0</v>
      </c>
      <c r="S235">
        <v>0</v>
      </c>
      <c r="T235">
        <v>666</v>
      </c>
      <c r="U235">
        <v>1.2215700660308146</v>
      </c>
      <c r="V235">
        <v>1200</v>
      </c>
    </row>
    <row r="236" spans="1:22" x14ac:dyDescent="0.25">
      <c r="A236" t="s">
        <v>26</v>
      </c>
      <c r="B236" t="s">
        <v>535</v>
      </c>
      <c r="C236" t="s">
        <v>536</v>
      </c>
      <c r="D236">
        <v>333</v>
      </c>
      <c r="F236">
        <v>313.02</v>
      </c>
      <c r="G236">
        <v>313.02</v>
      </c>
      <c r="O236">
        <v>367</v>
      </c>
      <c r="P236">
        <v>84</v>
      </c>
      <c r="Q236" t="b">
        <v>1</v>
      </c>
      <c r="R236">
        <v>11.01</v>
      </c>
      <c r="S236">
        <v>0</v>
      </c>
      <c r="T236">
        <v>378.01</v>
      </c>
      <c r="U236">
        <v>1.2076225161331544</v>
      </c>
      <c r="V236">
        <v>1200</v>
      </c>
    </row>
    <row r="237" spans="1:22" x14ac:dyDescent="0.25">
      <c r="F237">
        <v>0</v>
      </c>
      <c r="G237">
        <v>0</v>
      </c>
      <c r="O237" t="s">
        <v>2019</v>
      </c>
      <c r="P237" t="s">
        <v>2019</v>
      </c>
      <c r="Q237" t="b">
        <v>0</v>
      </c>
      <c r="R237">
        <v>0</v>
      </c>
      <c r="S237">
        <v>0</v>
      </c>
      <c r="T237" t="e">
        <v>#VALUE!</v>
      </c>
      <c r="U237" t="e">
        <v>#VALUE!</v>
      </c>
      <c r="V237" t="e">
        <v>#VALUE!</v>
      </c>
    </row>
    <row r="238" spans="1:22" x14ac:dyDescent="0.25">
      <c r="F238">
        <v>0</v>
      </c>
      <c r="G238">
        <v>0</v>
      </c>
      <c r="O238" t="s">
        <v>2019</v>
      </c>
      <c r="P238" t="s">
        <v>2019</v>
      </c>
      <c r="Q238" t="b">
        <v>0</v>
      </c>
      <c r="R238">
        <v>0</v>
      </c>
      <c r="S238">
        <v>0</v>
      </c>
      <c r="T238" t="e">
        <v>#VALUE!</v>
      </c>
      <c r="U238" t="e">
        <v>#VALUE!</v>
      </c>
      <c r="V238" t="e">
        <v>#VALUE!</v>
      </c>
    </row>
    <row r="239" spans="1:22" x14ac:dyDescent="0.25">
      <c r="F239">
        <v>0</v>
      </c>
      <c r="G239">
        <v>0</v>
      </c>
      <c r="O239" t="s">
        <v>2019</v>
      </c>
      <c r="P239" t="s">
        <v>2019</v>
      </c>
      <c r="Q239" t="b">
        <v>0</v>
      </c>
      <c r="R239">
        <v>0</v>
      </c>
      <c r="S239">
        <v>0</v>
      </c>
      <c r="T239" t="e">
        <v>#VALUE!</v>
      </c>
      <c r="U239" t="e">
        <v>#VALUE!</v>
      </c>
      <c r="V239" t="e">
        <v>#VALUE!</v>
      </c>
    </row>
    <row r="240" spans="1:22" x14ac:dyDescent="0.25">
      <c r="F240">
        <v>0</v>
      </c>
      <c r="G240">
        <v>0</v>
      </c>
      <c r="O240" t="s">
        <v>2019</v>
      </c>
      <c r="P240" t="s">
        <v>2019</v>
      </c>
      <c r="Q240" t="b">
        <v>0</v>
      </c>
      <c r="R240">
        <v>0</v>
      </c>
      <c r="S240">
        <v>0</v>
      </c>
      <c r="T240" t="e">
        <v>#VALUE!</v>
      </c>
      <c r="U240" t="e">
        <v>#VALUE!</v>
      </c>
      <c r="V240" t="e">
        <v>#VALUE!</v>
      </c>
    </row>
    <row r="241" spans="6:22" x14ac:dyDescent="0.25">
      <c r="F241">
        <v>0</v>
      </c>
      <c r="G241">
        <v>0</v>
      </c>
      <c r="O241" t="s">
        <v>2019</v>
      </c>
      <c r="P241" t="s">
        <v>2019</v>
      </c>
      <c r="Q241" t="b">
        <v>0</v>
      </c>
      <c r="R241">
        <v>0</v>
      </c>
      <c r="S241">
        <v>0</v>
      </c>
      <c r="T241" t="e">
        <v>#VALUE!</v>
      </c>
      <c r="U241" t="e">
        <v>#VALUE!</v>
      </c>
      <c r="V241" t="e">
        <v>#VALUE!</v>
      </c>
    </row>
    <row r="242" spans="6:22" x14ac:dyDescent="0.25">
      <c r="F242">
        <v>0</v>
      </c>
      <c r="G242">
        <v>0</v>
      </c>
      <c r="O242" t="s">
        <v>2019</v>
      </c>
      <c r="P242" t="s">
        <v>2019</v>
      </c>
      <c r="Q242" t="b">
        <v>0</v>
      </c>
      <c r="R242">
        <v>0</v>
      </c>
      <c r="S242">
        <v>0</v>
      </c>
      <c r="T242" t="e">
        <v>#VALUE!</v>
      </c>
      <c r="U242" t="e">
        <v>#VALUE!</v>
      </c>
      <c r="V242" t="e">
        <v>#VALUE!</v>
      </c>
    </row>
    <row r="243" spans="6:22" x14ac:dyDescent="0.25">
      <c r="F243">
        <v>0</v>
      </c>
      <c r="G243">
        <v>0</v>
      </c>
      <c r="O243" t="s">
        <v>2019</v>
      </c>
      <c r="P243" t="s">
        <v>2019</v>
      </c>
      <c r="Q243" t="b">
        <v>0</v>
      </c>
      <c r="R243">
        <v>0</v>
      </c>
      <c r="S243">
        <v>0</v>
      </c>
      <c r="T243" t="e">
        <v>#VALUE!</v>
      </c>
      <c r="U243" t="e">
        <v>#VALUE!</v>
      </c>
      <c r="V243" t="e">
        <v>#VALUE!</v>
      </c>
    </row>
    <row r="244" spans="6:22" x14ac:dyDescent="0.25">
      <c r="F244">
        <v>0</v>
      </c>
      <c r="G244">
        <v>0</v>
      </c>
      <c r="O244" t="s">
        <v>2019</v>
      </c>
      <c r="P244" t="s">
        <v>2019</v>
      </c>
      <c r="Q244" t="b">
        <v>0</v>
      </c>
      <c r="R244">
        <v>0</v>
      </c>
      <c r="S244">
        <v>0</v>
      </c>
      <c r="T244" t="e">
        <v>#VALUE!</v>
      </c>
      <c r="U244" t="e">
        <v>#VALUE!</v>
      </c>
      <c r="V244" t="e">
        <v>#VALUE!</v>
      </c>
    </row>
    <row r="245" spans="6:22" x14ac:dyDescent="0.25">
      <c r="F245">
        <v>0</v>
      </c>
      <c r="G245">
        <v>0</v>
      </c>
      <c r="O245" t="s">
        <v>2019</v>
      </c>
      <c r="P245" t="s">
        <v>2019</v>
      </c>
      <c r="Q245" t="b">
        <v>0</v>
      </c>
      <c r="R245">
        <v>0</v>
      </c>
      <c r="S245">
        <v>0</v>
      </c>
      <c r="T245" t="e">
        <v>#VALUE!</v>
      </c>
      <c r="U245" t="e">
        <v>#VALUE!</v>
      </c>
      <c r="V245" t="e">
        <v>#VALUE!</v>
      </c>
    </row>
    <row r="246" spans="6:22" x14ac:dyDescent="0.25">
      <c r="F246">
        <v>0</v>
      </c>
      <c r="G246">
        <v>0</v>
      </c>
      <c r="O246" t="s">
        <v>2019</v>
      </c>
      <c r="P246" t="s">
        <v>2019</v>
      </c>
      <c r="Q246" t="b">
        <v>0</v>
      </c>
      <c r="R246">
        <v>0</v>
      </c>
      <c r="S246">
        <v>0</v>
      </c>
      <c r="T246" t="e">
        <v>#VALUE!</v>
      </c>
      <c r="U246" t="e">
        <v>#VALUE!</v>
      </c>
      <c r="V246" t="e">
        <v>#VALUE!</v>
      </c>
    </row>
    <row r="247" spans="6:22" x14ac:dyDescent="0.25">
      <c r="F247">
        <v>0</v>
      </c>
      <c r="G247">
        <v>0</v>
      </c>
      <c r="O247" t="s">
        <v>2019</v>
      </c>
      <c r="P247" t="s">
        <v>2019</v>
      </c>
      <c r="Q247" t="b">
        <v>0</v>
      </c>
      <c r="R247">
        <v>0</v>
      </c>
      <c r="S247">
        <v>0</v>
      </c>
      <c r="T247" t="e">
        <v>#VALUE!</v>
      </c>
      <c r="U247" t="e">
        <v>#VALUE!</v>
      </c>
      <c r="V247" t="e">
        <v>#VALUE!</v>
      </c>
    </row>
    <row r="248" spans="6:22" x14ac:dyDescent="0.25">
      <c r="F248">
        <v>0</v>
      </c>
      <c r="G248">
        <v>0</v>
      </c>
      <c r="O248" t="s">
        <v>2019</v>
      </c>
      <c r="P248" t="s">
        <v>2019</v>
      </c>
      <c r="Q248" t="b">
        <v>0</v>
      </c>
      <c r="R248">
        <v>0</v>
      </c>
      <c r="S248">
        <v>0</v>
      </c>
      <c r="T248" t="e">
        <v>#VALUE!</v>
      </c>
      <c r="U248" t="e">
        <v>#VALUE!</v>
      </c>
      <c r="V248" t="e">
        <v>#VALUE!</v>
      </c>
    </row>
    <row r="249" spans="6:22" x14ac:dyDescent="0.25">
      <c r="F249">
        <v>0</v>
      </c>
      <c r="G249">
        <v>0</v>
      </c>
      <c r="O249" t="s">
        <v>2019</v>
      </c>
      <c r="P249" t="s">
        <v>2019</v>
      </c>
      <c r="Q249" t="b">
        <v>0</v>
      </c>
      <c r="R249">
        <v>0</v>
      </c>
      <c r="S249">
        <v>0</v>
      </c>
      <c r="T249" t="e">
        <v>#VALUE!</v>
      </c>
      <c r="U249" t="e">
        <v>#VALUE!</v>
      </c>
      <c r="V249" t="e">
        <v>#VALUE!</v>
      </c>
    </row>
    <row r="250" spans="6:22" x14ac:dyDescent="0.25">
      <c r="F250">
        <v>0</v>
      </c>
      <c r="G250">
        <v>0</v>
      </c>
      <c r="O250" t="s">
        <v>2019</v>
      </c>
      <c r="P250" t="s">
        <v>2019</v>
      </c>
      <c r="Q250" t="b">
        <v>0</v>
      </c>
      <c r="R250">
        <v>0</v>
      </c>
      <c r="S250">
        <v>0</v>
      </c>
      <c r="T250" t="e">
        <v>#VALUE!</v>
      </c>
      <c r="U250" t="e">
        <v>#VALUE!</v>
      </c>
      <c r="V250" t="e">
        <v>#VALUE!</v>
      </c>
    </row>
    <row r="251" spans="6:22" x14ac:dyDescent="0.25">
      <c r="F251">
        <v>0</v>
      </c>
      <c r="G251">
        <v>0</v>
      </c>
      <c r="O251" t="s">
        <v>2019</v>
      </c>
      <c r="P251" t="s">
        <v>2019</v>
      </c>
      <c r="Q251" t="b">
        <v>0</v>
      </c>
      <c r="R251">
        <v>0</v>
      </c>
      <c r="S251">
        <v>0</v>
      </c>
      <c r="T251" t="e">
        <v>#VALUE!</v>
      </c>
      <c r="U251" t="e">
        <v>#VALUE!</v>
      </c>
      <c r="V251" t="e">
        <v>#VALUE!</v>
      </c>
    </row>
    <row r="252" spans="6:22" x14ac:dyDescent="0.25">
      <c r="F252">
        <v>0</v>
      </c>
      <c r="G252">
        <v>0</v>
      </c>
      <c r="O252" t="s">
        <v>2019</v>
      </c>
      <c r="P252" t="s">
        <v>2019</v>
      </c>
      <c r="Q252" t="b">
        <v>0</v>
      </c>
      <c r="R252">
        <v>0</v>
      </c>
      <c r="S252">
        <v>0</v>
      </c>
      <c r="T252" t="e">
        <v>#VALUE!</v>
      </c>
      <c r="U252" t="e">
        <v>#VALUE!</v>
      </c>
      <c r="V252" t="e">
        <v>#VALUE!</v>
      </c>
    </row>
    <row r="253" spans="6:22" x14ac:dyDescent="0.25">
      <c r="F253">
        <v>0</v>
      </c>
      <c r="G253">
        <v>0</v>
      </c>
      <c r="O253" t="s">
        <v>2019</v>
      </c>
      <c r="P253" t="s">
        <v>2019</v>
      </c>
      <c r="Q253" t="b">
        <v>0</v>
      </c>
      <c r="R253">
        <v>0</v>
      </c>
      <c r="S253">
        <v>0</v>
      </c>
      <c r="T253" t="e">
        <v>#VALUE!</v>
      </c>
      <c r="U253" t="e">
        <v>#VALUE!</v>
      </c>
      <c r="V253" t="e">
        <v>#VALUE!</v>
      </c>
    </row>
    <row r="254" spans="6:22" x14ac:dyDescent="0.25">
      <c r="F254">
        <v>0</v>
      </c>
      <c r="G254">
        <v>0</v>
      </c>
      <c r="O254" t="s">
        <v>2019</v>
      </c>
      <c r="P254" t="s">
        <v>2019</v>
      </c>
      <c r="Q254" t="b">
        <v>0</v>
      </c>
      <c r="R254">
        <v>0</v>
      </c>
      <c r="S254">
        <v>0</v>
      </c>
      <c r="T254" t="e">
        <v>#VALUE!</v>
      </c>
      <c r="U254" t="e">
        <v>#VALUE!</v>
      </c>
      <c r="V254" t="e">
        <v>#VALUE!</v>
      </c>
    </row>
    <row r="255" spans="6:22" x14ac:dyDescent="0.25">
      <c r="F255">
        <v>0</v>
      </c>
      <c r="G255">
        <v>0</v>
      </c>
      <c r="O255" t="s">
        <v>2019</v>
      </c>
      <c r="P255" t="s">
        <v>2019</v>
      </c>
      <c r="Q255" t="b">
        <v>0</v>
      </c>
      <c r="R255">
        <v>0</v>
      </c>
      <c r="S255">
        <v>0</v>
      </c>
      <c r="T255" t="e">
        <v>#VALUE!</v>
      </c>
      <c r="U255" t="e">
        <v>#VALUE!</v>
      </c>
      <c r="V255" t="e">
        <v>#VALUE!</v>
      </c>
    </row>
    <row r="256" spans="6:22" x14ac:dyDescent="0.25">
      <c r="F256">
        <v>0</v>
      </c>
      <c r="G256">
        <v>0</v>
      </c>
      <c r="O256" t="s">
        <v>2019</v>
      </c>
      <c r="P256" t="s">
        <v>2019</v>
      </c>
      <c r="Q256" t="b">
        <v>0</v>
      </c>
      <c r="R256">
        <v>0</v>
      </c>
      <c r="S256">
        <v>0</v>
      </c>
      <c r="T256" t="e">
        <v>#VALUE!</v>
      </c>
      <c r="U256" t="e">
        <v>#VALUE!</v>
      </c>
      <c r="V256" t="e">
        <v>#VALUE!</v>
      </c>
    </row>
    <row r="257" spans="6:22" x14ac:dyDescent="0.25">
      <c r="F257">
        <v>0</v>
      </c>
      <c r="G257">
        <v>0</v>
      </c>
      <c r="O257" t="s">
        <v>2019</v>
      </c>
      <c r="P257" t="s">
        <v>2019</v>
      </c>
      <c r="Q257" t="b">
        <v>0</v>
      </c>
      <c r="R257">
        <v>0</v>
      </c>
      <c r="S257">
        <v>0</v>
      </c>
      <c r="T257" t="e">
        <v>#VALUE!</v>
      </c>
      <c r="U257" t="e">
        <v>#VALUE!</v>
      </c>
      <c r="V257" t="e">
        <v>#VALUE!</v>
      </c>
    </row>
    <row r="258" spans="6:22" x14ac:dyDescent="0.25">
      <c r="F258">
        <v>0</v>
      </c>
      <c r="G258">
        <v>0</v>
      </c>
      <c r="O258" t="s">
        <v>2019</v>
      </c>
      <c r="P258" t="s">
        <v>2019</v>
      </c>
      <c r="Q258" t="b">
        <v>0</v>
      </c>
      <c r="R258">
        <v>0</v>
      </c>
      <c r="S258">
        <v>0</v>
      </c>
      <c r="T258" t="e">
        <v>#VALUE!</v>
      </c>
      <c r="U258" t="e">
        <v>#VALUE!</v>
      </c>
      <c r="V258" t="e">
        <v>#VALUE!</v>
      </c>
    </row>
    <row r="259" spans="6:22" x14ac:dyDescent="0.25">
      <c r="F259">
        <v>0</v>
      </c>
      <c r="G259">
        <v>0</v>
      </c>
      <c r="O259" t="s">
        <v>2019</v>
      </c>
      <c r="P259" t="s">
        <v>2019</v>
      </c>
      <c r="Q259" t="b">
        <v>0</v>
      </c>
      <c r="R259">
        <v>0</v>
      </c>
      <c r="S259">
        <v>0</v>
      </c>
      <c r="T259" t="e">
        <v>#VALUE!</v>
      </c>
      <c r="U259" t="e">
        <v>#VALUE!</v>
      </c>
      <c r="V259" t="e">
        <v>#VALUE!</v>
      </c>
    </row>
    <row r="260" spans="6:22" x14ac:dyDescent="0.25">
      <c r="F260">
        <v>0</v>
      </c>
      <c r="G260">
        <v>0</v>
      </c>
      <c r="O260" t="s">
        <v>2019</v>
      </c>
      <c r="P260" t="s">
        <v>2019</v>
      </c>
      <c r="Q260" t="b">
        <v>0</v>
      </c>
      <c r="R260">
        <v>0</v>
      </c>
      <c r="S260">
        <v>0</v>
      </c>
      <c r="T260" t="e">
        <v>#VALUE!</v>
      </c>
      <c r="U260" t="e">
        <v>#VALUE!</v>
      </c>
      <c r="V260" t="e">
        <v>#VALUE!</v>
      </c>
    </row>
    <row r="261" spans="6:22" x14ac:dyDescent="0.25">
      <c r="F261">
        <v>0</v>
      </c>
      <c r="G261">
        <v>0</v>
      </c>
      <c r="O261" t="s">
        <v>2019</v>
      </c>
      <c r="P261" t="s">
        <v>2019</v>
      </c>
      <c r="Q261" t="b">
        <v>0</v>
      </c>
      <c r="R261">
        <v>0</v>
      </c>
      <c r="S261">
        <v>0</v>
      </c>
      <c r="T261" t="e">
        <v>#VALUE!</v>
      </c>
      <c r="U261" t="e">
        <v>#VALUE!</v>
      </c>
      <c r="V261" t="e">
        <v>#VALUE!</v>
      </c>
    </row>
    <row r="262" spans="6:22" x14ac:dyDescent="0.25">
      <c r="F262">
        <v>0</v>
      </c>
      <c r="G262">
        <v>0</v>
      </c>
      <c r="O262" t="s">
        <v>2019</v>
      </c>
      <c r="P262" t="s">
        <v>2019</v>
      </c>
      <c r="Q262" t="b">
        <v>0</v>
      </c>
      <c r="R262">
        <v>0</v>
      </c>
      <c r="S262">
        <v>0</v>
      </c>
      <c r="T262" t="e">
        <v>#VALUE!</v>
      </c>
      <c r="U262" t="e">
        <v>#VALUE!</v>
      </c>
      <c r="V262" t="e">
        <v>#VALUE!</v>
      </c>
    </row>
    <row r="263" spans="6:22" x14ac:dyDescent="0.25">
      <c r="F263">
        <v>0</v>
      </c>
      <c r="G263">
        <v>0</v>
      </c>
      <c r="O263" t="s">
        <v>2019</v>
      </c>
      <c r="P263" t="s">
        <v>2019</v>
      </c>
      <c r="Q263" t="b">
        <v>0</v>
      </c>
      <c r="R263">
        <v>0</v>
      </c>
      <c r="S263">
        <v>0</v>
      </c>
      <c r="T263" t="e">
        <v>#VALUE!</v>
      </c>
      <c r="U263" t="e">
        <v>#VALUE!</v>
      </c>
      <c r="V263" t="e">
        <v>#VALUE!</v>
      </c>
    </row>
    <row r="264" spans="6:22" x14ac:dyDescent="0.25">
      <c r="F264">
        <v>0</v>
      </c>
      <c r="G264">
        <v>0</v>
      </c>
      <c r="O264" t="s">
        <v>2019</v>
      </c>
      <c r="P264" t="s">
        <v>2019</v>
      </c>
      <c r="Q264" t="b">
        <v>0</v>
      </c>
      <c r="R264">
        <v>0</v>
      </c>
      <c r="S264">
        <v>0</v>
      </c>
      <c r="T264" t="e">
        <v>#VALUE!</v>
      </c>
      <c r="U264" t="e">
        <v>#VALUE!</v>
      </c>
      <c r="V264" t="e">
        <v>#VALUE!</v>
      </c>
    </row>
    <row r="265" spans="6:22" x14ac:dyDescent="0.25">
      <c r="F265">
        <v>0</v>
      </c>
      <c r="G265">
        <v>0</v>
      </c>
      <c r="O265" t="s">
        <v>2019</v>
      </c>
      <c r="P265" t="s">
        <v>2019</v>
      </c>
      <c r="Q265" t="b">
        <v>0</v>
      </c>
      <c r="R265">
        <v>0</v>
      </c>
      <c r="S265">
        <v>0</v>
      </c>
      <c r="T265" t="e">
        <v>#VALUE!</v>
      </c>
      <c r="U265" t="e">
        <v>#VALUE!</v>
      </c>
      <c r="V265" t="e">
        <v>#VALUE!</v>
      </c>
    </row>
    <row r="266" spans="6:22" x14ac:dyDescent="0.25">
      <c r="F266">
        <v>0</v>
      </c>
      <c r="G266">
        <v>0</v>
      </c>
      <c r="O266" t="s">
        <v>2019</v>
      </c>
      <c r="P266" t="s">
        <v>2019</v>
      </c>
      <c r="Q266" t="b">
        <v>0</v>
      </c>
      <c r="R266">
        <v>0</v>
      </c>
      <c r="S266">
        <v>0</v>
      </c>
      <c r="T266" t="e">
        <v>#VALUE!</v>
      </c>
      <c r="U266" t="e">
        <v>#VALUE!</v>
      </c>
      <c r="V266" t="e">
        <v>#VALUE!</v>
      </c>
    </row>
    <row r="267" spans="6:22" x14ac:dyDescent="0.25">
      <c r="F267">
        <v>0</v>
      </c>
      <c r="G267">
        <v>0</v>
      </c>
      <c r="O267" t="s">
        <v>2019</v>
      </c>
      <c r="P267" t="s">
        <v>2019</v>
      </c>
      <c r="Q267" t="b">
        <v>0</v>
      </c>
      <c r="R267">
        <v>0</v>
      </c>
      <c r="S267">
        <v>0</v>
      </c>
      <c r="T267" t="e">
        <v>#VALUE!</v>
      </c>
      <c r="U267" t="e">
        <v>#VALUE!</v>
      </c>
      <c r="V267" t="e">
        <v>#VALUE!</v>
      </c>
    </row>
    <row r="268" spans="6:22" x14ac:dyDescent="0.25">
      <c r="F268">
        <v>0</v>
      </c>
      <c r="G268">
        <v>0</v>
      </c>
      <c r="O268" t="s">
        <v>2019</v>
      </c>
      <c r="P268" t="s">
        <v>2019</v>
      </c>
      <c r="Q268" t="b">
        <v>0</v>
      </c>
      <c r="R268">
        <v>0</v>
      </c>
      <c r="S268">
        <v>0</v>
      </c>
      <c r="T268" t="e">
        <v>#VALUE!</v>
      </c>
      <c r="U268" t="e">
        <v>#VALUE!</v>
      </c>
      <c r="V268" t="e">
        <v>#VALUE!</v>
      </c>
    </row>
    <row r="269" spans="6:22" x14ac:dyDescent="0.25">
      <c r="F269">
        <v>0</v>
      </c>
      <c r="G269">
        <v>0</v>
      </c>
      <c r="O269" t="s">
        <v>2019</v>
      </c>
      <c r="P269" t="s">
        <v>2019</v>
      </c>
      <c r="Q269" t="b">
        <v>0</v>
      </c>
      <c r="R269">
        <v>0</v>
      </c>
      <c r="S269">
        <v>0</v>
      </c>
      <c r="T269" t="e">
        <v>#VALUE!</v>
      </c>
      <c r="U269" t="e">
        <v>#VALUE!</v>
      </c>
      <c r="V269" t="e">
        <v>#VALUE!</v>
      </c>
    </row>
    <row r="270" spans="6:22" x14ac:dyDescent="0.25">
      <c r="F270">
        <v>0</v>
      </c>
      <c r="G270">
        <v>0</v>
      </c>
      <c r="O270" t="s">
        <v>2019</v>
      </c>
      <c r="P270" t="s">
        <v>2019</v>
      </c>
      <c r="Q270" t="b">
        <v>0</v>
      </c>
      <c r="R270">
        <v>0</v>
      </c>
      <c r="S270">
        <v>0</v>
      </c>
      <c r="T270" t="e">
        <v>#VALUE!</v>
      </c>
      <c r="U270" t="e">
        <v>#VALUE!</v>
      </c>
      <c r="V270" t="e">
        <v>#VALUE!</v>
      </c>
    </row>
    <row r="271" spans="6:22" x14ac:dyDescent="0.25">
      <c r="F271">
        <v>0</v>
      </c>
      <c r="G271">
        <v>0</v>
      </c>
      <c r="O271" t="s">
        <v>2019</v>
      </c>
      <c r="P271" t="s">
        <v>2019</v>
      </c>
      <c r="Q271" t="b">
        <v>0</v>
      </c>
      <c r="R271">
        <v>0</v>
      </c>
      <c r="S271">
        <v>0</v>
      </c>
      <c r="T271" t="e">
        <v>#VALUE!</v>
      </c>
      <c r="U271" t="e">
        <v>#VALUE!</v>
      </c>
      <c r="V271" t="e">
        <v>#VALUE!</v>
      </c>
    </row>
    <row r="272" spans="6:22" x14ac:dyDescent="0.25">
      <c r="F272">
        <v>0</v>
      </c>
      <c r="G272">
        <v>0</v>
      </c>
      <c r="O272" t="s">
        <v>2019</v>
      </c>
      <c r="P272" t="s">
        <v>2019</v>
      </c>
      <c r="Q272" t="b">
        <v>0</v>
      </c>
      <c r="R272">
        <v>0</v>
      </c>
      <c r="S272">
        <v>0</v>
      </c>
      <c r="T272" t="e">
        <v>#VALUE!</v>
      </c>
      <c r="U272" t="e">
        <v>#VALUE!</v>
      </c>
      <c r="V272" t="e">
        <v>#VALUE!</v>
      </c>
    </row>
    <row r="273" spans="6:22" x14ac:dyDescent="0.25">
      <c r="F273">
        <v>0</v>
      </c>
      <c r="G273">
        <v>0</v>
      </c>
      <c r="O273" t="s">
        <v>2019</v>
      </c>
      <c r="P273" t="s">
        <v>2019</v>
      </c>
      <c r="Q273" t="b">
        <v>0</v>
      </c>
      <c r="R273">
        <v>0</v>
      </c>
      <c r="S273">
        <v>0</v>
      </c>
      <c r="T273" t="e">
        <v>#VALUE!</v>
      </c>
      <c r="U273" t="e">
        <v>#VALUE!</v>
      </c>
      <c r="V273" t="e">
        <v>#VALUE!</v>
      </c>
    </row>
    <row r="274" spans="6:22" x14ac:dyDescent="0.25">
      <c r="F274">
        <v>0</v>
      </c>
      <c r="G274">
        <v>0</v>
      </c>
      <c r="O274" t="s">
        <v>2019</v>
      </c>
      <c r="P274" t="s">
        <v>2019</v>
      </c>
      <c r="Q274" t="b">
        <v>0</v>
      </c>
      <c r="R274">
        <v>0</v>
      </c>
      <c r="S274">
        <v>0</v>
      </c>
      <c r="T274" t="e">
        <v>#VALUE!</v>
      </c>
      <c r="U274" t="e">
        <v>#VALUE!</v>
      </c>
      <c r="V274" t="e">
        <v>#VALUE!</v>
      </c>
    </row>
    <row r="275" spans="6:22" x14ac:dyDescent="0.25">
      <c r="F275">
        <v>0</v>
      </c>
      <c r="G275">
        <v>0</v>
      </c>
      <c r="O275" t="s">
        <v>2019</v>
      </c>
      <c r="P275" t="s">
        <v>2019</v>
      </c>
      <c r="Q275" t="b">
        <v>0</v>
      </c>
      <c r="R275">
        <v>0</v>
      </c>
      <c r="S275">
        <v>0</v>
      </c>
      <c r="T275" t="e">
        <v>#VALUE!</v>
      </c>
      <c r="U275" t="e">
        <v>#VALUE!</v>
      </c>
      <c r="V275" t="e">
        <v>#VALUE!</v>
      </c>
    </row>
    <row r="276" spans="6:22" x14ac:dyDescent="0.25">
      <c r="F276">
        <v>0</v>
      </c>
      <c r="G276">
        <v>0</v>
      </c>
      <c r="O276" t="s">
        <v>2019</v>
      </c>
      <c r="P276" t="s">
        <v>2019</v>
      </c>
      <c r="Q276" t="b">
        <v>0</v>
      </c>
      <c r="R276">
        <v>0</v>
      </c>
      <c r="S276">
        <v>0</v>
      </c>
      <c r="T276" t="e">
        <v>#VALUE!</v>
      </c>
      <c r="U276" t="e">
        <v>#VALUE!</v>
      </c>
      <c r="V276" t="e">
        <v>#VALUE!</v>
      </c>
    </row>
    <row r="277" spans="6:22" x14ac:dyDescent="0.25">
      <c r="F277">
        <v>0</v>
      </c>
      <c r="G277">
        <v>0</v>
      </c>
      <c r="O277" t="s">
        <v>2019</v>
      </c>
      <c r="P277" t="s">
        <v>2019</v>
      </c>
      <c r="Q277" t="b">
        <v>0</v>
      </c>
      <c r="R277">
        <v>0</v>
      </c>
      <c r="S277">
        <v>0</v>
      </c>
      <c r="T277" t="e">
        <v>#VALUE!</v>
      </c>
      <c r="U277" t="e">
        <v>#VALUE!</v>
      </c>
      <c r="V277" t="e">
        <v>#VALUE!</v>
      </c>
    </row>
    <row r="278" spans="6:22" x14ac:dyDescent="0.25">
      <c r="F278">
        <v>0</v>
      </c>
      <c r="G278">
        <v>0</v>
      </c>
      <c r="O278" t="s">
        <v>2019</v>
      </c>
      <c r="P278" t="s">
        <v>2019</v>
      </c>
      <c r="Q278" t="b">
        <v>0</v>
      </c>
      <c r="R278">
        <v>0</v>
      </c>
      <c r="S278">
        <v>0</v>
      </c>
      <c r="T278" t="e">
        <v>#VALUE!</v>
      </c>
      <c r="U278" t="e">
        <v>#VALUE!</v>
      </c>
      <c r="V278" t="e">
        <v>#VALUE!</v>
      </c>
    </row>
    <row r="279" spans="6:22" x14ac:dyDescent="0.25">
      <c r="F279">
        <v>0</v>
      </c>
      <c r="G279">
        <v>0</v>
      </c>
      <c r="O279" t="s">
        <v>2019</v>
      </c>
      <c r="P279" t="s">
        <v>2019</v>
      </c>
      <c r="Q279" t="b">
        <v>0</v>
      </c>
      <c r="R279">
        <v>0</v>
      </c>
      <c r="S279">
        <v>0</v>
      </c>
      <c r="T279" t="e">
        <v>#VALUE!</v>
      </c>
      <c r="U279" t="e">
        <v>#VALUE!</v>
      </c>
      <c r="V279" t="e">
        <v>#VALUE!</v>
      </c>
    </row>
    <row r="280" spans="6:22" x14ac:dyDescent="0.25">
      <c r="F280">
        <v>0</v>
      </c>
      <c r="G280">
        <v>0</v>
      </c>
      <c r="O280" t="s">
        <v>2019</v>
      </c>
      <c r="P280" t="s">
        <v>2019</v>
      </c>
      <c r="Q280" t="b">
        <v>0</v>
      </c>
      <c r="R280">
        <v>0</v>
      </c>
      <c r="S280">
        <v>0</v>
      </c>
      <c r="T280" t="e">
        <v>#VALUE!</v>
      </c>
      <c r="U280" t="e">
        <v>#VALUE!</v>
      </c>
      <c r="V280" t="e">
        <v>#VALUE!</v>
      </c>
    </row>
    <row r="281" spans="6:22" x14ac:dyDescent="0.25">
      <c r="F281">
        <v>0</v>
      </c>
      <c r="G281">
        <v>0</v>
      </c>
      <c r="O281" t="s">
        <v>2019</v>
      </c>
      <c r="P281" t="s">
        <v>2019</v>
      </c>
      <c r="Q281" t="b">
        <v>0</v>
      </c>
      <c r="R281">
        <v>0</v>
      </c>
      <c r="S281">
        <v>0</v>
      </c>
      <c r="T281" t="e">
        <v>#VALUE!</v>
      </c>
      <c r="U281" t="e">
        <v>#VALUE!</v>
      </c>
      <c r="V281" t="e">
        <v>#VALUE!</v>
      </c>
    </row>
    <row r="282" spans="6:22" x14ac:dyDescent="0.25">
      <c r="F282">
        <v>0</v>
      </c>
      <c r="G282">
        <v>0</v>
      </c>
      <c r="O282" t="s">
        <v>2019</v>
      </c>
      <c r="P282" t="s">
        <v>2019</v>
      </c>
      <c r="Q282" t="b">
        <v>0</v>
      </c>
      <c r="R282">
        <v>0</v>
      </c>
      <c r="S282">
        <v>0</v>
      </c>
      <c r="T282" t="e">
        <v>#VALUE!</v>
      </c>
      <c r="U282" t="e">
        <v>#VALUE!</v>
      </c>
      <c r="V282" t="e">
        <v>#VALUE!</v>
      </c>
    </row>
    <row r="283" spans="6:22" x14ac:dyDescent="0.25">
      <c r="F283">
        <v>0</v>
      </c>
      <c r="G283">
        <v>0</v>
      </c>
      <c r="O283" t="s">
        <v>2019</v>
      </c>
      <c r="P283" t="s">
        <v>2019</v>
      </c>
      <c r="Q283" t="b">
        <v>0</v>
      </c>
      <c r="R283">
        <v>0</v>
      </c>
      <c r="S283">
        <v>0</v>
      </c>
      <c r="T283" t="e">
        <v>#VALUE!</v>
      </c>
      <c r="U283" t="e">
        <v>#VALUE!</v>
      </c>
      <c r="V283" t="e">
        <v>#VALUE!</v>
      </c>
    </row>
    <row r="284" spans="6:22" x14ac:dyDescent="0.25">
      <c r="F284">
        <v>0</v>
      </c>
      <c r="G284">
        <v>0</v>
      </c>
      <c r="O284" t="s">
        <v>2019</v>
      </c>
      <c r="P284" t="s">
        <v>2019</v>
      </c>
      <c r="Q284" t="b">
        <v>0</v>
      </c>
      <c r="R284">
        <v>0</v>
      </c>
      <c r="S284">
        <v>0</v>
      </c>
      <c r="T284" t="e">
        <v>#VALUE!</v>
      </c>
      <c r="U284" t="e">
        <v>#VALUE!</v>
      </c>
      <c r="V284" t="e">
        <v>#VALUE!</v>
      </c>
    </row>
    <row r="285" spans="6:22" x14ac:dyDescent="0.25">
      <c r="F285">
        <v>0</v>
      </c>
      <c r="G285">
        <v>0</v>
      </c>
      <c r="O285" t="s">
        <v>2019</v>
      </c>
      <c r="P285" t="s">
        <v>2019</v>
      </c>
      <c r="Q285" t="b">
        <v>0</v>
      </c>
      <c r="R285">
        <v>0</v>
      </c>
      <c r="S285">
        <v>0</v>
      </c>
      <c r="T285" t="e">
        <v>#VALUE!</v>
      </c>
      <c r="U285" t="e">
        <v>#VALUE!</v>
      </c>
      <c r="V285" t="e">
        <v>#VALUE!</v>
      </c>
    </row>
    <row r="286" spans="6:22" x14ac:dyDescent="0.25">
      <c r="F286">
        <v>0</v>
      </c>
      <c r="G286">
        <v>0</v>
      </c>
      <c r="O286" t="s">
        <v>2019</v>
      </c>
      <c r="P286" t="s">
        <v>2019</v>
      </c>
      <c r="Q286" t="b">
        <v>0</v>
      </c>
      <c r="R286">
        <v>0</v>
      </c>
      <c r="S286">
        <v>0</v>
      </c>
      <c r="T286" t="e">
        <v>#VALUE!</v>
      </c>
      <c r="U286" t="e">
        <v>#VALUE!</v>
      </c>
      <c r="V286" t="e">
        <v>#VALUE!</v>
      </c>
    </row>
    <row r="287" spans="6:22" x14ac:dyDescent="0.25">
      <c r="F287">
        <v>0</v>
      </c>
      <c r="G287">
        <v>0</v>
      </c>
      <c r="O287" t="s">
        <v>2019</v>
      </c>
      <c r="P287" t="s">
        <v>2019</v>
      </c>
      <c r="Q287" t="b">
        <v>0</v>
      </c>
      <c r="R287">
        <v>0</v>
      </c>
      <c r="S287">
        <v>0</v>
      </c>
      <c r="T287" t="e">
        <v>#VALUE!</v>
      </c>
      <c r="U287" t="e">
        <v>#VALUE!</v>
      </c>
      <c r="V287" t="e">
        <v>#VALUE!</v>
      </c>
    </row>
    <row r="288" spans="6:22" x14ac:dyDescent="0.25">
      <c r="F288">
        <v>0</v>
      </c>
      <c r="G288">
        <v>0</v>
      </c>
      <c r="O288" t="s">
        <v>2019</v>
      </c>
      <c r="P288" t="s">
        <v>2019</v>
      </c>
      <c r="Q288" t="b">
        <v>0</v>
      </c>
      <c r="R288">
        <v>0</v>
      </c>
      <c r="S288">
        <v>0</v>
      </c>
      <c r="T288" t="e">
        <v>#VALUE!</v>
      </c>
      <c r="U288" t="e">
        <v>#VALUE!</v>
      </c>
      <c r="V288" t="e">
        <v>#VALUE!</v>
      </c>
    </row>
    <row r="289" spans="6:22" x14ac:dyDescent="0.25">
      <c r="F289">
        <v>0</v>
      </c>
      <c r="G289">
        <v>0</v>
      </c>
      <c r="O289" t="s">
        <v>2019</v>
      </c>
      <c r="P289" t="s">
        <v>2019</v>
      </c>
      <c r="Q289" t="b">
        <v>0</v>
      </c>
      <c r="R289">
        <v>0</v>
      </c>
      <c r="S289">
        <v>0</v>
      </c>
      <c r="T289" t="e">
        <v>#VALUE!</v>
      </c>
      <c r="U289" t="e">
        <v>#VALUE!</v>
      </c>
      <c r="V289" t="e">
        <v>#VALUE!</v>
      </c>
    </row>
    <row r="290" spans="6:22" x14ac:dyDescent="0.25">
      <c r="F290">
        <v>0</v>
      </c>
      <c r="G290">
        <v>0</v>
      </c>
      <c r="O290" t="s">
        <v>2019</v>
      </c>
      <c r="P290" t="s">
        <v>2019</v>
      </c>
      <c r="Q290" t="b">
        <v>0</v>
      </c>
      <c r="R290">
        <v>0</v>
      </c>
      <c r="S290">
        <v>0</v>
      </c>
      <c r="T290" t="e">
        <v>#VALUE!</v>
      </c>
      <c r="U290" t="e">
        <v>#VALUE!</v>
      </c>
      <c r="V290" t="e">
        <v>#VALUE!</v>
      </c>
    </row>
    <row r="291" spans="6:22" x14ac:dyDescent="0.25">
      <c r="F291">
        <v>0</v>
      </c>
      <c r="G291">
        <v>0</v>
      </c>
      <c r="O291" t="s">
        <v>2019</v>
      </c>
      <c r="P291" t="s">
        <v>2019</v>
      </c>
      <c r="Q291" t="b">
        <v>0</v>
      </c>
      <c r="R291">
        <v>0</v>
      </c>
      <c r="S291">
        <v>0</v>
      </c>
      <c r="T291" t="e">
        <v>#VALUE!</v>
      </c>
      <c r="U291" t="e">
        <v>#VALUE!</v>
      </c>
      <c r="V291" t="e">
        <v>#VALUE!</v>
      </c>
    </row>
    <row r="292" spans="6:22" x14ac:dyDescent="0.25">
      <c r="F292">
        <v>0</v>
      </c>
      <c r="G292">
        <v>0</v>
      </c>
      <c r="O292" t="s">
        <v>2019</v>
      </c>
      <c r="P292" t="s">
        <v>2019</v>
      </c>
      <c r="Q292" t="b">
        <v>0</v>
      </c>
      <c r="R292">
        <v>0</v>
      </c>
      <c r="S292">
        <v>0</v>
      </c>
      <c r="T292" t="e">
        <v>#VALUE!</v>
      </c>
      <c r="U292" t="e">
        <v>#VALUE!</v>
      </c>
      <c r="V292" t="e">
        <v>#VALUE!</v>
      </c>
    </row>
    <row r="293" spans="6:22" x14ac:dyDescent="0.25">
      <c r="F293">
        <v>0</v>
      </c>
      <c r="G293">
        <v>0</v>
      </c>
      <c r="O293" t="s">
        <v>2019</v>
      </c>
      <c r="P293" t="s">
        <v>2019</v>
      </c>
      <c r="Q293" t="b">
        <v>0</v>
      </c>
      <c r="R293">
        <v>0</v>
      </c>
      <c r="S293">
        <v>0</v>
      </c>
      <c r="T293" t="e">
        <v>#VALUE!</v>
      </c>
      <c r="U293" t="e">
        <v>#VALUE!</v>
      </c>
      <c r="V293" t="e">
        <v>#VALUE!</v>
      </c>
    </row>
    <row r="294" spans="6:22" x14ac:dyDescent="0.25">
      <c r="F294">
        <v>0</v>
      </c>
      <c r="G294">
        <v>0</v>
      </c>
      <c r="O294" t="s">
        <v>2019</v>
      </c>
      <c r="P294" t="s">
        <v>2019</v>
      </c>
      <c r="Q294" t="b">
        <v>0</v>
      </c>
      <c r="R294">
        <v>0</v>
      </c>
      <c r="S294">
        <v>0</v>
      </c>
      <c r="T294" t="e">
        <v>#VALUE!</v>
      </c>
      <c r="U294" t="e">
        <v>#VALUE!</v>
      </c>
      <c r="V294" t="e">
        <v>#VALUE!</v>
      </c>
    </row>
    <row r="295" spans="6:22" x14ac:dyDescent="0.25">
      <c r="F295">
        <v>0</v>
      </c>
      <c r="G295">
        <v>0</v>
      </c>
      <c r="O295" t="s">
        <v>2019</v>
      </c>
      <c r="P295" t="s">
        <v>2019</v>
      </c>
      <c r="Q295" t="b">
        <v>0</v>
      </c>
      <c r="R295">
        <v>0</v>
      </c>
      <c r="S295">
        <v>0</v>
      </c>
      <c r="T295" t="e">
        <v>#VALUE!</v>
      </c>
      <c r="U295" t="e">
        <v>#VALUE!</v>
      </c>
      <c r="V295" t="e">
        <v>#VALUE!</v>
      </c>
    </row>
    <row r="296" spans="6:22" x14ac:dyDescent="0.25">
      <c r="F296">
        <v>0</v>
      </c>
      <c r="G296">
        <v>0</v>
      </c>
      <c r="O296" t="s">
        <v>2019</v>
      </c>
      <c r="P296" t="s">
        <v>2019</v>
      </c>
      <c r="Q296" t="b">
        <v>0</v>
      </c>
      <c r="R296">
        <v>0</v>
      </c>
      <c r="S296">
        <v>0</v>
      </c>
      <c r="T296" t="e">
        <v>#VALUE!</v>
      </c>
      <c r="U296" t="e">
        <v>#VALUE!</v>
      </c>
      <c r="V296" t="e">
        <v>#VALUE!</v>
      </c>
    </row>
    <row r="297" spans="6:22" x14ac:dyDescent="0.25">
      <c r="F297">
        <v>0</v>
      </c>
      <c r="G297">
        <v>0</v>
      </c>
      <c r="O297" t="s">
        <v>2019</v>
      </c>
      <c r="P297" t="s">
        <v>2019</v>
      </c>
      <c r="Q297" t="b">
        <v>0</v>
      </c>
      <c r="R297">
        <v>0</v>
      </c>
      <c r="S297">
        <v>0</v>
      </c>
      <c r="T297" t="e">
        <v>#VALUE!</v>
      </c>
      <c r="U297" t="e">
        <v>#VALUE!</v>
      </c>
      <c r="V297" t="e">
        <v>#VALUE!</v>
      </c>
    </row>
    <row r="298" spans="6:22" x14ac:dyDescent="0.25">
      <c r="F298">
        <v>0</v>
      </c>
      <c r="G298">
        <v>0</v>
      </c>
      <c r="O298" t="s">
        <v>2019</v>
      </c>
      <c r="P298" t="s">
        <v>2019</v>
      </c>
      <c r="Q298" t="b">
        <v>0</v>
      </c>
      <c r="R298">
        <v>0</v>
      </c>
      <c r="S298">
        <v>0</v>
      </c>
      <c r="T298" t="e">
        <v>#VALUE!</v>
      </c>
      <c r="U298" t="e">
        <v>#VALUE!</v>
      </c>
      <c r="V298" t="e">
        <v>#VALUE!</v>
      </c>
    </row>
    <row r="299" spans="6:22" x14ac:dyDescent="0.25">
      <c r="F299">
        <v>0</v>
      </c>
      <c r="G299">
        <v>0</v>
      </c>
      <c r="O299" t="s">
        <v>2019</v>
      </c>
      <c r="P299" t="s">
        <v>2019</v>
      </c>
      <c r="Q299" t="b">
        <v>0</v>
      </c>
      <c r="R299">
        <v>0</v>
      </c>
      <c r="S299">
        <v>0</v>
      </c>
      <c r="T299" t="e">
        <v>#VALUE!</v>
      </c>
      <c r="U299" t="e">
        <v>#VALUE!</v>
      </c>
      <c r="V299" t="e">
        <v>#VALUE!</v>
      </c>
    </row>
    <row r="300" spans="6:22" x14ac:dyDescent="0.25">
      <c r="F300">
        <v>0</v>
      </c>
      <c r="G300">
        <v>0</v>
      </c>
      <c r="O300" t="s">
        <v>2019</v>
      </c>
      <c r="P300" t="s">
        <v>2019</v>
      </c>
      <c r="Q300" t="b">
        <v>0</v>
      </c>
      <c r="R300">
        <v>0</v>
      </c>
      <c r="S300">
        <v>0</v>
      </c>
      <c r="T300" t="e">
        <v>#VALUE!</v>
      </c>
      <c r="U300" t="e">
        <v>#VALUE!</v>
      </c>
      <c r="V300" t="e">
        <v>#VALUE!</v>
      </c>
    </row>
    <row r="301" spans="6:22" x14ac:dyDescent="0.25">
      <c r="F301">
        <v>0</v>
      </c>
      <c r="G301">
        <v>0</v>
      </c>
      <c r="O301" t="s">
        <v>2019</v>
      </c>
      <c r="P301" t="s">
        <v>2019</v>
      </c>
      <c r="Q301" t="b">
        <v>0</v>
      </c>
      <c r="R301">
        <v>0</v>
      </c>
      <c r="S301">
        <v>0</v>
      </c>
      <c r="T301" t="e">
        <v>#VALUE!</v>
      </c>
      <c r="U301" t="e">
        <v>#VALUE!</v>
      </c>
      <c r="V301" t="e">
        <v>#VALUE!</v>
      </c>
    </row>
    <row r="302" spans="6:22" x14ac:dyDescent="0.25">
      <c r="F302">
        <v>0</v>
      </c>
      <c r="G302">
        <v>0</v>
      </c>
      <c r="O302" t="s">
        <v>2019</v>
      </c>
      <c r="P302" t="s">
        <v>2019</v>
      </c>
      <c r="Q302" t="b">
        <v>0</v>
      </c>
      <c r="R302">
        <v>0</v>
      </c>
      <c r="S302">
        <v>0</v>
      </c>
      <c r="T302" t="e">
        <v>#VALUE!</v>
      </c>
      <c r="U302" t="e">
        <v>#VALUE!</v>
      </c>
      <c r="V302" t="e">
        <v>#VALUE!</v>
      </c>
    </row>
    <row r="303" spans="6:22" x14ac:dyDescent="0.25">
      <c r="F303">
        <v>0</v>
      </c>
      <c r="G303">
        <v>0</v>
      </c>
      <c r="O303" t="s">
        <v>2019</v>
      </c>
      <c r="P303" t="s">
        <v>2019</v>
      </c>
      <c r="Q303" t="b">
        <v>0</v>
      </c>
      <c r="R303">
        <v>0</v>
      </c>
      <c r="S303">
        <v>0</v>
      </c>
      <c r="T303" t="e">
        <v>#VALUE!</v>
      </c>
      <c r="U303" t="e">
        <v>#VALUE!</v>
      </c>
      <c r="V303" t="e">
        <v>#VALUE!</v>
      </c>
    </row>
    <row r="304" spans="6:22" x14ac:dyDescent="0.25">
      <c r="F304">
        <v>0</v>
      </c>
      <c r="G304">
        <v>0</v>
      </c>
      <c r="O304" t="s">
        <v>2019</v>
      </c>
      <c r="P304" t="s">
        <v>2019</v>
      </c>
      <c r="Q304" t="b">
        <v>0</v>
      </c>
      <c r="R304">
        <v>0</v>
      </c>
      <c r="T304" t="e">
        <v>#VALUE!</v>
      </c>
      <c r="U304" t="e">
        <v>#VALUE!</v>
      </c>
      <c r="V304" t="e">
        <v>#VALUE!</v>
      </c>
    </row>
    <row r="305" spans="6:22" x14ac:dyDescent="0.25">
      <c r="F305">
        <v>0</v>
      </c>
      <c r="G305">
        <v>0</v>
      </c>
      <c r="O305" t="s">
        <v>2019</v>
      </c>
      <c r="P305" t="s">
        <v>2019</v>
      </c>
      <c r="Q305" t="b">
        <v>0</v>
      </c>
      <c r="R305">
        <v>0</v>
      </c>
      <c r="T305" t="e">
        <v>#VALUE!</v>
      </c>
      <c r="U305" t="e">
        <v>#VALUE!</v>
      </c>
      <c r="V305" t="e">
        <v>#VALUE!</v>
      </c>
    </row>
    <row r="306" spans="6:22" x14ac:dyDescent="0.25">
      <c r="F306">
        <v>0</v>
      </c>
      <c r="G306">
        <v>0</v>
      </c>
      <c r="O306" t="s">
        <v>2019</v>
      </c>
      <c r="P306" t="s">
        <v>2019</v>
      </c>
      <c r="Q306" t="b">
        <v>0</v>
      </c>
      <c r="R306">
        <v>0</v>
      </c>
      <c r="T306" t="e">
        <v>#VALUE!</v>
      </c>
      <c r="U306" t="e">
        <v>#VALUE!</v>
      </c>
      <c r="V306" t="e">
        <v>#VALUE!</v>
      </c>
    </row>
    <row r="307" spans="6:22" x14ac:dyDescent="0.25">
      <c r="F307">
        <v>0</v>
      </c>
      <c r="G307">
        <v>0</v>
      </c>
      <c r="O307" t="s">
        <v>2019</v>
      </c>
      <c r="P307" t="s">
        <v>2019</v>
      </c>
      <c r="Q307" t="b">
        <v>0</v>
      </c>
      <c r="R307">
        <v>0</v>
      </c>
      <c r="T307" t="e">
        <v>#VALUE!</v>
      </c>
      <c r="U307" t="e">
        <v>#VALUE!</v>
      </c>
      <c r="V307" t="e">
        <v>#VALUE!</v>
      </c>
    </row>
    <row r="308" spans="6:22" x14ac:dyDescent="0.25">
      <c r="F308">
        <v>0</v>
      </c>
      <c r="G308">
        <v>0</v>
      </c>
      <c r="O308" t="s">
        <v>2019</v>
      </c>
      <c r="P308" t="s">
        <v>2019</v>
      </c>
      <c r="Q308" t="b">
        <v>0</v>
      </c>
      <c r="R308">
        <v>0</v>
      </c>
      <c r="T308" t="e">
        <v>#VALUE!</v>
      </c>
      <c r="U308" t="e">
        <v>#VALUE!</v>
      </c>
      <c r="V308" t="e">
        <v>#VALUE!</v>
      </c>
    </row>
    <row r="309" spans="6:22" x14ac:dyDescent="0.25">
      <c r="F309">
        <v>0</v>
      </c>
      <c r="G309">
        <v>0</v>
      </c>
      <c r="O309" t="s">
        <v>2019</v>
      </c>
      <c r="P309" t="s">
        <v>2019</v>
      </c>
      <c r="Q309" t="b">
        <v>0</v>
      </c>
      <c r="R309">
        <v>0</v>
      </c>
      <c r="T309" t="e">
        <v>#VALUE!</v>
      </c>
      <c r="U309" t="e">
        <v>#VALUE!</v>
      </c>
      <c r="V309" t="e">
        <v>#VALUE!</v>
      </c>
    </row>
    <row r="310" spans="6:22" x14ac:dyDescent="0.25">
      <c r="F310">
        <v>0</v>
      </c>
      <c r="G310">
        <v>0</v>
      </c>
      <c r="O310" t="s">
        <v>2019</v>
      </c>
      <c r="P310" t="s">
        <v>2019</v>
      </c>
      <c r="Q310" t="b">
        <v>0</v>
      </c>
      <c r="R310">
        <v>0</v>
      </c>
      <c r="T310" t="e">
        <v>#VALUE!</v>
      </c>
      <c r="U310" t="e">
        <v>#VALUE!</v>
      </c>
      <c r="V310" t="e">
        <v>#VALUE!</v>
      </c>
    </row>
    <row r="311" spans="6:22" x14ac:dyDescent="0.25">
      <c r="F311">
        <v>0</v>
      </c>
      <c r="G311">
        <v>0</v>
      </c>
      <c r="O311" t="s">
        <v>2019</v>
      </c>
      <c r="P311" t="s">
        <v>2019</v>
      </c>
      <c r="Q311" t="b">
        <v>0</v>
      </c>
      <c r="R311">
        <v>0</v>
      </c>
      <c r="T311" t="e">
        <v>#VALUE!</v>
      </c>
      <c r="U311" t="e">
        <v>#VALUE!</v>
      </c>
      <c r="V311" t="e">
        <v>#VALUE!</v>
      </c>
    </row>
    <row r="312" spans="6:22" x14ac:dyDescent="0.25">
      <c r="F312">
        <v>0</v>
      </c>
      <c r="G312">
        <v>0</v>
      </c>
      <c r="O312" t="s">
        <v>2019</v>
      </c>
      <c r="P312" t="s">
        <v>2019</v>
      </c>
      <c r="Q312" t="b">
        <v>0</v>
      </c>
      <c r="R312">
        <v>0</v>
      </c>
      <c r="T312" t="e">
        <v>#VALUE!</v>
      </c>
      <c r="U312" t="e">
        <v>#VALUE!</v>
      </c>
      <c r="V312" t="e">
        <v>#VALUE!</v>
      </c>
    </row>
    <row r="313" spans="6:22" x14ac:dyDescent="0.25">
      <c r="F313">
        <v>0</v>
      </c>
      <c r="G313">
        <v>0</v>
      </c>
      <c r="O313" t="s">
        <v>2019</v>
      </c>
      <c r="P313" t="s">
        <v>2019</v>
      </c>
      <c r="Q313" t="b">
        <v>0</v>
      </c>
      <c r="R313">
        <v>0</v>
      </c>
      <c r="T313" t="e">
        <v>#VALUE!</v>
      </c>
      <c r="U313" t="e">
        <v>#VALUE!</v>
      </c>
      <c r="V313" t="e">
        <v>#VALUE!</v>
      </c>
    </row>
    <row r="314" spans="6:22" x14ac:dyDescent="0.25">
      <c r="F314">
        <v>0</v>
      </c>
      <c r="G314">
        <v>0</v>
      </c>
      <c r="O314" t="s">
        <v>2019</v>
      </c>
      <c r="P314" t="s">
        <v>2019</v>
      </c>
      <c r="Q314" t="b">
        <v>0</v>
      </c>
      <c r="R314">
        <v>0</v>
      </c>
      <c r="T314" t="e">
        <v>#VALUE!</v>
      </c>
      <c r="U314" t="e">
        <v>#VALUE!</v>
      </c>
      <c r="V314" t="e">
        <v>#VALUE!</v>
      </c>
    </row>
    <row r="315" spans="6:22" x14ac:dyDescent="0.25">
      <c r="F315">
        <v>0</v>
      </c>
      <c r="G315">
        <v>0</v>
      </c>
      <c r="O315" t="s">
        <v>2019</v>
      </c>
      <c r="P315" t="s">
        <v>2019</v>
      </c>
      <c r="Q315" t="b">
        <v>0</v>
      </c>
      <c r="R315">
        <v>0</v>
      </c>
      <c r="T315" t="e">
        <v>#VALUE!</v>
      </c>
      <c r="U315" t="e">
        <v>#VALUE!</v>
      </c>
      <c r="V315" t="e">
        <v>#VALUE!</v>
      </c>
    </row>
    <row r="316" spans="6:22" x14ac:dyDescent="0.25">
      <c r="F316">
        <v>0</v>
      </c>
      <c r="G316">
        <v>0</v>
      </c>
      <c r="O316" t="s">
        <v>2019</v>
      </c>
      <c r="P316" t="s">
        <v>2019</v>
      </c>
      <c r="Q316" t="b">
        <v>0</v>
      </c>
      <c r="R316">
        <v>0</v>
      </c>
      <c r="T316" t="e">
        <v>#VALUE!</v>
      </c>
      <c r="U316" t="e">
        <v>#VALUE!</v>
      </c>
      <c r="V316" t="e">
        <v>#VALUE!</v>
      </c>
    </row>
    <row r="317" spans="6:22" x14ac:dyDescent="0.25">
      <c r="F317">
        <v>0</v>
      </c>
      <c r="G317">
        <v>0</v>
      </c>
      <c r="O317" t="s">
        <v>2019</v>
      </c>
      <c r="P317" t="s">
        <v>2019</v>
      </c>
      <c r="Q317" t="b">
        <v>0</v>
      </c>
      <c r="R317">
        <v>0</v>
      </c>
      <c r="T317" t="e">
        <v>#VALUE!</v>
      </c>
      <c r="U317" t="e">
        <v>#VALUE!</v>
      </c>
      <c r="V317" t="e">
        <v>#VALUE!</v>
      </c>
    </row>
    <row r="318" spans="6:22" x14ac:dyDescent="0.25">
      <c r="F318">
        <v>0</v>
      </c>
      <c r="G318">
        <v>0</v>
      </c>
      <c r="O318" t="s">
        <v>2019</v>
      </c>
      <c r="P318" t="s">
        <v>2019</v>
      </c>
      <c r="Q318" t="b">
        <v>0</v>
      </c>
      <c r="R318">
        <v>0</v>
      </c>
      <c r="T318" t="e">
        <v>#VALUE!</v>
      </c>
      <c r="U318" t="e">
        <v>#VALUE!</v>
      </c>
      <c r="V318" t="e">
        <v>#VALUE!</v>
      </c>
    </row>
    <row r="319" spans="6:22" x14ac:dyDescent="0.25">
      <c r="F319">
        <v>0</v>
      </c>
      <c r="G319">
        <v>0</v>
      </c>
      <c r="O319" t="s">
        <v>2019</v>
      </c>
      <c r="P319" t="s">
        <v>2019</v>
      </c>
      <c r="Q319" t="b">
        <v>0</v>
      </c>
      <c r="R319">
        <v>0</v>
      </c>
      <c r="T319" t="e">
        <v>#VALUE!</v>
      </c>
      <c r="U319" t="e">
        <v>#VALUE!</v>
      </c>
      <c r="V319" t="e">
        <v>#VALUE!</v>
      </c>
    </row>
    <row r="320" spans="6:22" x14ac:dyDescent="0.25">
      <c r="F320">
        <v>0</v>
      </c>
      <c r="G320">
        <v>0</v>
      </c>
      <c r="O320" t="s">
        <v>2019</v>
      </c>
      <c r="P320" t="s">
        <v>2019</v>
      </c>
      <c r="Q320" t="b">
        <v>0</v>
      </c>
      <c r="R320">
        <v>0</v>
      </c>
      <c r="T320" t="e">
        <v>#VALUE!</v>
      </c>
      <c r="U320" t="e">
        <v>#VALUE!</v>
      </c>
      <c r="V320" t="e">
        <v>#VALUE!</v>
      </c>
    </row>
    <row r="321" spans="6:22" x14ac:dyDescent="0.25">
      <c r="F321">
        <v>0</v>
      </c>
      <c r="G321">
        <v>0</v>
      </c>
      <c r="O321" t="s">
        <v>2019</v>
      </c>
      <c r="P321" t="s">
        <v>2019</v>
      </c>
      <c r="Q321" t="b">
        <v>0</v>
      </c>
      <c r="R321">
        <v>0</v>
      </c>
      <c r="T321" t="e">
        <v>#VALUE!</v>
      </c>
      <c r="U321" t="e">
        <v>#VALUE!</v>
      </c>
      <c r="V321" t="e">
        <v>#VALUE!</v>
      </c>
    </row>
    <row r="322" spans="6:22" x14ac:dyDescent="0.25">
      <c r="F322">
        <v>0</v>
      </c>
      <c r="G322">
        <v>0</v>
      </c>
      <c r="O322" t="s">
        <v>2019</v>
      </c>
      <c r="P322" t="s">
        <v>2019</v>
      </c>
      <c r="Q322" t="b">
        <v>0</v>
      </c>
      <c r="R322">
        <v>0</v>
      </c>
      <c r="T322" t="e">
        <v>#VALUE!</v>
      </c>
      <c r="U322" t="e">
        <v>#VALUE!</v>
      </c>
      <c r="V322" t="e">
        <v>#VALUE!</v>
      </c>
    </row>
    <row r="323" spans="6:22" x14ac:dyDescent="0.25">
      <c r="F323">
        <v>0</v>
      </c>
      <c r="G323">
        <v>0</v>
      </c>
      <c r="O323" t="s">
        <v>2019</v>
      </c>
      <c r="P323" t="s">
        <v>2019</v>
      </c>
      <c r="Q323" t="b">
        <v>0</v>
      </c>
      <c r="R323">
        <v>0</v>
      </c>
      <c r="T323" t="e">
        <v>#VALUE!</v>
      </c>
      <c r="U323" t="e">
        <v>#VALUE!</v>
      </c>
      <c r="V323" t="e">
        <v>#VALUE!</v>
      </c>
    </row>
    <row r="324" spans="6:22" x14ac:dyDescent="0.25">
      <c r="F324">
        <v>0</v>
      </c>
      <c r="G324">
        <v>0</v>
      </c>
      <c r="O324" t="s">
        <v>2019</v>
      </c>
      <c r="P324" t="s">
        <v>2019</v>
      </c>
      <c r="Q324" t="b">
        <v>0</v>
      </c>
      <c r="R324">
        <v>0</v>
      </c>
      <c r="T324" t="e">
        <v>#VALUE!</v>
      </c>
      <c r="U324" t="e">
        <v>#VALUE!</v>
      </c>
      <c r="V324" t="e">
        <v>#VALUE!</v>
      </c>
    </row>
    <row r="325" spans="6:22" x14ac:dyDescent="0.25">
      <c r="F325">
        <v>0</v>
      </c>
      <c r="G325">
        <v>0</v>
      </c>
      <c r="O325" t="s">
        <v>2019</v>
      </c>
      <c r="P325" t="s">
        <v>2019</v>
      </c>
      <c r="Q325" t="b">
        <v>0</v>
      </c>
      <c r="R325">
        <v>0</v>
      </c>
      <c r="T325" t="e">
        <v>#VALUE!</v>
      </c>
      <c r="U325" t="e">
        <v>#VALUE!</v>
      </c>
      <c r="V325" t="e">
        <v>#VALUE!</v>
      </c>
    </row>
    <row r="326" spans="6:22" x14ac:dyDescent="0.25">
      <c r="F326">
        <v>0</v>
      </c>
      <c r="G326">
        <v>0</v>
      </c>
      <c r="O326" t="s">
        <v>2019</v>
      </c>
      <c r="P326" t="s">
        <v>2019</v>
      </c>
      <c r="Q326" t="b">
        <v>0</v>
      </c>
      <c r="R326">
        <v>0</v>
      </c>
      <c r="T326" t="e">
        <v>#VALUE!</v>
      </c>
      <c r="U326" t="e">
        <v>#VALUE!</v>
      </c>
      <c r="V326" t="e">
        <v>#VALUE!</v>
      </c>
    </row>
    <row r="327" spans="6:22" x14ac:dyDescent="0.25">
      <c r="F327">
        <v>0</v>
      </c>
      <c r="G327">
        <v>0</v>
      </c>
      <c r="O327" t="s">
        <v>2019</v>
      </c>
      <c r="P327" t="s">
        <v>2019</v>
      </c>
      <c r="Q327" t="b">
        <v>0</v>
      </c>
      <c r="R327">
        <v>0</v>
      </c>
      <c r="T327" t="e">
        <v>#VALUE!</v>
      </c>
      <c r="U327" t="e">
        <v>#VALUE!</v>
      </c>
      <c r="V327" t="e">
        <v>#VALUE!</v>
      </c>
    </row>
    <row r="328" spans="6:22" x14ac:dyDescent="0.25">
      <c r="F328">
        <v>0</v>
      </c>
      <c r="G328">
        <v>0</v>
      </c>
      <c r="O328" t="s">
        <v>2019</v>
      </c>
      <c r="P328" t="s">
        <v>2019</v>
      </c>
      <c r="Q328" t="b">
        <v>0</v>
      </c>
      <c r="R328">
        <v>0</v>
      </c>
      <c r="T328" t="e">
        <v>#VALUE!</v>
      </c>
      <c r="U328" t="e">
        <v>#VALUE!</v>
      </c>
      <c r="V328" t="e">
        <v>#VALUE!</v>
      </c>
    </row>
    <row r="329" spans="6:22" x14ac:dyDescent="0.25">
      <c r="F329">
        <v>0</v>
      </c>
      <c r="G329">
        <v>0</v>
      </c>
      <c r="O329" t="s">
        <v>2019</v>
      </c>
      <c r="P329" t="s">
        <v>2019</v>
      </c>
      <c r="Q329" t="b">
        <v>0</v>
      </c>
      <c r="R329">
        <v>0</v>
      </c>
      <c r="T329" t="e">
        <v>#VALUE!</v>
      </c>
      <c r="U329" t="e">
        <v>#VALUE!</v>
      </c>
      <c r="V329" t="e">
        <v>#VALUE!</v>
      </c>
    </row>
    <row r="330" spans="6:22" x14ac:dyDescent="0.25">
      <c r="F330">
        <v>0</v>
      </c>
      <c r="G330">
        <v>0</v>
      </c>
      <c r="O330" t="s">
        <v>2019</v>
      </c>
      <c r="P330" t="s">
        <v>2019</v>
      </c>
      <c r="Q330" t="b">
        <v>0</v>
      </c>
      <c r="R330">
        <v>0</v>
      </c>
      <c r="T330" t="e">
        <v>#VALUE!</v>
      </c>
      <c r="U330" t="e">
        <v>#VALUE!</v>
      </c>
      <c r="V330" t="e">
        <v>#VALUE!</v>
      </c>
    </row>
    <row r="331" spans="6:22" x14ac:dyDescent="0.25">
      <c r="F331">
        <v>0</v>
      </c>
      <c r="G331">
        <v>0</v>
      </c>
      <c r="O331" t="s">
        <v>2019</v>
      </c>
      <c r="P331" t="s">
        <v>2019</v>
      </c>
      <c r="Q331" t="b">
        <v>0</v>
      </c>
      <c r="R331">
        <v>0</v>
      </c>
      <c r="T331" t="e">
        <v>#VALUE!</v>
      </c>
      <c r="U331" t="e">
        <v>#VALUE!</v>
      </c>
      <c r="V331" t="e">
        <v>#VALUE!</v>
      </c>
    </row>
    <row r="332" spans="6:22" x14ac:dyDescent="0.25">
      <c r="F332">
        <v>0</v>
      </c>
      <c r="G332">
        <v>0</v>
      </c>
      <c r="O332" t="s">
        <v>2019</v>
      </c>
      <c r="P332" t="s">
        <v>2019</v>
      </c>
      <c r="Q332" t="b">
        <v>0</v>
      </c>
      <c r="R332">
        <v>0</v>
      </c>
      <c r="T332" t="e">
        <v>#VALUE!</v>
      </c>
      <c r="U332" t="e">
        <v>#VALUE!</v>
      </c>
      <c r="V332" t="e">
        <v>#VALUE!</v>
      </c>
    </row>
    <row r="333" spans="6:22" x14ac:dyDescent="0.25">
      <c r="F333">
        <v>0</v>
      </c>
      <c r="G333">
        <v>0</v>
      </c>
      <c r="O333" t="s">
        <v>2019</v>
      </c>
      <c r="P333" t="s">
        <v>2019</v>
      </c>
      <c r="Q333" t="b">
        <v>0</v>
      </c>
      <c r="R333">
        <v>0</v>
      </c>
      <c r="T333" t="e">
        <v>#VALUE!</v>
      </c>
      <c r="U333" t="e">
        <v>#VALUE!</v>
      </c>
      <c r="V333" t="e">
        <v>#VALUE!</v>
      </c>
    </row>
    <row r="334" spans="6:22" x14ac:dyDescent="0.25">
      <c r="F334">
        <v>0</v>
      </c>
      <c r="G334">
        <v>0</v>
      </c>
      <c r="O334" t="s">
        <v>2019</v>
      </c>
      <c r="P334" t="s">
        <v>2019</v>
      </c>
      <c r="Q334" t="b">
        <v>0</v>
      </c>
      <c r="R334">
        <v>0</v>
      </c>
      <c r="T334" t="e">
        <v>#VALUE!</v>
      </c>
      <c r="U334" t="e">
        <v>#VALUE!</v>
      </c>
      <c r="V334" t="e">
        <v>#VALUE!</v>
      </c>
    </row>
    <row r="335" spans="6:22" x14ac:dyDescent="0.25">
      <c r="F335">
        <v>0</v>
      </c>
      <c r="G335">
        <v>0</v>
      </c>
      <c r="O335" t="s">
        <v>2019</v>
      </c>
      <c r="P335" t="s">
        <v>2019</v>
      </c>
      <c r="Q335" t="b">
        <v>0</v>
      </c>
      <c r="R335">
        <v>0</v>
      </c>
      <c r="T335" t="e">
        <v>#VALUE!</v>
      </c>
      <c r="U335" t="e">
        <v>#VALUE!</v>
      </c>
      <c r="V335" t="e">
        <v>#VALUE!</v>
      </c>
    </row>
    <row r="336" spans="6:22" x14ac:dyDescent="0.25">
      <c r="F336">
        <v>0</v>
      </c>
      <c r="G336">
        <v>0</v>
      </c>
      <c r="O336" t="s">
        <v>2019</v>
      </c>
      <c r="P336" t="s">
        <v>2019</v>
      </c>
      <c r="Q336" t="b">
        <v>0</v>
      </c>
      <c r="R336">
        <v>0</v>
      </c>
      <c r="T336" t="e">
        <v>#VALUE!</v>
      </c>
      <c r="U336" t="e">
        <v>#VALUE!</v>
      </c>
      <c r="V336" t="e">
        <v>#VALUE!</v>
      </c>
    </row>
    <row r="337" spans="6:22" x14ac:dyDescent="0.25">
      <c r="F337">
        <v>0</v>
      </c>
      <c r="G337">
        <v>0</v>
      </c>
      <c r="O337" t="s">
        <v>2019</v>
      </c>
      <c r="P337" t="s">
        <v>2019</v>
      </c>
      <c r="Q337" t="b">
        <v>0</v>
      </c>
      <c r="R337">
        <v>0</v>
      </c>
      <c r="T337" t="e">
        <v>#VALUE!</v>
      </c>
      <c r="U337" t="e">
        <v>#VALUE!</v>
      </c>
      <c r="V337" t="e">
        <v>#VALUE!</v>
      </c>
    </row>
    <row r="338" spans="6:22" x14ac:dyDescent="0.25">
      <c r="F338">
        <v>0</v>
      </c>
      <c r="G338">
        <v>0</v>
      </c>
      <c r="O338" t="s">
        <v>2019</v>
      </c>
      <c r="P338" t="s">
        <v>2019</v>
      </c>
      <c r="Q338" t="b">
        <v>0</v>
      </c>
      <c r="R338">
        <v>0</v>
      </c>
      <c r="T338" t="e">
        <v>#VALUE!</v>
      </c>
      <c r="U338" t="e">
        <v>#VALUE!</v>
      </c>
      <c r="V338" t="e">
        <v>#VALUE!</v>
      </c>
    </row>
    <row r="339" spans="6:22" x14ac:dyDescent="0.25">
      <c r="F339">
        <v>0</v>
      </c>
      <c r="G339">
        <v>0</v>
      </c>
      <c r="O339" t="s">
        <v>2019</v>
      </c>
      <c r="P339" t="s">
        <v>2019</v>
      </c>
      <c r="Q339" t="b">
        <v>0</v>
      </c>
      <c r="R339">
        <v>0</v>
      </c>
      <c r="T339" t="e">
        <v>#VALUE!</v>
      </c>
      <c r="U339" t="e">
        <v>#VALUE!</v>
      </c>
      <c r="V339" t="e">
        <v>#VALUE!</v>
      </c>
    </row>
    <row r="340" spans="6:22" x14ac:dyDescent="0.25">
      <c r="F340">
        <v>0</v>
      </c>
      <c r="G340">
        <v>0</v>
      </c>
      <c r="O340" t="s">
        <v>2019</v>
      </c>
      <c r="P340" t="s">
        <v>2019</v>
      </c>
      <c r="Q340" t="b">
        <v>0</v>
      </c>
      <c r="R340">
        <v>0</v>
      </c>
      <c r="T340" t="e">
        <v>#VALUE!</v>
      </c>
      <c r="U340" t="e">
        <v>#VALUE!</v>
      </c>
      <c r="V340" t="e">
        <v>#VALUE!</v>
      </c>
    </row>
    <row r="341" spans="6:22" x14ac:dyDescent="0.25">
      <c r="F341">
        <v>0</v>
      </c>
      <c r="G341">
        <v>0</v>
      </c>
      <c r="O341" t="s">
        <v>2019</v>
      </c>
      <c r="P341" t="s">
        <v>2019</v>
      </c>
      <c r="Q341" t="b">
        <v>0</v>
      </c>
      <c r="R341">
        <v>0</v>
      </c>
      <c r="T341" t="e">
        <v>#VALUE!</v>
      </c>
      <c r="U341" t="e">
        <v>#VALUE!</v>
      </c>
      <c r="V341" t="e">
        <v>#VALUE!</v>
      </c>
    </row>
    <row r="342" spans="6:22" x14ac:dyDescent="0.25">
      <c r="F342">
        <v>0</v>
      </c>
      <c r="G342">
        <v>0</v>
      </c>
      <c r="O342" t="s">
        <v>2019</v>
      </c>
      <c r="P342" t="s">
        <v>2019</v>
      </c>
      <c r="Q342" t="b">
        <v>0</v>
      </c>
      <c r="R342">
        <v>0</v>
      </c>
      <c r="T342" t="e">
        <v>#VALUE!</v>
      </c>
      <c r="U342" t="e">
        <v>#VALUE!</v>
      </c>
      <c r="V342" t="e">
        <v>#VALUE!</v>
      </c>
    </row>
    <row r="343" spans="6:22" x14ac:dyDescent="0.25">
      <c r="F343">
        <v>0</v>
      </c>
      <c r="G343">
        <v>0</v>
      </c>
      <c r="O343" t="s">
        <v>2019</v>
      </c>
      <c r="P343" t="s">
        <v>2019</v>
      </c>
      <c r="Q343" t="b">
        <v>0</v>
      </c>
      <c r="R343">
        <v>0</v>
      </c>
      <c r="T343" t="e">
        <v>#VALUE!</v>
      </c>
      <c r="U343" t="e">
        <v>#VALUE!</v>
      </c>
      <c r="V343" t="e">
        <v>#VALUE!</v>
      </c>
    </row>
    <row r="344" spans="6:22" x14ac:dyDescent="0.25">
      <c r="F344">
        <v>0</v>
      </c>
      <c r="G344">
        <v>0</v>
      </c>
      <c r="O344" t="s">
        <v>2019</v>
      </c>
      <c r="P344" t="s">
        <v>2019</v>
      </c>
      <c r="Q344" t="b">
        <v>0</v>
      </c>
      <c r="R344">
        <v>0</v>
      </c>
      <c r="T344" t="e">
        <v>#VALUE!</v>
      </c>
      <c r="U344" t="e">
        <v>#VALUE!</v>
      </c>
      <c r="V344" t="e">
        <v>#VALUE!</v>
      </c>
    </row>
    <row r="345" spans="6:22" x14ac:dyDescent="0.25">
      <c r="F345">
        <v>0</v>
      </c>
      <c r="G345">
        <v>0</v>
      </c>
      <c r="O345" t="s">
        <v>2019</v>
      </c>
      <c r="P345" t="s">
        <v>2019</v>
      </c>
      <c r="Q345" t="b">
        <v>0</v>
      </c>
      <c r="R345">
        <v>0</v>
      </c>
      <c r="T345" t="e">
        <v>#VALUE!</v>
      </c>
      <c r="U345" t="e">
        <v>#VALUE!</v>
      </c>
      <c r="V345" t="e">
        <v>#VALUE!</v>
      </c>
    </row>
    <row r="346" spans="6:22" x14ac:dyDescent="0.25">
      <c r="F346">
        <v>0</v>
      </c>
      <c r="G346">
        <v>0</v>
      </c>
      <c r="O346" t="s">
        <v>2019</v>
      </c>
      <c r="P346" t="s">
        <v>2019</v>
      </c>
      <c r="Q346" t="b">
        <v>0</v>
      </c>
      <c r="R346">
        <v>0</v>
      </c>
      <c r="T346" t="e">
        <v>#VALUE!</v>
      </c>
      <c r="U346" t="e">
        <v>#VALUE!</v>
      </c>
      <c r="V346" t="e">
        <v>#VALUE!</v>
      </c>
    </row>
    <row r="347" spans="6:22" x14ac:dyDescent="0.25">
      <c r="F347">
        <v>0</v>
      </c>
      <c r="G347">
        <v>0</v>
      </c>
      <c r="O347" t="s">
        <v>2019</v>
      </c>
      <c r="P347" t="s">
        <v>2019</v>
      </c>
      <c r="Q347" t="b">
        <v>0</v>
      </c>
      <c r="R347">
        <v>0</v>
      </c>
      <c r="T347" t="e">
        <v>#VALUE!</v>
      </c>
      <c r="U347" t="e">
        <v>#VALUE!</v>
      </c>
      <c r="V347" t="e">
        <v>#VALUE!</v>
      </c>
    </row>
    <row r="348" spans="6:22" x14ac:dyDescent="0.25">
      <c r="F348">
        <v>0</v>
      </c>
      <c r="G348">
        <v>0</v>
      </c>
      <c r="O348" t="s">
        <v>2019</v>
      </c>
      <c r="P348" t="s">
        <v>2019</v>
      </c>
      <c r="Q348" t="b">
        <v>0</v>
      </c>
      <c r="R348">
        <v>0</v>
      </c>
      <c r="T348" t="e">
        <v>#VALUE!</v>
      </c>
      <c r="U348" t="e">
        <v>#VALUE!</v>
      </c>
      <c r="V348" t="e">
        <v>#VALUE!</v>
      </c>
    </row>
    <row r="349" spans="6:22" x14ac:dyDescent="0.25">
      <c r="F349">
        <v>0</v>
      </c>
      <c r="G349">
        <v>0</v>
      </c>
      <c r="O349" t="s">
        <v>2019</v>
      </c>
      <c r="P349" t="s">
        <v>2019</v>
      </c>
      <c r="Q349" t="b">
        <v>0</v>
      </c>
      <c r="R349">
        <v>0</v>
      </c>
      <c r="T349" t="e">
        <v>#VALUE!</v>
      </c>
      <c r="U349" t="e">
        <v>#VALUE!</v>
      </c>
      <c r="V349" t="e">
        <v>#VALUE!</v>
      </c>
    </row>
    <row r="350" spans="6:22" x14ac:dyDescent="0.25">
      <c r="F350">
        <v>0</v>
      </c>
      <c r="G350">
        <v>0</v>
      </c>
      <c r="O350" t="s">
        <v>2019</v>
      </c>
      <c r="P350" t="s">
        <v>2019</v>
      </c>
      <c r="Q350" t="b">
        <v>0</v>
      </c>
      <c r="R350">
        <v>0</v>
      </c>
      <c r="T350" t="e">
        <v>#VALUE!</v>
      </c>
      <c r="U350" t="e">
        <v>#VALUE!</v>
      </c>
      <c r="V350" t="e">
        <v>#VALUE!</v>
      </c>
    </row>
    <row r="351" spans="6:22" x14ac:dyDescent="0.25">
      <c r="F351">
        <v>0</v>
      </c>
      <c r="G351">
        <v>0</v>
      </c>
      <c r="O351" t="s">
        <v>2019</v>
      </c>
      <c r="P351" t="s">
        <v>2019</v>
      </c>
      <c r="Q351" t="b">
        <v>0</v>
      </c>
      <c r="R351">
        <v>0</v>
      </c>
      <c r="T351" t="e">
        <v>#VALUE!</v>
      </c>
      <c r="U351" t="e">
        <v>#VALUE!</v>
      </c>
      <c r="V351" t="e">
        <v>#VALUE!</v>
      </c>
    </row>
    <row r="352" spans="6:22" x14ac:dyDescent="0.25">
      <c r="F352">
        <v>0</v>
      </c>
      <c r="G352">
        <v>0</v>
      </c>
      <c r="O352" t="s">
        <v>2019</v>
      </c>
      <c r="P352" t="s">
        <v>2019</v>
      </c>
      <c r="Q352" t="b">
        <v>0</v>
      </c>
      <c r="R352">
        <v>0</v>
      </c>
      <c r="T352" t="e">
        <v>#VALUE!</v>
      </c>
      <c r="U352" t="e">
        <v>#VALUE!</v>
      </c>
      <c r="V352" t="e">
        <v>#VALUE!</v>
      </c>
    </row>
    <row r="353" spans="6:22" x14ac:dyDescent="0.25">
      <c r="F353">
        <v>0</v>
      </c>
      <c r="G353">
        <v>0</v>
      </c>
      <c r="O353" t="s">
        <v>2019</v>
      </c>
      <c r="P353" t="s">
        <v>2019</v>
      </c>
      <c r="Q353" t="b">
        <v>0</v>
      </c>
      <c r="R353">
        <v>0</v>
      </c>
      <c r="T353" t="e">
        <v>#VALUE!</v>
      </c>
      <c r="U353" t="e">
        <v>#VALUE!</v>
      </c>
      <c r="V353" t="e">
        <v>#VALUE!</v>
      </c>
    </row>
    <row r="354" spans="6:22" x14ac:dyDescent="0.25">
      <c r="F354">
        <v>0</v>
      </c>
      <c r="G354">
        <v>0</v>
      </c>
      <c r="O354" t="s">
        <v>2019</v>
      </c>
      <c r="P354" t="s">
        <v>2019</v>
      </c>
      <c r="Q354" t="b">
        <v>0</v>
      </c>
      <c r="R354">
        <v>0</v>
      </c>
      <c r="T354" t="e">
        <v>#VALUE!</v>
      </c>
      <c r="U354" t="e">
        <v>#VALUE!</v>
      </c>
      <c r="V354" t="e">
        <v>#VALUE!</v>
      </c>
    </row>
    <row r="355" spans="6:22" x14ac:dyDescent="0.25">
      <c r="F355">
        <v>0</v>
      </c>
      <c r="G355">
        <v>0</v>
      </c>
      <c r="O355" t="s">
        <v>2019</v>
      </c>
      <c r="P355" t="s">
        <v>2019</v>
      </c>
      <c r="Q355" t="b">
        <v>0</v>
      </c>
      <c r="R355">
        <v>0</v>
      </c>
      <c r="T355" t="e">
        <v>#VALUE!</v>
      </c>
      <c r="U355" t="e">
        <v>#VALUE!</v>
      </c>
      <c r="V355" t="e">
        <v>#VALUE!</v>
      </c>
    </row>
    <row r="356" spans="6:22" x14ac:dyDescent="0.25">
      <c r="F356">
        <v>0</v>
      </c>
      <c r="G356">
        <v>0</v>
      </c>
      <c r="O356" t="s">
        <v>2019</v>
      </c>
      <c r="P356" t="s">
        <v>2019</v>
      </c>
      <c r="Q356" t="b">
        <v>0</v>
      </c>
      <c r="R356">
        <v>0</v>
      </c>
      <c r="T356" t="e">
        <v>#VALUE!</v>
      </c>
      <c r="U356" t="e">
        <v>#VALUE!</v>
      </c>
      <c r="V356" t="e">
        <v>#VALUE!</v>
      </c>
    </row>
    <row r="357" spans="6:22" x14ac:dyDescent="0.25">
      <c r="F357">
        <v>0</v>
      </c>
      <c r="G357">
        <v>0</v>
      </c>
      <c r="O357" t="s">
        <v>2019</v>
      </c>
      <c r="P357" t="s">
        <v>2019</v>
      </c>
      <c r="Q357" t="b">
        <v>0</v>
      </c>
      <c r="R357">
        <v>0</v>
      </c>
      <c r="T357" t="e">
        <v>#VALUE!</v>
      </c>
      <c r="U357" t="e">
        <v>#VALUE!</v>
      </c>
      <c r="V357" t="e">
        <v>#VALUE!</v>
      </c>
    </row>
    <row r="358" spans="6:22" x14ac:dyDescent="0.25">
      <c r="F358">
        <v>0</v>
      </c>
      <c r="G358">
        <v>0</v>
      </c>
      <c r="O358" t="s">
        <v>2019</v>
      </c>
      <c r="P358" t="s">
        <v>2019</v>
      </c>
      <c r="Q358" t="b">
        <v>0</v>
      </c>
      <c r="R358">
        <v>0</v>
      </c>
      <c r="T358" t="e">
        <v>#VALUE!</v>
      </c>
      <c r="U358" t="e">
        <v>#VALUE!</v>
      </c>
      <c r="V358" t="e">
        <v>#VALUE!</v>
      </c>
    </row>
    <row r="359" spans="6:22" x14ac:dyDescent="0.25">
      <c r="F359">
        <v>0</v>
      </c>
      <c r="G359">
        <v>0</v>
      </c>
      <c r="O359" t="s">
        <v>2019</v>
      </c>
      <c r="P359" t="s">
        <v>2019</v>
      </c>
      <c r="Q359" t="b">
        <v>0</v>
      </c>
      <c r="R359">
        <v>0</v>
      </c>
      <c r="T359" t="e">
        <v>#VALUE!</v>
      </c>
      <c r="U359" t="e">
        <v>#VALUE!</v>
      </c>
      <c r="V359" t="e">
        <v>#VALUE!</v>
      </c>
    </row>
    <row r="360" spans="6:22" x14ac:dyDescent="0.25">
      <c r="F360">
        <v>0</v>
      </c>
      <c r="G360">
        <v>0</v>
      </c>
      <c r="O360" t="s">
        <v>2019</v>
      </c>
      <c r="P360" t="s">
        <v>2019</v>
      </c>
      <c r="Q360" t="b">
        <v>0</v>
      </c>
      <c r="R360">
        <v>0</v>
      </c>
      <c r="T360" t="e">
        <v>#VALUE!</v>
      </c>
      <c r="U360" t="e">
        <v>#VALUE!</v>
      </c>
      <c r="V360" t="e">
        <v>#VALUE!</v>
      </c>
    </row>
    <row r="361" spans="6:22" x14ac:dyDescent="0.25">
      <c r="F361">
        <v>0</v>
      </c>
      <c r="G361">
        <v>0</v>
      </c>
      <c r="O361" t="s">
        <v>2019</v>
      </c>
      <c r="P361" t="s">
        <v>2019</v>
      </c>
      <c r="Q361" t="b">
        <v>0</v>
      </c>
      <c r="R361">
        <v>0</v>
      </c>
      <c r="T361" t="e">
        <v>#VALUE!</v>
      </c>
      <c r="U361" t="e">
        <v>#VALUE!</v>
      </c>
      <c r="V361" t="e">
        <v>#VALUE!</v>
      </c>
    </row>
    <row r="362" spans="6:22" x14ac:dyDescent="0.25">
      <c r="F362">
        <v>0</v>
      </c>
      <c r="G362">
        <v>0</v>
      </c>
      <c r="O362" t="s">
        <v>2019</v>
      </c>
      <c r="P362" t="s">
        <v>2019</v>
      </c>
      <c r="Q362" t="b">
        <v>0</v>
      </c>
      <c r="R362">
        <v>0</v>
      </c>
      <c r="T362" t="e">
        <v>#VALUE!</v>
      </c>
      <c r="U362" t="e">
        <v>#VALUE!</v>
      </c>
      <c r="V362" t="e">
        <v>#VALUE!</v>
      </c>
    </row>
    <row r="363" spans="6:22" x14ac:dyDescent="0.25">
      <c r="F363">
        <v>0</v>
      </c>
      <c r="G363">
        <v>0</v>
      </c>
      <c r="O363" t="s">
        <v>2019</v>
      </c>
      <c r="P363" t="s">
        <v>2019</v>
      </c>
      <c r="Q363" t="b">
        <v>0</v>
      </c>
      <c r="R363">
        <v>0</v>
      </c>
      <c r="T363" t="e">
        <v>#VALUE!</v>
      </c>
      <c r="U363" t="e">
        <v>#VALUE!</v>
      </c>
      <c r="V363" t="e">
        <v>#VALUE!</v>
      </c>
    </row>
    <row r="364" spans="6:22" x14ac:dyDescent="0.25">
      <c r="F364">
        <v>0</v>
      </c>
      <c r="G364">
        <v>0</v>
      </c>
      <c r="O364" t="s">
        <v>2019</v>
      </c>
      <c r="P364" t="s">
        <v>2019</v>
      </c>
      <c r="Q364" t="b">
        <v>0</v>
      </c>
      <c r="R364">
        <v>0</v>
      </c>
      <c r="T364" t="e">
        <v>#VALUE!</v>
      </c>
      <c r="U364" t="e">
        <v>#VALUE!</v>
      </c>
      <c r="V364" t="e">
        <v>#VALUE!</v>
      </c>
    </row>
    <row r="365" spans="6:22" x14ac:dyDescent="0.25">
      <c r="F365">
        <v>0</v>
      </c>
      <c r="G365">
        <v>0</v>
      </c>
      <c r="O365" t="s">
        <v>2019</v>
      </c>
      <c r="P365" t="s">
        <v>2019</v>
      </c>
      <c r="Q365" t="b">
        <v>0</v>
      </c>
      <c r="R365">
        <v>0</v>
      </c>
      <c r="T365" t="e">
        <v>#VALUE!</v>
      </c>
      <c r="U365" t="e">
        <v>#VALUE!</v>
      </c>
      <c r="V365" t="e">
        <v>#VALUE!</v>
      </c>
    </row>
    <row r="366" spans="6:22" x14ac:dyDescent="0.25">
      <c r="F366">
        <v>0</v>
      </c>
      <c r="G366">
        <v>0</v>
      </c>
      <c r="O366" t="s">
        <v>2019</v>
      </c>
      <c r="P366" t="s">
        <v>2019</v>
      </c>
      <c r="Q366" t="b">
        <v>0</v>
      </c>
      <c r="R366">
        <v>0</v>
      </c>
      <c r="T366" t="e">
        <v>#VALUE!</v>
      </c>
      <c r="U366" t="e">
        <v>#VALUE!</v>
      </c>
      <c r="V366" t="e">
        <v>#VALUE!</v>
      </c>
    </row>
    <row r="367" spans="6:22" x14ac:dyDescent="0.25">
      <c r="F367">
        <v>0</v>
      </c>
      <c r="G367">
        <v>0</v>
      </c>
      <c r="O367" t="s">
        <v>2019</v>
      </c>
      <c r="P367" t="s">
        <v>2019</v>
      </c>
      <c r="Q367" t="b">
        <v>0</v>
      </c>
      <c r="R367">
        <v>0</v>
      </c>
      <c r="T367" t="e">
        <v>#VALUE!</v>
      </c>
      <c r="U367" t="e">
        <v>#VALUE!</v>
      </c>
      <c r="V367" t="e">
        <v>#VALUE!</v>
      </c>
    </row>
    <row r="368" spans="6:22" x14ac:dyDescent="0.25">
      <c r="F368">
        <v>0</v>
      </c>
      <c r="G368">
        <v>0</v>
      </c>
      <c r="O368" t="s">
        <v>2019</v>
      </c>
      <c r="P368" t="s">
        <v>2019</v>
      </c>
      <c r="Q368" t="b">
        <v>0</v>
      </c>
      <c r="R368">
        <v>0</v>
      </c>
      <c r="T368" t="e">
        <v>#VALUE!</v>
      </c>
      <c r="U368" t="e">
        <v>#VALUE!</v>
      </c>
      <c r="V368" t="e">
        <v>#VALUE!</v>
      </c>
    </row>
    <row r="369" spans="6:22" x14ac:dyDescent="0.25">
      <c r="F369">
        <v>0</v>
      </c>
      <c r="G369">
        <v>0</v>
      </c>
      <c r="O369" t="s">
        <v>2019</v>
      </c>
      <c r="P369" t="s">
        <v>2019</v>
      </c>
      <c r="Q369" t="b">
        <v>0</v>
      </c>
      <c r="R369">
        <v>0</v>
      </c>
      <c r="T369" t="e">
        <v>#VALUE!</v>
      </c>
      <c r="U369" t="e">
        <v>#VALUE!</v>
      </c>
      <c r="V369" t="e">
        <v>#VALUE!</v>
      </c>
    </row>
    <row r="370" spans="6:22" x14ac:dyDescent="0.25">
      <c r="F370">
        <v>0</v>
      </c>
      <c r="G370">
        <v>0</v>
      </c>
      <c r="O370" t="s">
        <v>2019</v>
      </c>
      <c r="P370" t="s">
        <v>2019</v>
      </c>
      <c r="Q370" t="b">
        <v>0</v>
      </c>
      <c r="R370">
        <v>0</v>
      </c>
      <c r="T370" t="e">
        <v>#VALUE!</v>
      </c>
      <c r="U370" t="e">
        <v>#VALUE!</v>
      </c>
      <c r="V370" t="e">
        <v>#VALUE!</v>
      </c>
    </row>
    <row r="371" spans="6:22" x14ac:dyDescent="0.25">
      <c r="F371">
        <v>0</v>
      </c>
      <c r="G371">
        <v>0</v>
      </c>
      <c r="O371" t="s">
        <v>2019</v>
      </c>
      <c r="P371" t="s">
        <v>2019</v>
      </c>
      <c r="Q371" t="b">
        <v>0</v>
      </c>
      <c r="R371">
        <v>0</v>
      </c>
      <c r="T371" t="e">
        <v>#VALUE!</v>
      </c>
      <c r="U371" t="e">
        <v>#VALUE!</v>
      </c>
      <c r="V371" t="e">
        <v>#VALUE!</v>
      </c>
    </row>
    <row r="372" spans="6:22" x14ac:dyDescent="0.25">
      <c r="F372">
        <v>0</v>
      </c>
      <c r="G372">
        <v>0</v>
      </c>
      <c r="O372" t="s">
        <v>2019</v>
      </c>
      <c r="P372" t="s">
        <v>2019</v>
      </c>
      <c r="Q372" t="b">
        <v>0</v>
      </c>
      <c r="R372">
        <v>0</v>
      </c>
      <c r="T372" t="e">
        <v>#VALUE!</v>
      </c>
      <c r="U372" t="e">
        <v>#VALUE!</v>
      </c>
      <c r="V372" t="e">
        <v>#VALUE!</v>
      </c>
    </row>
    <row r="373" spans="6:22" x14ac:dyDescent="0.25">
      <c r="F373">
        <v>0</v>
      </c>
      <c r="G373">
        <v>0</v>
      </c>
      <c r="O373" t="s">
        <v>2019</v>
      </c>
      <c r="P373" t="s">
        <v>2019</v>
      </c>
      <c r="Q373" t="b">
        <v>0</v>
      </c>
      <c r="R373">
        <v>0</v>
      </c>
      <c r="T373" t="e">
        <v>#VALUE!</v>
      </c>
      <c r="U373" t="e">
        <v>#VALUE!</v>
      </c>
      <c r="V373" t="e">
        <v>#VALUE!</v>
      </c>
    </row>
    <row r="374" spans="6:22" x14ac:dyDescent="0.25">
      <c r="F374">
        <v>0</v>
      </c>
      <c r="G374">
        <v>0</v>
      </c>
      <c r="O374" t="s">
        <v>2019</v>
      </c>
      <c r="P374" t="s">
        <v>2019</v>
      </c>
      <c r="Q374" t="b">
        <v>0</v>
      </c>
      <c r="R374">
        <v>0</v>
      </c>
      <c r="T374" t="e">
        <v>#VALUE!</v>
      </c>
      <c r="U374" t="e">
        <v>#VALUE!</v>
      </c>
      <c r="V374" t="e">
        <v>#VALUE!</v>
      </c>
    </row>
    <row r="375" spans="6:22" x14ac:dyDescent="0.25">
      <c r="F375">
        <v>0</v>
      </c>
      <c r="G375">
        <v>0</v>
      </c>
      <c r="O375" t="s">
        <v>2019</v>
      </c>
      <c r="P375" t="s">
        <v>2019</v>
      </c>
      <c r="Q375" t="b">
        <v>0</v>
      </c>
      <c r="R375">
        <v>0</v>
      </c>
      <c r="T375" t="e">
        <v>#VALUE!</v>
      </c>
      <c r="U375" t="e">
        <v>#VALUE!</v>
      </c>
      <c r="V375" t="e">
        <v>#VALUE!</v>
      </c>
    </row>
    <row r="376" spans="6:22" x14ac:dyDescent="0.25">
      <c r="F376">
        <v>0</v>
      </c>
      <c r="G376">
        <v>0</v>
      </c>
      <c r="O376" t="s">
        <v>2019</v>
      </c>
      <c r="P376" t="s">
        <v>2019</v>
      </c>
      <c r="Q376" t="b">
        <v>0</v>
      </c>
      <c r="R376">
        <v>0</v>
      </c>
      <c r="T376" t="e">
        <v>#VALUE!</v>
      </c>
      <c r="U376" t="e">
        <v>#VALUE!</v>
      </c>
      <c r="V376" t="e">
        <v>#VALUE!</v>
      </c>
    </row>
    <row r="377" spans="6:22" x14ac:dyDescent="0.25">
      <c r="F377">
        <v>0</v>
      </c>
      <c r="G377">
        <v>0</v>
      </c>
      <c r="O377" t="s">
        <v>2019</v>
      </c>
      <c r="P377" t="s">
        <v>2019</v>
      </c>
      <c r="Q377" t="b">
        <v>0</v>
      </c>
      <c r="R377">
        <v>0</v>
      </c>
      <c r="T377" t="e">
        <v>#VALUE!</v>
      </c>
      <c r="U377" t="e">
        <v>#VALUE!</v>
      </c>
      <c r="V377" t="e">
        <v>#VALUE!</v>
      </c>
    </row>
    <row r="378" spans="6:22" x14ac:dyDescent="0.25">
      <c r="F378">
        <v>0</v>
      </c>
      <c r="G378">
        <v>0</v>
      </c>
      <c r="O378" t="s">
        <v>2019</v>
      </c>
      <c r="P378" t="s">
        <v>2019</v>
      </c>
      <c r="Q378" t="b">
        <v>0</v>
      </c>
      <c r="R378">
        <v>0</v>
      </c>
      <c r="T378" t="e">
        <v>#VALUE!</v>
      </c>
      <c r="U378" t="e">
        <v>#VALUE!</v>
      </c>
      <c r="V378" t="e">
        <v>#VALUE!</v>
      </c>
    </row>
    <row r="379" spans="6:22" x14ac:dyDescent="0.25">
      <c r="F379">
        <v>0</v>
      </c>
      <c r="G379">
        <v>0</v>
      </c>
      <c r="O379" t="s">
        <v>2019</v>
      </c>
      <c r="P379" t="s">
        <v>2019</v>
      </c>
      <c r="Q379" t="b">
        <v>0</v>
      </c>
      <c r="R379">
        <v>0</v>
      </c>
      <c r="T379" t="e">
        <v>#VALUE!</v>
      </c>
      <c r="U379" t="e">
        <v>#VALUE!</v>
      </c>
      <c r="V379" t="e">
        <v>#VALUE!</v>
      </c>
    </row>
    <row r="380" spans="6:22" x14ac:dyDescent="0.25">
      <c r="F380">
        <v>0</v>
      </c>
      <c r="G380">
        <v>0</v>
      </c>
      <c r="O380" t="s">
        <v>2019</v>
      </c>
      <c r="P380" t="s">
        <v>2019</v>
      </c>
      <c r="Q380" t="b">
        <v>0</v>
      </c>
      <c r="R380">
        <v>0</v>
      </c>
      <c r="T380" t="e">
        <v>#VALUE!</v>
      </c>
      <c r="U380" t="e">
        <v>#VALUE!</v>
      </c>
      <c r="V380" t="e">
        <v>#VALUE!</v>
      </c>
    </row>
    <row r="381" spans="6:22" x14ac:dyDescent="0.25">
      <c r="F381">
        <v>0</v>
      </c>
      <c r="G381">
        <v>0</v>
      </c>
      <c r="O381" t="s">
        <v>2019</v>
      </c>
      <c r="P381" t="s">
        <v>2019</v>
      </c>
      <c r="Q381" t="b">
        <v>0</v>
      </c>
      <c r="R381">
        <v>0</v>
      </c>
      <c r="T381" t="e">
        <v>#VALUE!</v>
      </c>
      <c r="U381" t="e">
        <v>#VALUE!</v>
      </c>
      <c r="V381" t="e">
        <v>#VALUE!</v>
      </c>
    </row>
    <row r="382" spans="6:22" x14ac:dyDescent="0.25">
      <c r="F382">
        <v>0</v>
      </c>
      <c r="G382">
        <v>0</v>
      </c>
      <c r="O382" t="s">
        <v>2019</v>
      </c>
      <c r="P382" t="s">
        <v>2019</v>
      </c>
      <c r="Q382" t="b">
        <v>0</v>
      </c>
      <c r="R382">
        <v>0</v>
      </c>
      <c r="T382" t="e">
        <v>#VALUE!</v>
      </c>
      <c r="U382" t="e">
        <v>#VALUE!</v>
      </c>
      <c r="V382" t="e">
        <v>#VALUE!</v>
      </c>
    </row>
    <row r="383" spans="6:22" x14ac:dyDescent="0.25">
      <c r="F383">
        <v>0</v>
      </c>
      <c r="G383">
        <v>0</v>
      </c>
      <c r="O383" t="s">
        <v>2019</v>
      </c>
      <c r="P383" t="s">
        <v>2019</v>
      </c>
      <c r="Q383" t="b">
        <v>0</v>
      </c>
      <c r="R383">
        <v>0</v>
      </c>
      <c r="T383" t="e">
        <v>#VALUE!</v>
      </c>
      <c r="U383" t="e">
        <v>#VALUE!</v>
      </c>
      <c r="V383" t="e">
        <v>#VALUE!</v>
      </c>
    </row>
    <row r="384" spans="6:22" x14ac:dyDescent="0.25">
      <c r="F384">
        <v>0</v>
      </c>
      <c r="G384">
        <v>0</v>
      </c>
      <c r="O384" t="s">
        <v>2019</v>
      </c>
      <c r="P384" t="s">
        <v>2019</v>
      </c>
      <c r="Q384" t="b">
        <v>0</v>
      </c>
      <c r="R384">
        <v>0</v>
      </c>
      <c r="T384" t="e">
        <v>#VALUE!</v>
      </c>
      <c r="U384" t="e">
        <v>#VALUE!</v>
      </c>
      <c r="V384" t="e">
        <v>#VALUE!</v>
      </c>
    </row>
    <row r="385" spans="6:22" x14ac:dyDescent="0.25">
      <c r="F385">
        <v>0</v>
      </c>
      <c r="G385">
        <v>0</v>
      </c>
      <c r="O385" t="s">
        <v>2019</v>
      </c>
      <c r="P385" t="s">
        <v>2019</v>
      </c>
      <c r="Q385" t="b">
        <v>0</v>
      </c>
      <c r="R385">
        <v>0</v>
      </c>
      <c r="T385" t="e">
        <v>#VALUE!</v>
      </c>
      <c r="U385" t="e">
        <v>#VALUE!</v>
      </c>
      <c r="V385" t="e">
        <v>#VALUE!</v>
      </c>
    </row>
    <row r="386" spans="6:22" x14ac:dyDescent="0.25">
      <c r="F386">
        <v>0</v>
      </c>
      <c r="G386">
        <v>0</v>
      </c>
      <c r="O386" t="s">
        <v>2019</v>
      </c>
      <c r="P386" t="s">
        <v>2019</v>
      </c>
      <c r="Q386" t="b">
        <v>0</v>
      </c>
      <c r="R386">
        <v>0</v>
      </c>
      <c r="T386" t="e">
        <v>#VALUE!</v>
      </c>
      <c r="U386" t="e">
        <v>#VALUE!</v>
      </c>
      <c r="V386" t="e">
        <v>#VALUE!</v>
      </c>
    </row>
    <row r="387" spans="6:22" x14ac:dyDescent="0.25">
      <c r="F387">
        <v>0</v>
      </c>
      <c r="G387">
        <v>0</v>
      </c>
      <c r="O387" t="s">
        <v>2019</v>
      </c>
      <c r="P387" t="s">
        <v>2019</v>
      </c>
      <c r="Q387" t="b">
        <v>0</v>
      </c>
      <c r="R387">
        <v>0</v>
      </c>
      <c r="T387" t="e">
        <v>#VALUE!</v>
      </c>
      <c r="U387" t="e">
        <v>#VALUE!</v>
      </c>
      <c r="V387" t="e">
        <v>#VALUE!</v>
      </c>
    </row>
    <row r="388" spans="6:22" x14ac:dyDescent="0.25">
      <c r="F388">
        <v>0</v>
      </c>
      <c r="G388">
        <v>0</v>
      </c>
      <c r="O388" t="s">
        <v>2019</v>
      </c>
      <c r="P388" t="s">
        <v>2019</v>
      </c>
      <c r="Q388" t="b">
        <v>0</v>
      </c>
      <c r="R388">
        <v>0</v>
      </c>
      <c r="T388" t="e">
        <v>#VALUE!</v>
      </c>
      <c r="U388" t="e">
        <v>#VALUE!</v>
      </c>
      <c r="V388" t="e">
        <v>#VALUE!</v>
      </c>
    </row>
    <row r="389" spans="6:22" x14ac:dyDescent="0.25">
      <c r="F389">
        <v>0</v>
      </c>
      <c r="G389">
        <v>0</v>
      </c>
      <c r="O389" t="s">
        <v>2019</v>
      </c>
      <c r="P389" t="s">
        <v>2019</v>
      </c>
      <c r="Q389" t="b">
        <v>0</v>
      </c>
      <c r="R389">
        <v>0</v>
      </c>
      <c r="T389" t="e">
        <v>#VALUE!</v>
      </c>
      <c r="U389" t="e">
        <v>#VALUE!</v>
      </c>
      <c r="V389" t="e">
        <v>#VALUE!</v>
      </c>
    </row>
    <row r="390" spans="6:22" x14ac:dyDescent="0.25">
      <c r="F390">
        <v>0</v>
      </c>
      <c r="G390">
        <v>0</v>
      </c>
      <c r="O390" t="s">
        <v>2019</v>
      </c>
      <c r="P390" t="s">
        <v>2019</v>
      </c>
      <c r="Q390" t="b">
        <v>0</v>
      </c>
      <c r="R390">
        <v>0</v>
      </c>
      <c r="T390" t="e">
        <v>#VALUE!</v>
      </c>
      <c r="U390" t="e">
        <v>#VALUE!</v>
      </c>
      <c r="V390" t="e">
        <v>#VALUE!</v>
      </c>
    </row>
    <row r="391" spans="6:22" x14ac:dyDescent="0.25">
      <c r="F391">
        <v>0</v>
      </c>
      <c r="G391">
        <v>0</v>
      </c>
      <c r="O391" t="s">
        <v>2019</v>
      </c>
      <c r="P391" t="s">
        <v>2019</v>
      </c>
      <c r="Q391" t="b">
        <v>0</v>
      </c>
      <c r="R391">
        <v>0</v>
      </c>
      <c r="T391" t="e">
        <v>#VALUE!</v>
      </c>
      <c r="U391" t="e">
        <v>#VALUE!</v>
      </c>
      <c r="V391" t="e">
        <v>#VALUE!</v>
      </c>
    </row>
    <row r="392" spans="6:22" x14ac:dyDescent="0.25">
      <c r="F392">
        <v>0</v>
      </c>
      <c r="G392">
        <v>0</v>
      </c>
      <c r="O392" t="s">
        <v>2019</v>
      </c>
      <c r="P392" t="s">
        <v>2019</v>
      </c>
      <c r="Q392" t="b">
        <v>0</v>
      </c>
      <c r="R392">
        <v>0</v>
      </c>
      <c r="T392" t="e">
        <v>#VALUE!</v>
      </c>
      <c r="U392" t="e">
        <v>#VALUE!</v>
      </c>
      <c r="V392" t="e">
        <v>#VALUE!</v>
      </c>
    </row>
    <row r="393" spans="6:22" x14ac:dyDescent="0.25">
      <c r="F393">
        <v>0</v>
      </c>
      <c r="G393">
        <v>0</v>
      </c>
      <c r="O393" t="s">
        <v>2019</v>
      </c>
      <c r="P393" t="s">
        <v>2019</v>
      </c>
      <c r="Q393" t="b">
        <v>0</v>
      </c>
      <c r="R393">
        <v>0</v>
      </c>
      <c r="T393" t="e">
        <v>#VALUE!</v>
      </c>
      <c r="U393" t="e">
        <v>#VALUE!</v>
      </c>
      <c r="V393" t="e">
        <v>#VALUE!</v>
      </c>
    </row>
    <row r="394" spans="6:22" x14ac:dyDescent="0.25">
      <c r="F394">
        <v>0</v>
      </c>
      <c r="G394">
        <v>0</v>
      </c>
      <c r="O394" t="s">
        <v>2019</v>
      </c>
      <c r="P394" t="s">
        <v>2019</v>
      </c>
      <c r="Q394" t="b">
        <v>0</v>
      </c>
      <c r="R394">
        <v>0</v>
      </c>
      <c r="T394" t="e">
        <v>#VALUE!</v>
      </c>
      <c r="U394" t="e">
        <v>#VALUE!</v>
      </c>
      <c r="V394" t="e">
        <v>#VALUE!</v>
      </c>
    </row>
    <row r="395" spans="6:22" x14ac:dyDescent="0.25">
      <c r="F395">
        <v>0</v>
      </c>
      <c r="G395">
        <v>0</v>
      </c>
      <c r="O395" t="s">
        <v>2019</v>
      </c>
      <c r="P395" t="s">
        <v>2019</v>
      </c>
      <c r="Q395" t="b">
        <v>0</v>
      </c>
      <c r="R395">
        <v>0</v>
      </c>
      <c r="T395" t="e">
        <v>#VALUE!</v>
      </c>
      <c r="U395" t="e">
        <v>#VALUE!</v>
      </c>
      <c r="V395" t="e">
        <v>#VALUE!</v>
      </c>
    </row>
    <row r="396" spans="6:22" x14ac:dyDescent="0.25">
      <c r="F396">
        <v>0</v>
      </c>
      <c r="G396">
        <v>0</v>
      </c>
      <c r="O396" t="s">
        <v>2019</v>
      </c>
      <c r="P396" t="s">
        <v>2019</v>
      </c>
      <c r="Q396" t="b">
        <v>0</v>
      </c>
      <c r="R396">
        <v>0</v>
      </c>
      <c r="T396" t="e">
        <v>#VALUE!</v>
      </c>
      <c r="U396" t="e">
        <v>#VALUE!</v>
      </c>
      <c r="V396" t="e">
        <v>#VALUE!</v>
      </c>
    </row>
    <row r="397" spans="6:22" x14ac:dyDescent="0.25">
      <c r="F397">
        <v>0</v>
      </c>
      <c r="G397">
        <v>0</v>
      </c>
      <c r="O397" t="s">
        <v>2019</v>
      </c>
      <c r="P397" t="s">
        <v>2019</v>
      </c>
      <c r="Q397" t="b">
        <v>0</v>
      </c>
      <c r="R397">
        <v>0</v>
      </c>
      <c r="T397" t="e">
        <v>#VALUE!</v>
      </c>
      <c r="U397" t="e">
        <v>#VALUE!</v>
      </c>
      <c r="V397" t="e">
        <v>#VALUE!</v>
      </c>
    </row>
    <row r="398" spans="6:22" x14ac:dyDescent="0.25">
      <c r="F398">
        <v>0</v>
      </c>
      <c r="G398">
        <v>0</v>
      </c>
      <c r="O398" t="s">
        <v>2019</v>
      </c>
      <c r="P398" t="s">
        <v>2019</v>
      </c>
      <c r="Q398" t="b">
        <v>0</v>
      </c>
      <c r="R398">
        <v>0</v>
      </c>
      <c r="T398" t="e">
        <v>#VALUE!</v>
      </c>
      <c r="U398" t="e">
        <v>#VALUE!</v>
      </c>
      <c r="V398" t="e">
        <v>#VALUE!</v>
      </c>
    </row>
    <row r="399" spans="6:22" x14ac:dyDescent="0.25">
      <c r="F399">
        <v>0</v>
      </c>
      <c r="G399">
        <v>0</v>
      </c>
      <c r="O399" t="s">
        <v>2019</v>
      </c>
      <c r="P399" t="s">
        <v>2019</v>
      </c>
      <c r="Q399" t="b">
        <v>0</v>
      </c>
      <c r="R399">
        <v>0</v>
      </c>
      <c r="T399" t="e">
        <v>#VALUE!</v>
      </c>
      <c r="U399" t="e">
        <v>#VALUE!</v>
      </c>
      <c r="V399" t="e">
        <v>#VALUE!</v>
      </c>
    </row>
    <row r="400" spans="6:22" x14ac:dyDescent="0.25">
      <c r="F400">
        <v>0</v>
      </c>
      <c r="G400">
        <v>0</v>
      </c>
      <c r="O400" t="s">
        <v>2019</v>
      </c>
      <c r="P400" t="s">
        <v>2019</v>
      </c>
      <c r="Q400" t="b">
        <v>0</v>
      </c>
      <c r="R400">
        <v>0</v>
      </c>
      <c r="T400" t="e">
        <v>#VALUE!</v>
      </c>
      <c r="U400" t="e">
        <v>#VALUE!</v>
      </c>
      <c r="V400" t="e">
        <v>#VALUE!</v>
      </c>
    </row>
    <row r="401" spans="6:22" x14ac:dyDescent="0.25">
      <c r="F401">
        <v>0</v>
      </c>
      <c r="G401">
        <v>0</v>
      </c>
      <c r="O401" t="s">
        <v>2019</v>
      </c>
      <c r="P401" t="s">
        <v>2019</v>
      </c>
      <c r="Q401" t="b">
        <v>0</v>
      </c>
      <c r="R401">
        <v>0</v>
      </c>
      <c r="T401" t="e">
        <v>#VALUE!</v>
      </c>
      <c r="U401" t="e">
        <v>#VALUE!</v>
      </c>
      <c r="V401" t="e">
        <v>#VALUE!</v>
      </c>
    </row>
    <row r="402" spans="6:22" x14ac:dyDescent="0.25">
      <c r="F402">
        <v>0</v>
      </c>
      <c r="G402">
        <v>0</v>
      </c>
      <c r="O402" t="s">
        <v>2019</v>
      </c>
      <c r="P402" t="s">
        <v>2019</v>
      </c>
      <c r="Q402" t="b">
        <v>0</v>
      </c>
      <c r="R402">
        <v>0</v>
      </c>
      <c r="T402" t="e">
        <v>#VALUE!</v>
      </c>
      <c r="U402" t="e">
        <v>#VALUE!</v>
      </c>
      <c r="V402" t="e">
        <v>#VALUE!</v>
      </c>
    </row>
    <row r="403" spans="6:22" x14ac:dyDescent="0.25">
      <c r="F403">
        <v>0</v>
      </c>
      <c r="G403">
        <v>0</v>
      </c>
      <c r="O403" t="s">
        <v>2019</v>
      </c>
      <c r="P403" t="s">
        <v>2019</v>
      </c>
      <c r="Q403" t="b">
        <v>0</v>
      </c>
      <c r="R403">
        <v>0</v>
      </c>
      <c r="T403" t="e">
        <v>#VALUE!</v>
      </c>
      <c r="U403" t="e">
        <v>#VALUE!</v>
      </c>
      <c r="V403" t="e">
        <v>#VALUE!</v>
      </c>
    </row>
    <row r="404" spans="6:22" x14ac:dyDescent="0.25">
      <c r="F404">
        <v>0</v>
      </c>
      <c r="G404">
        <v>0</v>
      </c>
      <c r="O404" t="s">
        <v>2019</v>
      </c>
      <c r="P404" t="s">
        <v>2019</v>
      </c>
      <c r="Q404" t="b">
        <v>0</v>
      </c>
      <c r="R404">
        <v>0</v>
      </c>
      <c r="T404" t="e">
        <v>#VALUE!</v>
      </c>
      <c r="U404" t="e">
        <v>#VALUE!</v>
      </c>
      <c r="V404" t="e">
        <v>#VALUE!</v>
      </c>
    </row>
    <row r="405" spans="6:22" x14ac:dyDescent="0.25">
      <c r="F405">
        <v>0</v>
      </c>
      <c r="G405">
        <v>0</v>
      </c>
      <c r="O405" t="s">
        <v>2019</v>
      </c>
      <c r="P405" t="s">
        <v>2019</v>
      </c>
      <c r="Q405" t="b">
        <v>0</v>
      </c>
      <c r="R405">
        <v>0</v>
      </c>
      <c r="T405" t="e">
        <v>#VALUE!</v>
      </c>
      <c r="U405" t="e">
        <v>#VALUE!</v>
      </c>
      <c r="V405" t="e">
        <v>#VALUE!</v>
      </c>
    </row>
    <row r="406" spans="6:22" x14ac:dyDescent="0.25">
      <c r="F406">
        <v>0</v>
      </c>
      <c r="G406">
        <v>0</v>
      </c>
      <c r="O406" t="s">
        <v>2019</v>
      </c>
      <c r="P406" t="s">
        <v>2019</v>
      </c>
      <c r="Q406" t="b">
        <v>0</v>
      </c>
      <c r="R406">
        <v>0</v>
      </c>
      <c r="T406" t="e">
        <v>#VALUE!</v>
      </c>
      <c r="U406" t="e">
        <v>#VALUE!</v>
      </c>
      <c r="V406" t="e">
        <v>#VALUE!</v>
      </c>
    </row>
    <row r="407" spans="6:22" x14ac:dyDescent="0.25">
      <c r="F407">
        <v>0</v>
      </c>
      <c r="G407">
        <v>0</v>
      </c>
      <c r="O407" t="s">
        <v>2019</v>
      </c>
      <c r="P407" t="s">
        <v>2019</v>
      </c>
      <c r="Q407" t="b">
        <v>0</v>
      </c>
      <c r="R407">
        <v>0</v>
      </c>
      <c r="T407" t="e">
        <v>#VALUE!</v>
      </c>
      <c r="U407" t="e">
        <v>#VALUE!</v>
      </c>
      <c r="V407" t="e">
        <v>#VALUE!</v>
      </c>
    </row>
    <row r="408" spans="6:22" x14ac:dyDescent="0.25">
      <c r="F408">
        <v>0</v>
      </c>
      <c r="G408">
        <v>0</v>
      </c>
      <c r="O408" t="s">
        <v>2019</v>
      </c>
      <c r="P408" t="s">
        <v>2019</v>
      </c>
      <c r="Q408" t="b">
        <v>0</v>
      </c>
      <c r="R408">
        <v>0</v>
      </c>
      <c r="T408" t="e">
        <v>#VALUE!</v>
      </c>
      <c r="U408" t="e">
        <v>#VALUE!</v>
      </c>
      <c r="V408" t="e">
        <v>#VALUE!</v>
      </c>
    </row>
    <row r="409" spans="6:22" x14ac:dyDescent="0.25">
      <c r="F409">
        <v>0</v>
      </c>
      <c r="G409">
        <v>0</v>
      </c>
      <c r="O409" t="s">
        <v>2019</v>
      </c>
      <c r="P409" t="s">
        <v>2019</v>
      </c>
      <c r="Q409" t="b">
        <v>0</v>
      </c>
      <c r="R409">
        <v>0</v>
      </c>
      <c r="T409" t="e">
        <v>#VALUE!</v>
      </c>
      <c r="U409" t="e">
        <v>#VALUE!</v>
      </c>
      <c r="V409" t="e">
        <v>#VALUE!</v>
      </c>
    </row>
    <row r="410" spans="6:22" x14ac:dyDescent="0.25">
      <c r="F410">
        <v>0</v>
      </c>
      <c r="G410">
        <v>0</v>
      </c>
      <c r="O410" t="s">
        <v>2019</v>
      </c>
      <c r="P410" t="s">
        <v>2019</v>
      </c>
      <c r="Q410" t="b">
        <v>0</v>
      </c>
      <c r="R410">
        <v>0</v>
      </c>
      <c r="T410" t="e">
        <v>#VALUE!</v>
      </c>
      <c r="U410" t="e">
        <v>#VALUE!</v>
      </c>
      <c r="V410" t="e">
        <v>#VALUE!</v>
      </c>
    </row>
    <row r="411" spans="6:22" x14ac:dyDescent="0.25">
      <c r="F411">
        <v>0</v>
      </c>
      <c r="G411">
        <v>0</v>
      </c>
      <c r="O411" t="s">
        <v>2019</v>
      </c>
      <c r="P411" t="s">
        <v>2019</v>
      </c>
      <c r="Q411" t="b">
        <v>0</v>
      </c>
      <c r="R411">
        <v>0</v>
      </c>
      <c r="T411" t="e">
        <v>#VALUE!</v>
      </c>
      <c r="U411" t="e">
        <v>#VALUE!</v>
      </c>
      <c r="V411" t="e">
        <v>#VALUE!</v>
      </c>
    </row>
    <row r="412" spans="6:22" x14ac:dyDescent="0.25">
      <c r="F412">
        <v>0</v>
      </c>
      <c r="G412">
        <v>0</v>
      </c>
      <c r="O412" t="s">
        <v>2019</v>
      </c>
      <c r="P412" t="s">
        <v>2019</v>
      </c>
      <c r="Q412" t="b">
        <v>0</v>
      </c>
      <c r="R412">
        <v>0</v>
      </c>
      <c r="T412" t="e">
        <v>#VALUE!</v>
      </c>
      <c r="U412" t="e">
        <v>#VALUE!</v>
      </c>
      <c r="V412" t="e">
        <v>#VALUE!</v>
      </c>
    </row>
    <row r="413" spans="6:22" x14ac:dyDescent="0.25">
      <c r="F413">
        <v>0</v>
      </c>
      <c r="G413">
        <v>0</v>
      </c>
      <c r="O413" t="s">
        <v>2019</v>
      </c>
      <c r="P413" t="s">
        <v>2019</v>
      </c>
      <c r="Q413" t="b">
        <v>0</v>
      </c>
      <c r="R413">
        <v>0</v>
      </c>
      <c r="T413" t="e">
        <v>#VALUE!</v>
      </c>
      <c r="U413" t="e">
        <v>#VALUE!</v>
      </c>
      <c r="V413" t="e">
        <v>#VALUE!</v>
      </c>
    </row>
    <row r="414" spans="6:22" x14ac:dyDescent="0.25">
      <c r="F414">
        <v>0</v>
      </c>
      <c r="G414">
        <v>0</v>
      </c>
      <c r="O414" t="s">
        <v>2019</v>
      </c>
      <c r="P414" t="s">
        <v>2019</v>
      </c>
      <c r="Q414" t="b">
        <v>0</v>
      </c>
      <c r="R414">
        <v>0</v>
      </c>
      <c r="T414" t="e">
        <v>#VALUE!</v>
      </c>
      <c r="U414" t="e">
        <v>#VALUE!</v>
      </c>
      <c r="V414" t="e">
        <v>#VALUE!</v>
      </c>
    </row>
    <row r="415" spans="6:22" x14ac:dyDescent="0.25">
      <c r="F415">
        <v>0</v>
      </c>
      <c r="G415">
        <v>0</v>
      </c>
      <c r="O415" t="s">
        <v>2019</v>
      </c>
      <c r="P415" t="s">
        <v>2019</v>
      </c>
      <c r="Q415" t="b">
        <v>0</v>
      </c>
      <c r="R415">
        <v>0</v>
      </c>
      <c r="T415" t="e">
        <v>#VALUE!</v>
      </c>
      <c r="U415" t="e">
        <v>#VALUE!</v>
      </c>
      <c r="V415" t="e">
        <v>#VALUE!</v>
      </c>
    </row>
    <row r="416" spans="6:22" x14ac:dyDescent="0.25">
      <c r="F416">
        <v>0</v>
      </c>
      <c r="G416">
        <v>0</v>
      </c>
      <c r="O416" t="s">
        <v>2019</v>
      </c>
      <c r="P416" t="s">
        <v>2019</v>
      </c>
      <c r="Q416" t="b">
        <v>0</v>
      </c>
      <c r="R416">
        <v>0</v>
      </c>
      <c r="T416" t="e">
        <v>#VALUE!</v>
      </c>
      <c r="U416" t="e">
        <v>#VALUE!</v>
      </c>
      <c r="V416" t="e">
        <v>#VALUE!</v>
      </c>
    </row>
    <row r="417" spans="6:22" x14ac:dyDescent="0.25">
      <c r="F417">
        <v>0</v>
      </c>
      <c r="G417">
        <v>0</v>
      </c>
      <c r="O417" t="s">
        <v>2019</v>
      </c>
      <c r="P417" t="s">
        <v>2019</v>
      </c>
      <c r="Q417" t="b">
        <v>0</v>
      </c>
      <c r="R417">
        <v>0</v>
      </c>
      <c r="T417" t="e">
        <v>#VALUE!</v>
      </c>
      <c r="U417" t="e">
        <v>#VALUE!</v>
      </c>
      <c r="V417" t="e">
        <v>#VALUE!</v>
      </c>
    </row>
    <row r="418" spans="6:22" x14ac:dyDescent="0.25">
      <c r="F418">
        <v>0</v>
      </c>
      <c r="G418">
        <v>0</v>
      </c>
      <c r="O418" t="s">
        <v>2019</v>
      </c>
      <c r="P418" t="s">
        <v>2019</v>
      </c>
      <c r="Q418" t="b">
        <v>0</v>
      </c>
      <c r="R418">
        <v>0</v>
      </c>
      <c r="T418" t="e">
        <v>#VALUE!</v>
      </c>
      <c r="U418" t="e">
        <v>#VALUE!</v>
      </c>
      <c r="V418" t="e">
        <v>#VALUE!</v>
      </c>
    </row>
    <row r="419" spans="6:22" x14ac:dyDescent="0.25">
      <c r="F419">
        <v>0</v>
      </c>
      <c r="G419">
        <v>0</v>
      </c>
      <c r="O419" t="s">
        <v>2019</v>
      </c>
      <c r="P419" t="s">
        <v>2019</v>
      </c>
      <c r="Q419" t="b">
        <v>0</v>
      </c>
      <c r="R419">
        <v>0</v>
      </c>
      <c r="T419" t="e">
        <v>#VALUE!</v>
      </c>
      <c r="U419" t="e">
        <v>#VALUE!</v>
      </c>
      <c r="V419" t="e">
        <v>#VALUE!</v>
      </c>
    </row>
    <row r="420" spans="6:22" x14ac:dyDescent="0.25">
      <c r="F420">
        <v>0</v>
      </c>
      <c r="G420">
        <v>0</v>
      </c>
      <c r="O420" t="s">
        <v>2019</v>
      </c>
      <c r="P420" t="s">
        <v>2019</v>
      </c>
      <c r="Q420" t="b">
        <v>0</v>
      </c>
      <c r="R420">
        <v>0</v>
      </c>
      <c r="T420" t="e">
        <v>#VALUE!</v>
      </c>
      <c r="U420" t="e">
        <v>#VALUE!</v>
      </c>
      <c r="V420" t="e">
        <v>#VALUE!</v>
      </c>
    </row>
    <row r="421" spans="6:22" x14ac:dyDescent="0.25">
      <c r="F421">
        <v>0</v>
      </c>
      <c r="G421">
        <v>0</v>
      </c>
      <c r="O421" t="s">
        <v>2019</v>
      </c>
      <c r="P421" t="s">
        <v>2019</v>
      </c>
      <c r="Q421" t="b">
        <v>0</v>
      </c>
      <c r="R421">
        <v>0</v>
      </c>
      <c r="T421" t="e">
        <v>#VALUE!</v>
      </c>
      <c r="U421" t="e">
        <v>#VALUE!</v>
      </c>
      <c r="V421" t="e">
        <v>#VALUE!</v>
      </c>
    </row>
    <row r="422" spans="6:22" x14ac:dyDescent="0.25">
      <c r="F422">
        <v>0</v>
      </c>
      <c r="G422">
        <v>0</v>
      </c>
      <c r="O422" t="s">
        <v>2019</v>
      </c>
      <c r="P422" t="s">
        <v>2019</v>
      </c>
      <c r="Q422" t="b">
        <v>0</v>
      </c>
      <c r="R422">
        <v>0</v>
      </c>
      <c r="T422" t="e">
        <v>#VALUE!</v>
      </c>
      <c r="U422" t="e">
        <v>#VALUE!</v>
      </c>
      <c r="V422" t="e">
        <v>#VALUE!</v>
      </c>
    </row>
    <row r="423" spans="6:22" x14ac:dyDescent="0.25">
      <c r="F423">
        <v>0</v>
      </c>
      <c r="G423">
        <v>0</v>
      </c>
      <c r="O423" t="s">
        <v>2019</v>
      </c>
      <c r="P423" t="s">
        <v>2019</v>
      </c>
      <c r="Q423" t="b">
        <v>0</v>
      </c>
      <c r="R423">
        <v>0</v>
      </c>
      <c r="T423" t="e">
        <v>#VALUE!</v>
      </c>
      <c r="U423" t="e">
        <v>#VALUE!</v>
      </c>
      <c r="V423" t="e">
        <v>#VALUE!</v>
      </c>
    </row>
    <row r="424" spans="6:22" x14ac:dyDescent="0.25">
      <c r="F424">
        <v>0</v>
      </c>
      <c r="G424">
        <v>0</v>
      </c>
      <c r="O424" t="s">
        <v>2019</v>
      </c>
      <c r="P424" t="s">
        <v>2019</v>
      </c>
      <c r="Q424" t="b">
        <v>0</v>
      </c>
      <c r="R424">
        <v>0</v>
      </c>
      <c r="T424" t="e">
        <v>#VALUE!</v>
      </c>
      <c r="U424" t="e">
        <v>#VALUE!</v>
      </c>
      <c r="V424" t="e">
        <v>#VALUE!</v>
      </c>
    </row>
    <row r="425" spans="6:22" x14ac:dyDescent="0.25">
      <c r="F425">
        <v>0</v>
      </c>
      <c r="G425">
        <v>0</v>
      </c>
      <c r="O425" t="s">
        <v>2019</v>
      </c>
      <c r="P425" t="s">
        <v>2019</v>
      </c>
      <c r="Q425" t="b">
        <v>0</v>
      </c>
      <c r="R425">
        <v>0</v>
      </c>
      <c r="T425" t="e">
        <v>#VALUE!</v>
      </c>
      <c r="U425" t="e">
        <v>#VALUE!</v>
      </c>
      <c r="V425" t="e">
        <v>#VALUE!</v>
      </c>
    </row>
    <row r="426" spans="6:22" x14ac:dyDescent="0.25">
      <c r="F426">
        <v>0</v>
      </c>
      <c r="G426">
        <v>0</v>
      </c>
      <c r="O426" t="s">
        <v>2019</v>
      </c>
      <c r="P426" t="s">
        <v>2019</v>
      </c>
      <c r="Q426" t="b">
        <v>0</v>
      </c>
      <c r="R426">
        <v>0</v>
      </c>
      <c r="T426" t="e">
        <v>#VALUE!</v>
      </c>
      <c r="U426" t="e">
        <v>#VALUE!</v>
      </c>
      <c r="V426" t="e">
        <v>#VALUE!</v>
      </c>
    </row>
    <row r="427" spans="6:22" x14ac:dyDescent="0.25">
      <c r="F427">
        <v>0</v>
      </c>
      <c r="G427">
        <v>0</v>
      </c>
      <c r="O427" t="s">
        <v>2019</v>
      </c>
      <c r="P427" t="s">
        <v>2019</v>
      </c>
      <c r="Q427" t="b">
        <v>0</v>
      </c>
      <c r="R427">
        <v>0</v>
      </c>
      <c r="T427" t="e">
        <v>#VALUE!</v>
      </c>
      <c r="U427" t="e">
        <v>#VALUE!</v>
      </c>
      <c r="V427" t="e">
        <v>#VALUE!</v>
      </c>
    </row>
    <row r="428" spans="6:22" x14ac:dyDescent="0.25">
      <c r="F428">
        <v>0</v>
      </c>
      <c r="G428">
        <v>0</v>
      </c>
      <c r="O428" t="s">
        <v>2019</v>
      </c>
      <c r="P428" t="s">
        <v>2019</v>
      </c>
      <c r="Q428" t="b">
        <v>0</v>
      </c>
      <c r="R428">
        <v>0</v>
      </c>
      <c r="T428" t="e">
        <v>#VALUE!</v>
      </c>
      <c r="U428" t="e">
        <v>#VALUE!</v>
      </c>
      <c r="V428" t="e">
        <v>#VALUE!</v>
      </c>
    </row>
    <row r="429" spans="6:22" x14ac:dyDescent="0.25">
      <c r="F429">
        <v>0</v>
      </c>
      <c r="G429">
        <v>0</v>
      </c>
      <c r="O429" t="s">
        <v>2019</v>
      </c>
      <c r="P429" t="s">
        <v>2019</v>
      </c>
      <c r="Q429" t="b">
        <v>0</v>
      </c>
      <c r="R429">
        <v>0</v>
      </c>
      <c r="T429" t="e">
        <v>#VALUE!</v>
      </c>
      <c r="U429" t="e">
        <v>#VALUE!</v>
      </c>
      <c r="V429" t="e">
        <v>#VALUE!</v>
      </c>
    </row>
    <row r="430" spans="6:22" x14ac:dyDescent="0.25">
      <c r="F430">
        <v>0</v>
      </c>
      <c r="G430">
        <v>0</v>
      </c>
      <c r="O430" t="s">
        <v>2019</v>
      </c>
      <c r="P430" t="s">
        <v>2019</v>
      </c>
      <c r="Q430" t="b">
        <v>0</v>
      </c>
      <c r="R430">
        <v>0</v>
      </c>
      <c r="T430" t="e">
        <v>#VALUE!</v>
      </c>
      <c r="U430" t="e">
        <v>#VALUE!</v>
      </c>
      <c r="V430" t="e">
        <v>#VALUE!</v>
      </c>
    </row>
    <row r="431" spans="6:22" x14ac:dyDescent="0.25">
      <c r="F431">
        <v>0</v>
      </c>
      <c r="G431">
        <v>0</v>
      </c>
      <c r="O431" t="s">
        <v>2019</v>
      </c>
      <c r="P431" t="s">
        <v>2019</v>
      </c>
      <c r="Q431" t="b">
        <v>0</v>
      </c>
      <c r="R431">
        <v>0</v>
      </c>
      <c r="T431" t="e">
        <v>#VALUE!</v>
      </c>
      <c r="U431" t="e">
        <v>#VALUE!</v>
      </c>
      <c r="V431" t="e">
        <v>#VALUE!</v>
      </c>
    </row>
    <row r="432" spans="6:22" x14ac:dyDescent="0.25">
      <c r="F432">
        <v>0</v>
      </c>
      <c r="G432">
        <v>0</v>
      </c>
      <c r="O432" t="s">
        <v>2019</v>
      </c>
      <c r="P432" t="s">
        <v>2019</v>
      </c>
      <c r="Q432" t="b">
        <v>0</v>
      </c>
      <c r="R432">
        <v>0</v>
      </c>
      <c r="T432" t="e">
        <v>#VALUE!</v>
      </c>
      <c r="U432" t="e">
        <v>#VALUE!</v>
      </c>
      <c r="V432" t="e">
        <v>#VALUE!</v>
      </c>
    </row>
    <row r="433" spans="6:22" x14ac:dyDescent="0.25">
      <c r="F433">
        <v>0</v>
      </c>
      <c r="G433">
        <v>0</v>
      </c>
      <c r="O433" t="s">
        <v>2019</v>
      </c>
      <c r="P433" t="s">
        <v>2019</v>
      </c>
      <c r="Q433" t="b">
        <v>0</v>
      </c>
      <c r="R433">
        <v>0</v>
      </c>
      <c r="T433" t="e">
        <v>#VALUE!</v>
      </c>
      <c r="U433" t="e">
        <v>#VALUE!</v>
      </c>
      <c r="V433" t="e">
        <v>#VALUE!</v>
      </c>
    </row>
    <row r="434" spans="6:22" x14ac:dyDescent="0.25">
      <c r="F434">
        <v>0</v>
      </c>
      <c r="G434">
        <v>0</v>
      </c>
      <c r="O434" t="s">
        <v>2019</v>
      </c>
      <c r="P434" t="s">
        <v>2019</v>
      </c>
      <c r="Q434" t="b">
        <v>0</v>
      </c>
      <c r="R434">
        <v>0</v>
      </c>
      <c r="T434" t="e">
        <v>#VALUE!</v>
      </c>
      <c r="U434" t="e">
        <v>#VALUE!</v>
      </c>
      <c r="V434" t="e">
        <v>#VALUE!</v>
      </c>
    </row>
    <row r="435" spans="6:22" x14ac:dyDescent="0.25">
      <c r="F435">
        <v>0</v>
      </c>
      <c r="G435">
        <v>0</v>
      </c>
      <c r="O435" t="s">
        <v>2019</v>
      </c>
      <c r="P435" t="s">
        <v>2019</v>
      </c>
      <c r="Q435" t="b">
        <v>0</v>
      </c>
      <c r="R435">
        <v>0</v>
      </c>
      <c r="T435" t="e">
        <v>#VALUE!</v>
      </c>
      <c r="U435" t="e">
        <v>#VALUE!</v>
      </c>
      <c r="V435" t="e">
        <v>#VALUE!</v>
      </c>
    </row>
    <row r="436" spans="6:22" x14ac:dyDescent="0.25">
      <c r="F436">
        <v>0</v>
      </c>
      <c r="G436">
        <v>0</v>
      </c>
      <c r="O436" t="s">
        <v>2019</v>
      </c>
      <c r="P436" t="s">
        <v>2019</v>
      </c>
      <c r="Q436" t="b">
        <v>0</v>
      </c>
      <c r="R436">
        <v>0</v>
      </c>
      <c r="T436" t="e">
        <v>#VALUE!</v>
      </c>
      <c r="U436" t="e">
        <v>#VALUE!</v>
      </c>
      <c r="V436" t="e">
        <v>#VALUE!</v>
      </c>
    </row>
    <row r="437" spans="6:22" x14ac:dyDescent="0.25">
      <c r="F437">
        <v>0</v>
      </c>
      <c r="G437">
        <v>0</v>
      </c>
      <c r="O437" t="s">
        <v>2019</v>
      </c>
      <c r="P437" t="s">
        <v>2019</v>
      </c>
      <c r="Q437" t="b">
        <v>0</v>
      </c>
      <c r="R437">
        <v>0</v>
      </c>
      <c r="T437" t="e">
        <v>#VALUE!</v>
      </c>
      <c r="U437" t="e">
        <v>#VALUE!</v>
      </c>
      <c r="V437" t="e">
        <v>#VALUE!</v>
      </c>
    </row>
    <row r="438" spans="6:22" x14ac:dyDescent="0.25">
      <c r="F438">
        <v>0</v>
      </c>
      <c r="G438">
        <v>0</v>
      </c>
      <c r="O438" t="s">
        <v>2019</v>
      </c>
      <c r="P438" t="s">
        <v>2019</v>
      </c>
      <c r="Q438" t="b">
        <v>0</v>
      </c>
      <c r="R438">
        <v>0</v>
      </c>
      <c r="T438" t="e">
        <v>#VALUE!</v>
      </c>
      <c r="U438" t="e">
        <v>#VALUE!</v>
      </c>
      <c r="V438" t="e">
        <v>#VALUE!</v>
      </c>
    </row>
    <row r="439" spans="6:22" x14ac:dyDescent="0.25">
      <c r="F439">
        <v>0</v>
      </c>
      <c r="G439">
        <v>0</v>
      </c>
      <c r="O439" t="s">
        <v>2019</v>
      </c>
      <c r="P439" t="s">
        <v>2019</v>
      </c>
      <c r="Q439" t="b">
        <v>0</v>
      </c>
      <c r="R439">
        <v>0</v>
      </c>
      <c r="T439" t="e">
        <v>#VALUE!</v>
      </c>
      <c r="U439" t="e">
        <v>#VALUE!</v>
      </c>
      <c r="V439" t="e">
        <v>#VALUE!</v>
      </c>
    </row>
    <row r="440" spans="6:22" x14ac:dyDescent="0.25">
      <c r="F440">
        <v>0</v>
      </c>
      <c r="G440">
        <v>0</v>
      </c>
      <c r="O440" t="s">
        <v>2019</v>
      </c>
      <c r="P440" t="s">
        <v>2019</v>
      </c>
      <c r="Q440" t="b">
        <v>0</v>
      </c>
      <c r="R440">
        <v>0</v>
      </c>
      <c r="T440" t="e">
        <v>#VALUE!</v>
      </c>
      <c r="U440" t="e">
        <v>#VALUE!</v>
      </c>
      <c r="V440" t="e">
        <v>#VALUE!</v>
      </c>
    </row>
    <row r="441" spans="6:22" x14ac:dyDescent="0.25">
      <c r="F441">
        <v>0</v>
      </c>
      <c r="G441">
        <v>0</v>
      </c>
      <c r="O441" t="s">
        <v>2019</v>
      </c>
      <c r="P441" t="s">
        <v>2019</v>
      </c>
      <c r="Q441" t="b">
        <v>0</v>
      </c>
      <c r="R441">
        <v>0</v>
      </c>
      <c r="T441" t="e">
        <v>#VALUE!</v>
      </c>
      <c r="U441" t="e">
        <v>#VALUE!</v>
      </c>
      <c r="V441" t="e">
        <v>#VALUE!</v>
      </c>
    </row>
    <row r="442" spans="6:22" x14ac:dyDescent="0.25">
      <c r="F442">
        <v>0</v>
      </c>
      <c r="G442">
        <v>0</v>
      </c>
      <c r="O442" t="s">
        <v>2019</v>
      </c>
      <c r="P442" t="s">
        <v>2019</v>
      </c>
      <c r="Q442" t="b">
        <v>0</v>
      </c>
      <c r="R442">
        <v>0</v>
      </c>
      <c r="T442" t="e">
        <v>#VALUE!</v>
      </c>
      <c r="U442" t="e">
        <v>#VALUE!</v>
      </c>
      <c r="V442" t="e">
        <v>#VALUE!</v>
      </c>
    </row>
    <row r="443" spans="6:22" x14ac:dyDescent="0.25">
      <c r="F443">
        <v>0</v>
      </c>
      <c r="G443">
        <v>0</v>
      </c>
      <c r="O443" t="s">
        <v>2019</v>
      </c>
      <c r="P443" t="s">
        <v>2019</v>
      </c>
      <c r="Q443" t="b">
        <v>0</v>
      </c>
      <c r="R443">
        <v>0</v>
      </c>
      <c r="T443" t="e">
        <v>#VALUE!</v>
      </c>
      <c r="U443" t="e">
        <v>#VALUE!</v>
      </c>
      <c r="V443" t="e">
        <v>#VALUE!</v>
      </c>
    </row>
    <row r="444" spans="6:22" x14ac:dyDescent="0.25">
      <c r="F444">
        <v>0</v>
      </c>
      <c r="G444">
        <v>0</v>
      </c>
      <c r="O444" t="s">
        <v>2019</v>
      </c>
      <c r="P444" t="s">
        <v>2019</v>
      </c>
      <c r="Q444" t="b">
        <v>0</v>
      </c>
      <c r="R444">
        <v>0</v>
      </c>
      <c r="T444" t="e">
        <v>#VALUE!</v>
      </c>
      <c r="U444" t="e">
        <v>#VALUE!</v>
      </c>
      <c r="V444" t="e">
        <v>#VALUE!</v>
      </c>
    </row>
    <row r="445" spans="6:22" x14ac:dyDescent="0.25">
      <c r="F445">
        <v>0</v>
      </c>
      <c r="G445">
        <v>0</v>
      </c>
      <c r="O445" t="s">
        <v>2019</v>
      </c>
      <c r="P445" t="s">
        <v>2019</v>
      </c>
      <c r="Q445" t="b">
        <v>0</v>
      </c>
      <c r="R445">
        <v>0</v>
      </c>
      <c r="T445" t="e">
        <v>#VALUE!</v>
      </c>
      <c r="U445" t="e">
        <v>#VALUE!</v>
      </c>
      <c r="V445" t="e">
        <v>#VALUE!</v>
      </c>
    </row>
    <row r="446" spans="6:22" x14ac:dyDescent="0.25">
      <c r="F446">
        <v>0</v>
      </c>
      <c r="G446">
        <v>0</v>
      </c>
      <c r="O446" t="s">
        <v>2019</v>
      </c>
      <c r="P446" t="s">
        <v>2019</v>
      </c>
      <c r="Q446" t="b">
        <v>0</v>
      </c>
      <c r="R446">
        <v>0</v>
      </c>
      <c r="T446" t="e">
        <v>#VALUE!</v>
      </c>
      <c r="U446" t="e">
        <v>#VALUE!</v>
      </c>
      <c r="V446" t="e">
        <v>#VALUE!</v>
      </c>
    </row>
    <row r="447" spans="6:22" x14ac:dyDescent="0.25">
      <c r="F447">
        <v>0</v>
      </c>
      <c r="G447">
        <v>0</v>
      </c>
      <c r="O447" t="s">
        <v>2019</v>
      </c>
      <c r="P447" t="s">
        <v>2019</v>
      </c>
      <c r="Q447" t="b">
        <v>0</v>
      </c>
      <c r="R447">
        <v>0</v>
      </c>
      <c r="T447" t="e">
        <v>#VALUE!</v>
      </c>
      <c r="U447" t="e">
        <v>#VALUE!</v>
      </c>
      <c r="V447" t="e">
        <v>#VALUE!</v>
      </c>
    </row>
    <row r="448" spans="6:22" x14ac:dyDescent="0.25">
      <c r="F448">
        <v>0</v>
      </c>
      <c r="G448">
        <v>0</v>
      </c>
      <c r="O448" t="s">
        <v>2019</v>
      </c>
      <c r="P448" t="s">
        <v>2019</v>
      </c>
      <c r="Q448" t="b">
        <v>0</v>
      </c>
      <c r="R448">
        <v>0</v>
      </c>
      <c r="T448" t="e">
        <v>#VALUE!</v>
      </c>
      <c r="U448" t="e">
        <v>#VALUE!</v>
      </c>
      <c r="V448" t="e">
        <v>#VALUE!</v>
      </c>
    </row>
    <row r="449" spans="6:22" x14ac:dyDescent="0.25">
      <c r="F449">
        <v>0</v>
      </c>
      <c r="G449">
        <v>0</v>
      </c>
      <c r="O449" t="s">
        <v>2019</v>
      </c>
      <c r="P449" t="s">
        <v>2019</v>
      </c>
      <c r="Q449" t="b">
        <v>0</v>
      </c>
      <c r="R449">
        <v>0</v>
      </c>
      <c r="T449" t="e">
        <v>#VALUE!</v>
      </c>
      <c r="U449" t="e">
        <v>#VALUE!</v>
      </c>
      <c r="V449" t="e">
        <v>#VALUE!</v>
      </c>
    </row>
    <row r="450" spans="6:22" x14ac:dyDescent="0.25">
      <c r="F450">
        <v>0</v>
      </c>
      <c r="G450">
        <v>0</v>
      </c>
      <c r="O450" t="s">
        <v>2019</v>
      </c>
      <c r="P450" t="s">
        <v>2019</v>
      </c>
      <c r="Q450" t="b">
        <v>0</v>
      </c>
      <c r="R450">
        <v>0</v>
      </c>
      <c r="T450" t="e">
        <v>#VALUE!</v>
      </c>
      <c r="U450" t="e">
        <v>#VALUE!</v>
      </c>
      <c r="V450" t="e">
        <v>#VALUE!</v>
      </c>
    </row>
    <row r="451" spans="6:22" x14ac:dyDescent="0.25">
      <c r="F451">
        <v>0</v>
      </c>
      <c r="G451">
        <v>0</v>
      </c>
      <c r="O451" t="s">
        <v>2019</v>
      </c>
      <c r="P451" t="s">
        <v>2019</v>
      </c>
      <c r="Q451" t="b">
        <v>0</v>
      </c>
      <c r="R451">
        <v>0</v>
      </c>
      <c r="T451" t="e">
        <v>#VALUE!</v>
      </c>
      <c r="U451" t="e">
        <v>#VALUE!</v>
      </c>
      <c r="V451" t="e">
        <v>#VALUE!</v>
      </c>
    </row>
    <row r="452" spans="6:22" x14ac:dyDescent="0.25">
      <c r="F452">
        <v>0</v>
      </c>
      <c r="G452">
        <v>0</v>
      </c>
      <c r="O452" t="s">
        <v>2019</v>
      </c>
      <c r="P452" t="s">
        <v>2019</v>
      </c>
      <c r="Q452" t="b">
        <v>0</v>
      </c>
      <c r="R452">
        <v>0</v>
      </c>
      <c r="T452" t="e">
        <v>#VALUE!</v>
      </c>
      <c r="U452" t="e">
        <v>#VALUE!</v>
      </c>
      <c r="V452" t="e">
        <v>#VALUE!</v>
      </c>
    </row>
    <row r="453" spans="6:22" x14ac:dyDescent="0.25">
      <c r="F453">
        <v>0</v>
      </c>
      <c r="G453">
        <v>0</v>
      </c>
      <c r="O453" t="s">
        <v>2019</v>
      </c>
      <c r="P453" t="s">
        <v>2019</v>
      </c>
      <c r="Q453" t="b">
        <v>0</v>
      </c>
      <c r="R453">
        <v>0</v>
      </c>
      <c r="T453" t="e">
        <v>#VALUE!</v>
      </c>
      <c r="U453" t="e">
        <v>#VALUE!</v>
      </c>
      <c r="V453" t="e">
        <v>#VALUE!</v>
      </c>
    </row>
    <row r="454" spans="6:22" x14ac:dyDescent="0.25">
      <c r="F454">
        <v>0</v>
      </c>
      <c r="G454">
        <v>0</v>
      </c>
      <c r="O454" t="s">
        <v>2019</v>
      </c>
      <c r="P454" t="s">
        <v>2019</v>
      </c>
      <c r="Q454" t="b">
        <v>0</v>
      </c>
      <c r="R454">
        <v>0</v>
      </c>
      <c r="T454" t="e">
        <v>#VALUE!</v>
      </c>
      <c r="U454" t="e">
        <v>#VALUE!</v>
      </c>
      <c r="V454" t="e">
        <v>#VALUE!</v>
      </c>
    </row>
    <row r="455" spans="6:22" x14ac:dyDescent="0.25">
      <c r="F455">
        <v>0</v>
      </c>
      <c r="G455">
        <v>0</v>
      </c>
      <c r="O455" t="s">
        <v>2019</v>
      </c>
      <c r="P455" t="s">
        <v>2019</v>
      </c>
      <c r="Q455" t="b">
        <v>0</v>
      </c>
      <c r="R455">
        <v>0</v>
      </c>
      <c r="T455" t="e">
        <v>#VALUE!</v>
      </c>
      <c r="U455" t="e">
        <v>#VALUE!</v>
      </c>
      <c r="V455" t="e">
        <v>#VALUE!</v>
      </c>
    </row>
    <row r="456" spans="6:22" x14ac:dyDescent="0.25">
      <c r="F456">
        <v>0</v>
      </c>
      <c r="G456">
        <v>0</v>
      </c>
      <c r="O456" t="s">
        <v>2019</v>
      </c>
      <c r="P456" t="s">
        <v>2019</v>
      </c>
      <c r="Q456" t="b">
        <v>0</v>
      </c>
      <c r="R456">
        <v>0</v>
      </c>
      <c r="T456" t="e">
        <v>#VALUE!</v>
      </c>
      <c r="U456" t="e">
        <v>#VALUE!</v>
      </c>
      <c r="V456" t="e">
        <v>#VALUE!</v>
      </c>
    </row>
    <row r="457" spans="6:22" x14ac:dyDescent="0.25">
      <c r="F457">
        <v>0</v>
      </c>
      <c r="G457">
        <v>0</v>
      </c>
      <c r="O457" t="s">
        <v>2019</v>
      </c>
      <c r="P457" t="s">
        <v>2019</v>
      </c>
      <c r="Q457" t="b">
        <v>0</v>
      </c>
      <c r="R457">
        <v>0</v>
      </c>
      <c r="T457" t="e">
        <v>#VALUE!</v>
      </c>
      <c r="U457" t="e">
        <v>#VALUE!</v>
      </c>
      <c r="V457" t="e">
        <v>#VALUE!</v>
      </c>
    </row>
    <row r="458" spans="6:22" x14ac:dyDescent="0.25">
      <c r="F458">
        <v>0</v>
      </c>
      <c r="G458">
        <v>0</v>
      </c>
      <c r="O458" t="s">
        <v>2019</v>
      </c>
      <c r="P458" t="s">
        <v>2019</v>
      </c>
      <c r="Q458" t="b">
        <v>0</v>
      </c>
      <c r="R458">
        <v>0</v>
      </c>
      <c r="T458" t="e">
        <v>#VALUE!</v>
      </c>
      <c r="U458" t="e">
        <v>#VALUE!</v>
      </c>
      <c r="V458" t="e">
        <v>#VALUE!</v>
      </c>
    </row>
    <row r="459" spans="6:22" x14ac:dyDescent="0.25">
      <c r="F459">
        <v>0</v>
      </c>
      <c r="G459">
        <v>0</v>
      </c>
      <c r="O459" t="s">
        <v>2019</v>
      </c>
      <c r="P459" t="s">
        <v>2019</v>
      </c>
      <c r="Q459" t="b">
        <v>0</v>
      </c>
      <c r="R459">
        <v>0</v>
      </c>
      <c r="T459" t="e">
        <v>#VALUE!</v>
      </c>
      <c r="U459" t="e">
        <v>#VALUE!</v>
      </c>
      <c r="V459" t="e">
        <v>#VALUE!</v>
      </c>
    </row>
    <row r="460" spans="6:22" x14ac:dyDescent="0.25">
      <c r="F460">
        <v>0</v>
      </c>
      <c r="G460">
        <v>0</v>
      </c>
      <c r="O460" t="s">
        <v>2019</v>
      </c>
      <c r="P460" t="s">
        <v>2019</v>
      </c>
      <c r="Q460" t="b">
        <v>0</v>
      </c>
      <c r="R460">
        <v>0</v>
      </c>
      <c r="T460" t="e">
        <v>#VALUE!</v>
      </c>
      <c r="U460" t="e">
        <v>#VALUE!</v>
      </c>
      <c r="V460" t="e">
        <v>#VALUE!</v>
      </c>
    </row>
    <row r="461" spans="6:22" x14ac:dyDescent="0.25">
      <c r="F461">
        <v>0</v>
      </c>
      <c r="G461">
        <v>0</v>
      </c>
      <c r="O461" t="s">
        <v>2019</v>
      </c>
      <c r="P461" t="s">
        <v>2019</v>
      </c>
      <c r="Q461" t="b">
        <v>0</v>
      </c>
      <c r="R461">
        <v>0</v>
      </c>
      <c r="T461" t="e">
        <v>#VALUE!</v>
      </c>
      <c r="U461" t="e">
        <v>#VALUE!</v>
      </c>
      <c r="V461" t="e">
        <v>#VALUE!</v>
      </c>
    </row>
    <row r="462" spans="6:22" x14ac:dyDescent="0.25">
      <c r="F462">
        <v>0</v>
      </c>
      <c r="G462">
        <v>0</v>
      </c>
      <c r="O462" t="s">
        <v>2019</v>
      </c>
      <c r="P462" t="s">
        <v>2019</v>
      </c>
      <c r="Q462" t="b">
        <v>0</v>
      </c>
      <c r="R462">
        <v>0</v>
      </c>
      <c r="T462" t="e">
        <v>#VALUE!</v>
      </c>
      <c r="U462" t="e">
        <v>#VALUE!</v>
      </c>
      <c r="V462" t="e">
        <v>#VALUE!</v>
      </c>
    </row>
    <row r="463" spans="6:22" x14ac:dyDescent="0.25">
      <c r="F463">
        <v>0</v>
      </c>
      <c r="G463">
        <v>0</v>
      </c>
      <c r="O463" t="s">
        <v>2019</v>
      </c>
      <c r="P463" t="s">
        <v>2019</v>
      </c>
      <c r="Q463" t="b">
        <v>0</v>
      </c>
      <c r="R463">
        <v>0</v>
      </c>
      <c r="T463" t="e">
        <v>#VALUE!</v>
      </c>
      <c r="U463" t="e">
        <v>#VALUE!</v>
      </c>
      <c r="V463" t="e">
        <v>#VALUE!</v>
      </c>
    </row>
    <row r="464" spans="6:22" x14ac:dyDescent="0.25">
      <c r="F464">
        <v>0</v>
      </c>
      <c r="G464">
        <v>0</v>
      </c>
      <c r="O464" t="s">
        <v>2019</v>
      </c>
      <c r="P464" t="s">
        <v>2019</v>
      </c>
      <c r="Q464" t="b">
        <v>0</v>
      </c>
      <c r="R464">
        <v>0</v>
      </c>
      <c r="T464" t="e">
        <v>#VALUE!</v>
      </c>
      <c r="U464" t="e">
        <v>#VALUE!</v>
      </c>
      <c r="V464" t="e">
        <v>#VALUE!</v>
      </c>
    </row>
    <row r="465" spans="6:22" x14ac:dyDescent="0.25">
      <c r="F465">
        <v>0</v>
      </c>
      <c r="G465">
        <v>0</v>
      </c>
      <c r="O465" t="s">
        <v>2019</v>
      </c>
      <c r="P465" t="s">
        <v>2019</v>
      </c>
      <c r="Q465" t="b">
        <v>0</v>
      </c>
      <c r="R465">
        <v>0</v>
      </c>
      <c r="T465" t="e">
        <v>#VALUE!</v>
      </c>
      <c r="U465" t="e">
        <v>#VALUE!</v>
      </c>
      <c r="V465" t="e">
        <v>#VALUE!</v>
      </c>
    </row>
    <row r="466" spans="6:22" x14ac:dyDescent="0.25">
      <c r="F466">
        <v>0</v>
      </c>
      <c r="G466">
        <v>0</v>
      </c>
      <c r="O466" t="s">
        <v>2019</v>
      </c>
      <c r="P466" t="s">
        <v>2019</v>
      </c>
      <c r="Q466" t="b">
        <v>0</v>
      </c>
      <c r="R466">
        <v>0</v>
      </c>
      <c r="T466" t="e">
        <v>#VALUE!</v>
      </c>
      <c r="U466" t="e">
        <v>#VALUE!</v>
      </c>
      <c r="V466" t="e">
        <v>#VALUE!</v>
      </c>
    </row>
    <row r="467" spans="6:22" x14ac:dyDescent="0.25">
      <c r="F467">
        <v>0</v>
      </c>
      <c r="G467">
        <v>0</v>
      </c>
      <c r="O467" t="s">
        <v>2019</v>
      </c>
      <c r="P467" t="s">
        <v>2019</v>
      </c>
      <c r="Q467" t="b">
        <v>0</v>
      </c>
      <c r="R467">
        <v>0</v>
      </c>
      <c r="T467" t="e">
        <v>#VALUE!</v>
      </c>
      <c r="U467" t="e">
        <v>#VALUE!</v>
      </c>
      <c r="V467" t="e">
        <v>#VALUE!</v>
      </c>
    </row>
    <row r="468" spans="6:22" x14ac:dyDescent="0.25">
      <c r="F468">
        <v>0</v>
      </c>
      <c r="G468">
        <v>0</v>
      </c>
      <c r="O468" t="s">
        <v>2019</v>
      </c>
      <c r="P468" t="s">
        <v>2019</v>
      </c>
      <c r="Q468" t="b">
        <v>0</v>
      </c>
      <c r="R468">
        <v>0</v>
      </c>
      <c r="T468" t="e">
        <v>#VALUE!</v>
      </c>
      <c r="U468" t="e">
        <v>#VALUE!</v>
      </c>
      <c r="V468" t="e">
        <v>#VALUE!</v>
      </c>
    </row>
    <row r="469" spans="6:22" x14ac:dyDescent="0.25">
      <c r="F469">
        <v>0</v>
      </c>
      <c r="G469">
        <v>0</v>
      </c>
      <c r="O469" t="s">
        <v>2019</v>
      </c>
      <c r="P469" t="s">
        <v>2019</v>
      </c>
      <c r="Q469" t="b">
        <v>0</v>
      </c>
      <c r="R469">
        <v>0</v>
      </c>
      <c r="T469" t="e">
        <v>#VALUE!</v>
      </c>
      <c r="U469" t="e">
        <v>#VALUE!</v>
      </c>
      <c r="V469" t="e">
        <v>#VALUE!</v>
      </c>
    </row>
    <row r="470" spans="6:22" x14ac:dyDescent="0.25">
      <c r="F470">
        <v>0</v>
      </c>
      <c r="G470">
        <v>0</v>
      </c>
      <c r="O470" t="s">
        <v>2019</v>
      </c>
      <c r="P470" t="s">
        <v>2019</v>
      </c>
      <c r="Q470" t="b">
        <v>0</v>
      </c>
      <c r="R470">
        <v>0</v>
      </c>
      <c r="T470" t="e">
        <v>#VALUE!</v>
      </c>
      <c r="U470" t="e">
        <v>#VALUE!</v>
      </c>
      <c r="V470" t="e">
        <v>#VALUE!</v>
      </c>
    </row>
    <row r="471" spans="6:22" x14ac:dyDescent="0.25">
      <c r="F471">
        <v>0</v>
      </c>
      <c r="G471">
        <v>0</v>
      </c>
      <c r="O471" t="s">
        <v>2019</v>
      </c>
      <c r="P471" t="s">
        <v>2019</v>
      </c>
      <c r="Q471" t="b">
        <v>0</v>
      </c>
      <c r="R471">
        <v>0</v>
      </c>
      <c r="T471" t="e">
        <v>#VALUE!</v>
      </c>
      <c r="U471" t="e">
        <v>#VALUE!</v>
      </c>
      <c r="V471" t="e">
        <v>#VALUE!</v>
      </c>
    </row>
    <row r="472" spans="6:22" x14ac:dyDescent="0.25">
      <c r="F472">
        <v>0</v>
      </c>
      <c r="G472">
        <v>0</v>
      </c>
      <c r="O472" t="s">
        <v>2019</v>
      </c>
      <c r="P472" t="s">
        <v>2019</v>
      </c>
      <c r="Q472" t="b">
        <v>0</v>
      </c>
      <c r="R472">
        <v>0</v>
      </c>
      <c r="T472" t="e">
        <v>#VALUE!</v>
      </c>
      <c r="U472" t="e">
        <v>#VALUE!</v>
      </c>
      <c r="V472" t="e">
        <v>#VALUE!</v>
      </c>
    </row>
    <row r="473" spans="6:22" x14ac:dyDescent="0.25">
      <c r="F473">
        <v>0</v>
      </c>
      <c r="G473">
        <v>0</v>
      </c>
      <c r="O473" t="s">
        <v>2019</v>
      </c>
      <c r="P473" t="s">
        <v>2019</v>
      </c>
      <c r="Q473" t="b">
        <v>0</v>
      </c>
      <c r="R473">
        <v>0</v>
      </c>
      <c r="T473" t="e">
        <v>#VALUE!</v>
      </c>
      <c r="U473" t="e">
        <v>#VALUE!</v>
      </c>
      <c r="V473" t="e">
        <v>#VALUE!</v>
      </c>
    </row>
    <row r="474" spans="6:22" x14ac:dyDescent="0.25">
      <c r="F474">
        <v>0</v>
      </c>
      <c r="G474">
        <v>0</v>
      </c>
      <c r="O474" t="s">
        <v>2019</v>
      </c>
      <c r="P474" t="s">
        <v>2019</v>
      </c>
      <c r="Q474" t="b">
        <v>0</v>
      </c>
      <c r="R474">
        <v>0</v>
      </c>
      <c r="T474" t="e">
        <v>#VALUE!</v>
      </c>
      <c r="U474" t="e">
        <v>#VALUE!</v>
      </c>
      <c r="V474" t="e">
        <v>#VALUE!</v>
      </c>
    </row>
    <row r="475" spans="6:22" x14ac:dyDescent="0.25">
      <c r="F475">
        <v>0</v>
      </c>
      <c r="G475">
        <v>0</v>
      </c>
      <c r="O475" t="s">
        <v>2019</v>
      </c>
      <c r="P475" t="s">
        <v>2019</v>
      </c>
      <c r="Q475" t="b">
        <v>0</v>
      </c>
      <c r="R475">
        <v>0</v>
      </c>
      <c r="T475" t="e">
        <v>#VALUE!</v>
      </c>
      <c r="U475" t="e">
        <v>#VALUE!</v>
      </c>
      <c r="V475" t="e">
        <v>#VALUE!</v>
      </c>
    </row>
    <row r="476" spans="6:22" x14ac:dyDescent="0.25">
      <c r="F476">
        <v>0</v>
      </c>
      <c r="G476">
        <v>0</v>
      </c>
      <c r="O476" t="s">
        <v>2019</v>
      </c>
      <c r="P476" t="s">
        <v>2019</v>
      </c>
      <c r="Q476" t="b">
        <v>0</v>
      </c>
      <c r="R476">
        <v>0</v>
      </c>
      <c r="T476" t="e">
        <v>#VALUE!</v>
      </c>
      <c r="U476" t="e">
        <v>#VALUE!</v>
      </c>
      <c r="V476" t="e">
        <v>#VALUE!</v>
      </c>
    </row>
    <row r="477" spans="6:22" x14ac:dyDescent="0.25">
      <c r="F477">
        <v>0</v>
      </c>
      <c r="G477">
        <v>0</v>
      </c>
      <c r="O477" t="s">
        <v>2019</v>
      </c>
      <c r="P477" t="s">
        <v>2019</v>
      </c>
      <c r="Q477" t="b">
        <v>0</v>
      </c>
      <c r="R477">
        <v>0</v>
      </c>
      <c r="T477" t="e">
        <v>#VALUE!</v>
      </c>
      <c r="U477" t="e">
        <v>#VALUE!</v>
      </c>
      <c r="V477" t="e">
        <v>#VALUE!</v>
      </c>
    </row>
    <row r="478" spans="6:22" x14ac:dyDescent="0.25">
      <c r="F478">
        <v>0</v>
      </c>
      <c r="G478">
        <v>0</v>
      </c>
      <c r="O478" t="s">
        <v>2019</v>
      </c>
      <c r="P478" t="s">
        <v>2019</v>
      </c>
      <c r="Q478" t="b">
        <v>0</v>
      </c>
      <c r="R478">
        <v>0</v>
      </c>
      <c r="T478" t="e">
        <v>#VALUE!</v>
      </c>
      <c r="U478" t="e">
        <v>#VALUE!</v>
      </c>
      <c r="V478" t="e">
        <v>#VALUE!</v>
      </c>
    </row>
    <row r="479" spans="6:22" x14ac:dyDescent="0.25">
      <c r="F479">
        <v>0</v>
      </c>
      <c r="G479">
        <v>0</v>
      </c>
      <c r="O479" t="s">
        <v>2019</v>
      </c>
      <c r="P479" t="s">
        <v>2019</v>
      </c>
      <c r="Q479" t="b">
        <v>0</v>
      </c>
      <c r="R479">
        <v>0</v>
      </c>
      <c r="T479" t="e">
        <v>#VALUE!</v>
      </c>
      <c r="U479" t="e">
        <v>#VALUE!</v>
      </c>
      <c r="V479" t="e">
        <v>#VALUE!</v>
      </c>
    </row>
    <row r="480" spans="6:22" x14ac:dyDescent="0.25">
      <c r="F480">
        <v>0</v>
      </c>
      <c r="G480">
        <v>0</v>
      </c>
      <c r="O480" t="s">
        <v>2019</v>
      </c>
      <c r="P480" t="s">
        <v>2019</v>
      </c>
      <c r="Q480" t="b">
        <v>0</v>
      </c>
      <c r="R480">
        <v>0</v>
      </c>
      <c r="T480" t="e">
        <v>#VALUE!</v>
      </c>
      <c r="U480" t="e">
        <v>#VALUE!</v>
      </c>
      <c r="V480" t="e">
        <v>#VALUE!</v>
      </c>
    </row>
    <row r="481" spans="6:22" x14ac:dyDescent="0.25">
      <c r="F481">
        <v>0</v>
      </c>
      <c r="G481">
        <v>0</v>
      </c>
      <c r="O481" t="s">
        <v>2019</v>
      </c>
      <c r="P481" t="s">
        <v>2019</v>
      </c>
      <c r="Q481" t="b">
        <v>0</v>
      </c>
      <c r="R481">
        <v>0</v>
      </c>
      <c r="T481" t="e">
        <v>#VALUE!</v>
      </c>
      <c r="U481" t="e">
        <v>#VALUE!</v>
      </c>
      <c r="V481" t="e">
        <v>#VALUE!</v>
      </c>
    </row>
    <row r="482" spans="6:22" x14ac:dyDescent="0.25">
      <c r="F482">
        <v>0</v>
      </c>
      <c r="G482">
        <v>0</v>
      </c>
      <c r="O482" t="s">
        <v>2019</v>
      </c>
      <c r="P482" t="s">
        <v>2019</v>
      </c>
      <c r="Q482" t="b">
        <v>0</v>
      </c>
      <c r="R482">
        <v>0</v>
      </c>
      <c r="T482" t="e">
        <v>#VALUE!</v>
      </c>
      <c r="U482" t="e">
        <v>#VALUE!</v>
      </c>
      <c r="V482" t="e">
        <v>#VALUE!</v>
      </c>
    </row>
    <row r="483" spans="6:22" x14ac:dyDescent="0.25">
      <c r="F483">
        <v>0</v>
      </c>
      <c r="G483">
        <v>0</v>
      </c>
      <c r="O483" t="s">
        <v>2019</v>
      </c>
      <c r="P483" t="s">
        <v>2019</v>
      </c>
      <c r="Q483" t="b">
        <v>0</v>
      </c>
      <c r="R483">
        <v>0</v>
      </c>
      <c r="T483" t="e">
        <v>#VALUE!</v>
      </c>
      <c r="U483" t="e">
        <v>#VALUE!</v>
      </c>
      <c r="V483" t="e">
        <v>#VALUE!</v>
      </c>
    </row>
    <row r="484" spans="6:22" x14ac:dyDescent="0.25">
      <c r="F484">
        <v>0</v>
      </c>
      <c r="G484">
        <v>0</v>
      </c>
      <c r="O484" t="s">
        <v>2019</v>
      </c>
      <c r="P484" t="s">
        <v>2019</v>
      </c>
      <c r="Q484" t="b">
        <v>0</v>
      </c>
      <c r="R484">
        <v>0</v>
      </c>
      <c r="T484" t="e">
        <v>#VALUE!</v>
      </c>
      <c r="U484" t="e">
        <v>#VALUE!</v>
      </c>
      <c r="V484" t="e">
        <v>#VALUE!</v>
      </c>
    </row>
    <row r="485" spans="6:22" x14ac:dyDescent="0.25">
      <c r="F485">
        <v>0</v>
      </c>
      <c r="G485">
        <v>0</v>
      </c>
      <c r="O485" t="s">
        <v>2019</v>
      </c>
      <c r="P485" t="s">
        <v>2019</v>
      </c>
      <c r="Q485" t="b">
        <v>0</v>
      </c>
      <c r="R485">
        <v>0</v>
      </c>
      <c r="T485" t="e">
        <v>#VALUE!</v>
      </c>
      <c r="U485" t="e">
        <v>#VALUE!</v>
      </c>
      <c r="V485" t="e">
        <v>#VALUE!</v>
      </c>
    </row>
    <row r="486" spans="6:22" x14ac:dyDescent="0.25">
      <c r="F486">
        <v>0</v>
      </c>
      <c r="G486">
        <v>0</v>
      </c>
      <c r="O486" t="s">
        <v>2019</v>
      </c>
      <c r="P486" t="s">
        <v>2019</v>
      </c>
      <c r="Q486" t="b">
        <v>0</v>
      </c>
      <c r="R486">
        <v>0</v>
      </c>
      <c r="T486" t="e">
        <v>#VALUE!</v>
      </c>
      <c r="U486" t="e">
        <v>#VALUE!</v>
      </c>
      <c r="V486" t="e">
        <v>#VALUE!</v>
      </c>
    </row>
    <row r="487" spans="6:22" x14ac:dyDescent="0.25">
      <c r="F487">
        <v>0</v>
      </c>
      <c r="G487">
        <v>0</v>
      </c>
      <c r="O487" t="s">
        <v>2019</v>
      </c>
      <c r="P487" t="s">
        <v>2019</v>
      </c>
      <c r="Q487" t="b">
        <v>0</v>
      </c>
      <c r="R487">
        <v>0</v>
      </c>
      <c r="T487" t="e">
        <v>#VALUE!</v>
      </c>
      <c r="U487" t="e">
        <v>#VALUE!</v>
      </c>
      <c r="V487" t="e">
        <v>#VALUE!</v>
      </c>
    </row>
    <row r="488" spans="6:22" x14ac:dyDescent="0.25">
      <c r="F488">
        <v>0</v>
      </c>
      <c r="G488">
        <v>0</v>
      </c>
      <c r="O488" t="s">
        <v>2019</v>
      </c>
      <c r="P488" t="s">
        <v>2019</v>
      </c>
      <c r="Q488" t="b">
        <v>0</v>
      </c>
      <c r="R488">
        <v>0</v>
      </c>
      <c r="T488" t="e">
        <v>#VALUE!</v>
      </c>
      <c r="U488" t="e">
        <v>#VALUE!</v>
      </c>
      <c r="V488" t="e">
        <v>#VALUE!</v>
      </c>
    </row>
    <row r="489" spans="6:22" x14ac:dyDescent="0.25">
      <c r="F489">
        <v>0</v>
      </c>
      <c r="G489">
        <v>0</v>
      </c>
      <c r="O489" t="s">
        <v>2019</v>
      </c>
      <c r="P489" t="s">
        <v>2019</v>
      </c>
      <c r="Q489" t="b">
        <v>0</v>
      </c>
      <c r="R489">
        <v>0</v>
      </c>
      <c r="T489" t="e">
        <v>#VALUE!</v>
      </c>
      <c r="U489" t="e">
        <v>#VALUE!</v>
      </c>
      <c r="V489" t="e">
        <v>#VALUE!</v>
      </c>
    </row>
    <row r="490" spans="6:22" x14ac:dyDescent="0.25">
      <c r="F490">
        <v>0</v>
      </c>
      <c r="G490">
        <v>0</v>
      </c>
      <c r="O490" t="s">
        <v>2019</v>
      </c>
      <c r="P490" t="s">
        <v>2019</v>
      </c>
      <c r="Q490" t="b">
        <v>0</v>
      </c>
      <c r="R490">
        <v>0</v>
      </c>
      <c r="T490" t="e">
        <v>#VALUE!</v>
      </c>
      <c r="U490" t="e">
        <v>#VALUE!</v>
      </c>
      <c r="V490" t="e">
        <v>#VALUE!</v>
      </c>
    </row>
    <row r="491" spans="6:22" x14ac:dyDescent="0.25">
      <c r="F491">
        <v>0</v>
      </c>
      <c r="G491">
        <v>0</v>
      </c>
      <c r="O491" t="s">
        <v>2019</v>
      </c>
      <c r="P491" t="s">
        <v>2019</v>
      </c>
      <c r="Q491" t="b">
        <v>0</v>
      </c>
      <c r="R491">
        <v>0</v>
      </c>
      <c r="T491" t="e">
        <v>#VALUE!</v>
      </c>
      <c r="U491" t="e">
        <v>#VALUE!</v>
      </c>
      <c r="V491" t="e">
        <v>#VALUE!</v>
      </c>
    </row>
    <row r="492" spans="6:22" x14ac:dyDescent="0.25">
      <c r="F492">
        <v>0</v>
      </c>
      <c r="G492">
        <v>0</v>
      </c>
      <c r="O492" t="s">
        <v>2019</v>
      </c>
      <c r="P492" t="s">
        <v>2019</v>
      </c>
      <c r="Q492" t="b">
        <v>0</v>
      </c>
      <c r="R492">
        <v>0</v>
      </c>
      <c r="T492" t="e">
        <v>#VALUE!</v>
      </c>
      <c r="U492" t="e">
        <v>#VALUE!</v>
      </c>
      <c r="V492" t="e">
        <v>#VALUE!</v>
      </c>
    </row>
    <row r="493" spans="6:22" x14ac:dyDescent="0.25">
      <c r="F493">
        <v>0</v>
      </c>
      <c r="G493">
        <v>0</v>
      </c>
      <c r="O493" t="s">
        <v>2019</v>
      </c>
      <c r="P493" t="s">
        <v>2019</v>
      </c>
      <c r="Q493" t="b">
        <v>0</v>
      </c>
      <c r="R493">
        <v>0</v>
      </c>
      <c r="T493" t="e">
        <v>#VALUE!</v>
      </c>
      <c r="U493" t="e">
        <v>#VALUE!</v>
      </c>
      <c r="V493" t="e">
        <v>#VALUE!</v>
      </c>
    </row>
    <row r="494" spans="6:22" x14ac:dyDescent="0.25">
      <c r="F494">
        <v>0</v>
      </c>
      <c r="G494">
        <v>0</v>
      </c>
      <c r="O494" t="s">
        <v>2019</v>
      </c>
      <c r="P494" t="s">
        <v>2019</v>
      </c>
      <c r="Q494" t="b">
        <v>0</v>
      </c>
      <c r="R494">
        <v>0</v>
      </c>
      <c r="T494" t="e">
        <v>#VALUE!</v>
      </c>
      <c r="U494" t="e">
        <v>#VALUE!</v>
      </c>
      <c r="V494" t="e">
        <v>#VALUE!</v>
      </c>
    </row>
    <row r="495" spans="6:22" x14ac:dyDescent="0.25">
      <c r="F495">
        <v>0</v>
      </c>
      <c r="G495">
        <v>0</v>
      </c>
      <c r="O495" t="s">
        <v>2019</v>
      </c>
      <c r="P495" t="s">
        <v>2019</v>
      </c>
      <c r="Q495" t="b">
        <v>0</v>
      </c>
      <c r="R495">
        <v>0</v>
      </c>
      <c r="T495" t="e">
        <v>#VALUE!</v>
      </c>
      <c r="U495" t="e">
        <v>#VALUE!</v>
      </c>
      <c r="V495" t="e">
        <v>#VALUE!</v>
      </c>
    </row>
    <row r="496" spans="6:22" x14ac:dyDescent="0.25">
      <c r="F496">
        <v>0</v>
      </c>
      <c r="G496">
        <v>0</v>
      </c>
      <c r="O496" t="s">
        <v>2019</v>
      </c>
      <c r="P496" t="s">
        <v>2019</v>
      </c>
      <c r="Q496" t="b">
        <v>0</v>
      </c>
      <c r="R496">
        <v>0</v>
      </c>
      <c r="T496" t="e">
        <v>#VALUE!</v>
      </c>
      <c r="U496" t="e">
        <v>#VALUE!</v>
      </c>
      <c r="V496" t="e">
        <v>#VALUE!</v>
      </c>
    </row>
    <row r="497" spans="6:22" x14ac:dyDescent="0.25">
      <c r="F497">
        <v>0</v>
      </c>
      <c r="G497">
        <v>0</v>
      </c>
      <c r="O497" t="s">
        <v>2019</v>
      </c>
      <c r="P497" t="s">
        <v>2019</v>
      </c>
      <c r="Q497" t="b">
        <v>0</v>
      </c>
      <c r="R497">
        <v>0</v>
      </c>
      <c r="T497" t="e">
        <v>#VALUE!</v>
      </c>
      <c r="U497" t="e">
        <v>#VALUE!</v>
      </c>
      <c r="V497" t="e">
        <v>#VALUE!</v>
      </c>
    </row>
    <row r="498" spans="6:22" x14ac:dyDescent="0.25">
      <c r="F498">
        <v>0</v>
      </c>
      <c r="G498">
        <v>0</v>
      </c>
      <c r="O498" t="s">
        <v>2019</v>
      </c>
      <c r="P498" t="s">
        <v>2019</v>
      </c>
      <c r="Q498" t="b">
        <v>0</v>
      </c>
      <c r="R498">
        <v>0</v>
      </c>
      <c r="T498" t="e">
        <v>#VALUE!</v>
      </c>
      <c r="U498" t="e">
        <v>#VALUE!</v>
      </c>
      <c r="V498" t="e">
        <v>#VALUE!</v>
      </c>
    </row>
    <row r="499" spans="6:22" x14ac:dyDescent="0.25">
      <c r="F499">
        <v>0</v>
      </c>
      <c r="G499">
        <v>0</v>
      </c>
      <c r="O499" t="s">
        <v>2019</v>
      </c>
      <c r="P499" t="s">
        <v>2019</v>
      </c>
      <c r="Q499" t="b">
        <v>0</v>
      </c>
      <c r="R499">
        <v>0</v>
      </c>
      <c r="T499" t="e">
        <v>#VALUE!</v>
      </c>
      <c r="U499" t="e">
        <v>#VALUE!</v>
      </c>
      <c r="V499" t="e">
        <v>#VALUE!</v>
      </c>
    </row>
    <row r="500" spans="6:22" x14ac:dyDescent="0.25">
      <c r="F500">
        <v>0</v>
      </c>
      <c r="G500">
        <v>0</v>
      </c>
      <c r="O500" t="s">
        <v>2019</v>
      </c>
      <c r="P500" t="s">
        <v>2019</v>
      </c>
      <c r="Q500" t="b">
        <v>0</v>
      </c>
      <c r="R500">
        <v>0</v>
      </c>
      <c r="T500" t="e">
        <v>#VALUE!</v>
      </c>
      <c r="U500" t="e">
        <v>#VALUE!</v>
      </c>
      <c r="V500" t="e">
        <v>#VALUE!</v>
      </c>
    </row>
    <row r="501" spans="6:22" x14ac:dyDescent="0.25">
      <c r="F501">
        <v>0</v>
      </c>
      <c r="G501">
        <v>0</v>
      </c>
      <c r="O501" t="s">
        <v>2019</v>
      </c>
      <c r="P501" t="s">
        <v>2019</v>
      </c>
      <c r="Q501" t="b">
        <v>0</v>
      </c>
      <c r="R501">
        <v>0</v>
      </c>
      <c r="T501" t="e">
        <v>#VALUE!</v>
      </c>
      <c r="U501" t="e">
        <v>#VALUE!</v>
      </c>
      <c r="V501" t="e">
        <v>#VALUE!</v>
      </c>
    </row>
    <row r="502" spans="6:22" x14ac:dyDescent="0.25">
      <c r="F502">
        <v>0</v>
      </c>
      <c r="G502">
        <v>0</v>
      </c>
      <c r="O502" t="s">
        <v>2019</v>
      </c>
      <c r="P502" t="s">
        <v>2019</v>
      </c>
      <c r="Q502" t="b">
        <v>0</v>
      </c>
      <c r="R502">
        <v>0</v>
      </c>
      <c r="T502" t="e">
        <v>#VALUE!</v>
      </c>
      <c r="U502" t="e">
        <v>#VALUE!</v>
      </c>
      <c r="V502" t="e">
        <v>#VALUE!</v>
      </c>
    </row>
    <row r="503" spans="6:22" x14ac:dyDescent="0.25">
      <c r="F503">
        <v>0</v>
      </c>
      <c r="G503">
        <v>0</v>
      </c>
      <c r="O503" t="s">
        <v>2019</v>
      </c>
      <c r="P503" t="s">
        <v>2019</v>
      </c>
      <c r="Q503" t="b">
        <v>0</v>
      </c>
      <c r="R503">
        <v>0</v>
      </c>
      <c r="T503" t="e">
        <v>#VALUE!</v>
      </c>
      <c r="U503" t="e">
        <v>#VALUE!</v>
      </c>
      <c r="V503" t="e">
        <v>#VALUE!</v>
      </c>
    </row>
    <row r="504" spans="6:22" x14ac:dyDescent="0.25">
      <c r="F504">
        <v>0</v>
      </c>
      <c r="G504">
        <v>0</v>
      </c>
      <c r="O504" t="s">
        <v>2019</v>
      </c>
      <c r="P504" t="s">
        <v>2019</v>
      </c>
      <c r="Q504" t="b">
        <v>0</v>
      </c>
      <c r="R504">
        <v>0</v>
      </c>
      <c r="T504" t="e">
        <v>#VALUE!</v>
      </c>
      <c r="U504" t="e">
        <v>#VALUE!</v>
      </c>
      <c r="V504" t="e">
        <v>#VALUE!</v>
      </c>
    </row>
    <row r="505" spans="6:22" x14ac:dyDescent="0.25">
      <c r="F505">
        <v>0</v>
      </c>
      <c r="G505">
        <v>0</v>
      </c>
      <c r="O505" t="s">
        <v>2019</v>
      </c>
      <c r="P505" t="s">
        <v>2019</v>
      </c>
      <c r="Q505" t="b">
        <v>0</v>
      </c>
      <c r="R505">
        <v>0</v>
      </c>
      <c r="T505" t="e">
        <v>#VALUE!</v>
      </c>
      <c r="U505" t="e">
        <v>#VALUE!</v>
      </c>
      <c r="V505" t="e">
        <v>#VALUE!</v>
      </c>
    </row>
    <row r="506" spans="6:22" x14ac:dyDescent="0.25">
      <c r="F506">
        <v>0</v>
      </c>
      <c r="G506">
        <v>0</v>
      </c>
      <c r="O506" t="s">
        <v>2019</v>
      </c>
      <c r="P506" t="s">
        <v>2019</v>
      </c>
      <c r="Q506" t="b">
        <v>0</v>
      </c>
      <c r="R506">
        <v>0</v>
      </c>
      <c r="T506" t="e">
        <v>#VALUE!</v>
      </c>
      <c r="U506" t="e">
        <v>#VALUE!</v>
      </c>
      <c r="V506" t="e">
        <v>#VALUE!</v>
      </c>
    </row>
    <row r="507" spans="6:22" x14ac:dyDescent="0.25">
      <c r="F507">
        <v>0</v>
      </c>
      <c r="G507">
        <v>0</v>
      </c>
      <c r="O507" t="s">
        <v>2019</v>
      </c>
      <c r="P507" t="s">
        <v>2019</v>
      </c>
      <c r="Q507" t="b">
        <v>0</v>
      </c>
      <c r="R507">
        <v>0</v>
      </c>
      <c r="T507" t="e">
        <v>#VALUE!</v>
      </c>
      <c r="U507" t="e">
        <v>#VALUE!</v>
      </c>
      <c r="V507" t="e">
        <v>#VALUE!</v>
      </c>
    </row>
    <row r="508" spans="6:22" x14ac:dyDescent="0.25">
      <c r="F508">
        <v>0</v>
      </c>
      <c r="G508">
        <v>0</v>
      </c>
      <c r="O508" t="s">
        <v>2019</v>
      </c>
      <c r="P508" t="s">
        <v>2019</v>
      </c>
      <c r="Q508" t="b">
        <v>0</v>
      </c>
      <c r="R508">
        <v>0</v>
      </c>
      <c r="T508" t="e">
        <v>#VALUE!</v>
      </c>
      <c r="U508" t="e">
        <v>#VALUE!</v>
      </c>
      <c r="V508" t="e">
        <v>#VALUE!</v>
      </c>
    </row>
    <row r="509" spans="6:22" x14ac:dyDescent="0.25">
      <c r="F509">
        <v>0</v>
      </c>
      <c r="G509">
        <v>0</v>
      </c>
      <c r="O509" t="s">
        <v>2019</v>
      </c>
      <c r="P509" t="s">
        <v>2019</v>
      </c>
      <c r="Q509" t="b">
        <v>0</v>
      </c>
      <c r="R509">
        <v>0</v>
      </c>
      <c r="T509" t="e">
        <v>#VALUE!</v>
      </c>
      <c r="U509" t="e">
        <v>#VALUE!</v>
      </c>
      <c r="V509" t="e">
        <v>#VALUE!</v>
      </c>
    </row>
    <row r="510" spans="6:22" x14ac:dyDescent="0.25">
      <c r="F510">
        <v>0</v>
      </c>
      <c r="G510">
        <v>0</v>
      </c>
      <c r="O510" t="s">
        <v>2019</v>
      </c>
      <c r="P510" t="s">
        <v>2019</v>
      </c>
      <c r="Q510" t="b">
        <v>0</v>
      </c>
      <c r="R510">
        <v>0</v>
      </c>
      <c r="T510" t="e">
        <v>#VALUE!</v>
      </c>
      <c r="U510" t="e">
        <v>#VALUE!</v>
      </c>
      <c r="V510" t="e">
        <v>#VALUE!</v>
      </c>
    </row>
    <row r="511" spans="6:22" x14ac:dyDescent="0.25">
      <c r="F511">
        <v>0</v>
      </c>
      <c r="G511">
        <v>0</v>
      </c>
      <c r="O511" t="s">
        <v>2019</v>
      </c>
      <c r="P511" t="s">
        <v>2019</v>
      </c>
      <c r="Q511" t="b">
        <v>0</v>
      </c>
      <c r="R511">
        <v>0</v>
      </c>
      <c r="T511" t="e">
        <v>#VALUE!</v>
      </c>
      <c r="U511" t="e">
        <v>#VALUE!</v>
      </c>
      <c r="V511" t="e">
        <v>#VALUE!</v>
      </c>
    </row>
    <row r="512" spans="6:22" x14ac:dyDescent="0.25">
      <c r="F512">
        <v>0</v>
      </c>
      <c r="G512">
        <v>0</v>
      </c>
      <c r="O512" t="s">
        <v>2019</v>
      </c>
      <c r="P512" t="s">
        <v>2019</v>
      </c>
      <c r="Q512" t="b">
        <v>0</v>
      </c>
      <c r="R512">
        <v>0</v>
      </c>
      <c r="T512" t="e">
        <v>#VALUE!</v>
      </c>
      <c r="U512" t="e">
        <v>#VALUE!</v>
      </c>
      <c r="V512" t="e">
        <v>#VALUE!</v>
      </c>
    </row>
    <row r="513" spans="6:22" x14ac:dyDescent="0.25">
      <c r="F513">
        <v>0</v>
      </c>
      <c r="G513">
        <v>0</v>
      </c>
      <c r="O513" t="s">
        <v>2019</v>
      </c>
      <c r="P513" t="s">
        <v>2019</v>
      </c>
      <c r="Q513" t="b">
        <v>0</v>
      </c>
      <c r="R513">
        <v>0</v>
      </c>
      <c r="T513" t="e">
        <v>#VALUE!</v>
      </c>
      <c r="U513" t="e">
        <v>#VALUE!</v>
      </c>
      <c r="V513" t="e">
        <v>#VALUE!</v>
      </c>
    </row>
    <row r="514" spans="6:22" x14ac:dyDescent="0.25">
      <c r="F514">
        <v>0</v>
      </c>
      <c r="G514">
        <v>0</v>
      </c>
      <c r="O514" t="s">
        <v>2019</v>
      </c>
      <c r="P514" t="s">
        <v>2019</v>
      </c>
      <c r="Q514" t="b">
        <v>0</v>
      </c>
      <c r="R514">
        <v>0</v>
      </c>
      <c r="T514" t="e">
        <v>#VALUE!</v>
      </c>
      <c r="U514" t="e">
        <v>#VALUE!</v>
      </c>
      <c r="V514" t="e">
        <v>#VALUE!</v>
      </c>
    </row>
    <row r="515" spans="6:22" x14ac:dyDescent="0.25">
      <c r="F515">
        <v>0</v>
      </c>
      <c r="G515">
        <v>0</v>
      </c>
      <c r="O515" t="s">
        <v>2019</v>
      </c>
      <c r="P515" t="s">
        <v>2019</v>
      </c>
      <c r="Q515" t="b">
        <v>0</v>
      </c>
      <c r="R515">
        <v>0</v>
      </c>
      <c r="T515" t="e">
        <v>#VALUE!</v>
      </c>
      <c r="U515" t="e">
        <v>#VALUE!</v>
      </c>
      <c r="V515" t="e">
        <v>#VALUE!</v>
      </c>
    </row>
    <row r="516" spans="6:22" x14ac:dyDescent="0.25">
      <c r="F516">
        <v>0</v>
      </c>
      <c r="G516">
        <v>0</v>
      </c>
      <c r="O516" t="s">
        <v>2019</v>
      </c>
      <c r="P516" t="s">
        <v>2019</v>
      </c>
      <c r="Q516" t="b">
        <v>0</v>
      </c>
      <c r="R516">
        <v>0</v>
      </c>
      <c r="T516" t="e">
        <v>#VALUE!</v>
      </c>
      <c r="U516" t="e">
        <v>#VALUE!</v>
      </c>
      <c r="V516" t="e">
        <v>#VALUE!</v>
      </c>
    </row>
    <row r="517" spans="6:22" x14ac:dyDescent="0.25">
      <c r="F517">
        <v>0</v>
      </c>
      <c r="G517">
        <v>0</v>
      </c>
      <c r="O517" t="s">
        <v>2019</v>
      </c>
      <c r="P517" t="s">
        <v>2019</v>
      </c>
      <c r="Q517" t="b">
        <v>0</v>
      </c>
      <c r="R517">
        <v>0</v>
      </c>
      <c r="T517" t="e">
        <v>#VALUE!</v>
      </c>
      <c r="U517" t="e">
        <v>#VALUE!</v>
      </c>
      <c r="V517" t="e">
        <v>#VALUE!</v>
      </c>
    </row>
    <row r="518" spans="6:22" x14ac:dyDescent="0.25">
      <c r="F518">
        <v>0</v>
      </c>
      <c r="G518">
        <v>0</v>
      </c>
      <c r="O518" t="s">
        <v>2019</v>
      </c>
      <c r="P518" t="s">
        <v>2019</v>
      </c>
      <c r="Q518" t="b">
        <v>0</v>
      </c>
      <c r="R518">
        <v>0</v>
      </c>
      <c r="T518" t="e">
        <v>#VALUE!</v>
      </c>
      <c r="U518" t="e">
        <v>#VALUE!</v>
      </c>
      <c r="V518" t="e">
        <v>#VALUE!</v>
      </c>
    </row>
    <row r="519" spans="6:22" x14ac:dyDescent="0.25">
      <c r="F519">
        <v>0</v>
      </c>
      <c r="G519">
        <v>0</v>
      </c>
      <c r="O519" t="s">
        <v>2019</v>
      </c>
      <c r="P519" t="s">
        <v>2019</v>
      </c>
      <c r="Q519" t="b">
        <v>0</v>
      </c>
      <c r="R519">
        <v>0</v>
      </c>
      <c r="T519" t="e">
        <v>#VALUE!</v>
      </c>
      <c r="U519" t="e">
        <v>#VALUE!</v>
      </c>
      <c r="V519" t="e">
        <v>#VALUE!</v>
      </c>
    </row>
    <row r="520" spans="6:22" x14ac:dyDescent="0.25">
      <c r="F520">
        <v>0</v>
      </c>
      <c r="G520">
        <v>0</v>
      </c>
      <c r="O520" t="s">
        <v>2019</v>
      </c>
      <c r="P520" t="s">
        <v>2019</v>
      </c>
      <c r="Q520" t="b">
        <v>0</v>
      </c>
      <c r="R520">
        <v>0</v>
      </c>
      <c r="T520" t="e">
        <v>#VALUE!</v>
      </c>
      <c r="U520" t="e">
        <v>#VALUE!</v>
      </c>
      <c r="V520" t="e">
        <v>#VALUE!</v>
      </c>
    </row>
    <row r="521" spans="6:22" x14ac:dyDescent="0.25">
      <c r="F521">
        <v>0</v>
      </c>
      <c r="G521">
        <v>0</v>
      </c>
      <c r="O521" t="s">
        <v>2019</v>
      </c>
      <c r="P521" t="s">
        <v>2019</v>
      </c>
      <c r="Q521" t="b">
        <v>0</v>
      </c>
      <c r="R521">
        <v>0</v>
      </c>
      <c r="T521" t="e">
        <v>#VALUE!</v>
      </c>
      <c r="U521" t="e">
        <v>#VALUE!</v>
      </c>
      <c r="V521" t="e">
        <v>#VALUE!</v>
      </c>
    </row>
    <row r="522" spans="6:22" x14ac:dyDescent="0.25">
      <c r="F522">
        <v>0</v>
      </c>
      <c r="G522">
        <v>0</v>
      </c>
      <c r="O522" t="s">
        <v>2019</v>
      </c>
      <c r="P522" t="s">
        <v>2019</v>
      </c>
      <c r="Q522" t="b">
        <v>0</v>
      </c>
      <c r="R522">
        <v>0</v>
      </c>
      <c r="T522" t="e">
        <v>#VALUE!</v>
      </c>
      <c r="U522" t="e">
        <v>#VALUE!</v>
      </c>
      <c r="V522" t="e">
        <v>#VALUE!</v>
      </c>
    </row>
    <row r="523" spans="6:22" x14ac:dyDescent="0.25">
      <c r="F523">
        <v>0</v>
      </c>
      <c r="G523">
        <v>0</v>
      </c>
      <c r="O523" t="s">
        <v>2019</v>
      </c>
      <c r="P523" t="s">
        <v>2019</v>
      </c>
      <c r="Q523" t="b">
        <v>0</v>
      </c>
      <c r="R523">
        <v>0</v>
      </c>
      <c r="T523" t="e">
        <v>#VALUE!</v>
      </c>
      <c r="U523" t="e">
        <v>#VALUE!</v>
      </c>
      <c r="V523" t="e">
        <v>#VALUE!</v>
      </c>
    </row>
    <row r="524" spans="6:22" x14ac:dyDescent="0.25">
      <c r="F524">
        <v>0</v>
      </c>
      <c r="G524">
        <v>0</v>
      </c>
      <c r="O524" t="s">
        <v>2019</v>
      </c>
      <c r="P524" t="s">
        <v>2019</v>
      </c>
      <c r="Q524" t="b">
        <v>0</v>
      </c>
      <c r="R524">
        <v>0</v>
      </c>
      <c r="T524" t="e">
        <v>#VALUE!</v>
      </c>
      <c r="U524" t="e">
        <v>#VALUE!</v>
      </c>
      <c r="V524" t="e">
        <v>#VALUE!</v>
      </c>
    </row>
    <row r="525" spans="6:22" x14ac:dyDescent="0.25">
      <c r="F525">
        <v>0</v>
      </c>
      <c r="G525">
        <v>0</v>
      </c>
      <c r="O525" t="s">
        <v>2019</v>
      </c>
      <c r="P525" t="s">
        <v>2019</v>
      </c>
      <c r="Q525" t="b">
        <v>0</v>
      </c>
      <c r="R525">
        <v>0</v>
      </c>
      <c r="T525" t="e">
        <v>#VALUE!</v>
      </c>
      <c r="U525" t="e">
        <v>#VALUE!</v>
      </c>
      <c r="V525" t="e">
        <v>#VALUE!</v>
      </c>
    </row>
    <row r="526" spans="6:22" x14ac:dyDescent="0.25">
      <c r="F526">
        <v>0</v>
      </c>
      <c r="G526">
        <v>0</v>
      </c>
      <c r="O526" t="s">
        <v>2019</v>
      </c>
      <c r="P526" t="s">
        <v>2019</v>
      </c>
      <c r="Q526" t="b">
        <v>0</v>
      </c>
      <c r="R526">
        <v>0</v>
      </c>
      <c r="T526" t="e">
        <v>#VALUE!</v>
      </c>
      <c r="U526" t="e">
        <v>#VALUE!</v>
      </c>
      <c r="V526" t="e">
        <v>#VALUE!</v>
      </c>
    </row>
    <row r="527" spans="6:22" x14ac:dyDescent="0.25">
      <c r="F527">
        <v>0</v>
      </c>
      <c r="G527">
        <v>0</v>
      </c>
      <c r="O527" t="s">
        <v>2019</v>
      </c>
      <c r="P527" t="s">
        <v>2019</v>
      </c>
      <c r="Q527" t="b">
        <v>0</v>
      </c>
      <c r="R527">
        <v>0</v>
      </c>
      <c r="T527" t="e">
        <v>#VALUE!</v>
      </c>
      <c r="U527" t="e">
        <v>#VALUE!</v>
      </c>
      <c r="V527" t="e">
        <v>#VALUE!</v>
      </c>
    </row>
    <row r="528" spans="6:22" x14ac:dyDescent="0.25">
      <c r="F528">
        <v>0</v>
      </c>
      <c r="G528">
        <v>0</v>
      </c>
      <c r="O528" t="s">
        <v>2019</v>
      </c>
      <c r="P528" t="s">
        <v>2019</v>
      </c>
      <c r="Q528" t="b">
        <v>0</v>
      </c>
      <c r="R528">
        <v>0</v>
      </c>
      <c r="T528" t="e">
        <v>#VALUE!</v>
      </c>
      <c r="U528" t="e">
        <v>#VALUE!</v>
      </c>
      <c r="V528" t="e">
        <v>#VALUE!</v>
      </c>
    </row>
    <row r="529" spans="6:22" x14ac:dyDescent="0.25">
      <c r="F529">
        <v>0</v>
      </c>
      <c r="G529">
        <v>0</v>
      </c>
      <c r="O529" t="s">
        <v>2019</v>
      </c>
      <c r="P529" t="s">
        <v>2019</v>
      </c>
      <c r="Q529" t="b">
        <v>0</v>
      </c>
      <c r="R529">
        <v>0</v>
      </c>
      <c r="T529" t="e">
        <v>#VALUE!</v>
      </c>
      <c r="U529" t="e">
        <v>#VALUE!</v>
      </c>
      <c r="V529" t="e">
        <v>#VALUE!</v>
      </c>
    </row>
    <row r="530" spans="6:22" x14ac:dyDescent="0.25">
      <c r="F530">
        <v>0</v>
      </c>
      <c r="G530">
        <v>0</v>
      </c>
      <c r="O530" t="s">
        <v>2019</v>
      </c>
      <c r="P530" t="s">
        <v>2019</v>
      </c>
      <c r="Q530" t="b">
        <v>0</v>
      </c>
      <c r="R530">
        <v>0</v>
      </c>
      <c r="T530" t="e">
        <v>#VALUE!</v>
      </c>
      <c r="U530" t="e">
        <v>#VALUE!</v>
      </c>
      <c r="V530" t="e">
        <v>#VALUE!</v>
      </c>
    </row>
    <row r="531" spans="6:22" x14ac:dyDescent="0.25">
      <c r="F531">
        <v>0</v>
      </c>
      <c r="G531">
        <v>0</v>
      </c>
      <c r="O531" t="s">
        <v>2019</v>
      </c>
      <c r="P531" t="s">
        <v>2019</v>
      </c>
      <c r="Q531" t="b">
        <v>0</v>
      </c>
      <c r="R531">
        <v>0</v>
      </c>
      <c r="T531" t="e">
        <v>#VALUE!</v>
      </c>
      <c r="U531" t="e">
        <v>#VALUE!</v>
      </c>
      <c r="V531" t="e">
        <v>#VALUE!</v>
      </c>
    </row>
    <row r="532" spans="6:22" x14ac:dyDescent="0.25">
      <c r="F532">
        <v>0</v>
      </c>
      <c r="G532">
        <v>0</v>
      </c>
      <c r="O532" t="s">
        <v>2019</v>
      </c>
      <c r="P532" t="s">
        <v>2019</v>
      </c>
      <c r="Q532" t="b">
        <v>0</v>
      </c>
      <c r="R532">
        <v>0</v>
      </c>
      <c r="T532" t="e">
        <v>#VALUE!</v>
      </c>
      <c r="U532" t="e">
        <v>#VALUE!</v>
      </c>
      <c r="V532" t="e">
        <v>#VALUE!</v>
      </c>
    </row>
    <row r="533" spans="6:22" x14ac:dyDescent="0.25">
      <c r="F533">
        <v>0</v>
      </c>
      <c r="G533">
        <v>0</v>
      </c>
      <c r="O533" t="s">
        <v>2019</v>
      </c>
      <c r="P533" t="s">
        <v>2019</v>
      </c>
      <c r="Q533" t="b">
        <v>0</v>
      </c>
      <c r="R533">
        <v>0</v>
      </c>
      <c r="T533" t="e">
        <v>#VALUE!</v>
      </c>
      <c r="U533" t="e">
        <v>#VALUE!</v>
      </c>
      <c r="V533" t="e">
        <v>#VALUE!</v>
      </c>
    </row>
    <row r="534" spans="6:22" x14ac:dyDescent="0.25">
      <c r="F534">
        <v>0</v>
      </c>
      <c r="G534">
        <v>0</v>
      </c>
      <c r="O534" t="s">
        <v>2019</v>
      </c>
      <c r="P534" t="s">
        <v>2019</v>
      </c>
      <c r="Q534" t="b">
        <v>0</v>
      </c>
      <c r="R534">
        <v>0</v>
      </c>
      <c r="T534" t="e">
        <v>#VALUE!</v>
      </c>
      <c r="U534" t="e">
        <v>#VALUE!</v>
      </c>
      <c r="V534" t="e">
        <v>#VALUE!</v>
      </c>
    </row>
    <row r="535" spans="6:22" x14ac:dyDescent="0.25">
      <c r="F535">
        <v>0</v>
      </c>
      <c r="G535">
        <v>0</v>
      </c>
      <c r="O535" t="s">
        <v>2019</v>
      </c>
      <c r="P535" t="s">
        <v>2019</v>
      </c>
      <c r="Q535" t="b">
        <v>0</v>
      </c>
      <c r="R535">
        <v>0</v>
      </c>
      <c r="T535" t="e">
        <v>#VALUE!</v>
      </c>
      <c r="U535" t="e">
        <v>#VALUE!</v>
      </c>
      <c r="V535" t="e">
        <v>#VALUE!</v>
      </c>
    </row>
    <row r="536" spans="6:22" x14ac:dyDescent="0.25">
      <c r="F536">
        <v>0</v>
      </c>
      <c r="G536">
        <v>0</v>
      </c>
      <c r="O536" t="s">
        <v>2019</v>
      </c>
      <c r="P536" t="s">
        <v>2019</v>
      </c>
      <c r="Q536" t="b">
        <v>0</v>
      </c>
      <c r="R536">
        <v>0</v>
      </c>
      <c r="T536" t="e">
        <v>#VALUE!</v>
      </c>
      <c r="U536" t="e">
        <v>#VALUE!</v>
      </c>
      <c r="V536" t="e">
        <v>#VALUE!</v>
      </c>
    </row>
    <row r="537" spans="6:22" x14ac:dyDescent="0.25">
      <c r="F537">
        <v>0</v>
      </c>
      <c r="G537">
        <v>0</v>
      </c>
      <c r="O537" t="s">
        <v>2019</v>
      </c>
      <c r="P537" t="s">
        <v>2019</v>
      </c>
      <c r="Q537" t="b">
        <v>0</v>
      </c>
      <c r="R537">
        <v>0</v>
      </c>
      <c r="T537" t="e">
        <v>#VALUE!</v>
      </c>
      <c r="U537" t="e">
        <v>#VALUE!</v>
      </c>
      <c r="V537" t="e">
        <v>#VALUE!</v>
      </c>
    </row>
    <row r="538" spans="6:22" x14ac:dyDescent="0.25">
      <c r="F538">
        <v>0</v>
      </c>
      <c r="G538">
        <v>0</v>
      </c>
      <c r="O538" t="s">
        <v>2019</v>
      </c>
      <c r="P538" t="s">
        <v>2019</v>
      </c>
      <c r="Q538" t="b">
        <v>0</v>
      </c>
      <c r="R538">
        <v>0</v>
      </c>
      <c r="T538" t="e">
        <v>#VALUE!</v>
      </c>
      <c r="U538" t="e">
        <v>#VALUE!</v>
      </c>
      <c r="V538" t="e">
        <v>#VALUE!</v>
      </c>
    </row>
    <row r="539" spans="6:22" x14ac:dyDescent="0.25">
      <c r="F539">
        <v>0</v>
      </c>
      <c r="G539">
        <v>0</v>
      </c>
      <c r="O539" t="s">
        <v>2019</v>
      </c>
      <c r="P539" t="s">
        <v>2019</v>
      </c>
      <c r="Q539" t="b">
        <v>0</v>
      </c>
      <c r="R539">
        <v>0</v>
      </c>
      <c r="T539" t="e">
        <v>#VALUE!</v>
      </c>
      <c r="U539" t="e">
        <v>#VALUE!</v>
      </c>
      <c r="V539" t="e">
        <v>#VALUE!</v>
      </c>
    </row>
    <row r="540" spans="6:22" x14ac:dyDescent="0.25">
      <c r="F540">
        <v>0</v>
      </c>
      <c r="G540">
        <v>0</v>
      </c>
      <c r="O540" t="s">
        <v>2019</v>
      </c>
      <c r="P540" t="s">
        <v>2019</v>
      </c>
      <c r="Q540" t="b">
        <v>0</v>
      </c>
      <c r="R540">
        <v>0</v>
      </c>
      <c r="T540" t="e">
        <v>#VALUE!</v>
      </c>
      <c r="U540" t="e">
        <v>#VALUE!</v>
      </c>
      <c r="V540" t="e">
        <v>#VALUE!</v>
      </c>
    </row>
    <row r="541" spans="6:22" x14ac:dyDescent="0.25">
      <c r="F541">
        <v>0</v>
      </c>
      <c r="G541">
        <v>0</v>
      </c>
      <c r="O541" t="s">
        <v>2019</v>
      </c>
      <c r="P541" t="s">
        <v>2019</v>
      </c>
      <c r="Q541" t="b">
        <v>0</v>
      </c>
      <c r="R541">
        <v>0</v>
      </c>
      <c r="T541" t="e">
        <v>#VALUE!</v>
      </c>
      <c r="U541" t="e">
        <v>#VALUE!</v>
      </c>
      <c r="V541" t="e">
        <v>#VALUE!</v>
      </c>
    </row>
    <row r="542" spans="6:22" x14ac:dyDescent="0.25">
      <c r="F542">
        <v>0</v>
      </c>
      <c r="G542">
        <v>0</v>
      </c>
      <c r="O542" t="s">
        <v>2019</v>
      </c>
      <c r="P542" t="s">
        <v>2019</v>
      </c>
      <c r="Q542" t="b">
        <v>0</v>
      </c>
      <c r="R542">
        <v>0</v>
      </c>
      <c r="T542" t="e">
        <v>#VALUE!</v>
      </c>
      <c r="U542" t="e">
        <v>#VALUE!</v>
      </c>
      <c r="V542" t="e">
        <v>#VALUE!</v>
      </c>
    </row>
    <row r="543" spans="6:22" x14ac:dyDescent="0.25">
      <c r="F543">
        <v>0</v>
      </c>
      <c r="G543">
        <v>0</v>
      </c>
      <c r="O543" t="s">
        <v>2019</v>
      </c>
      <c r="P543" t="s">
        <v>2019</v>
      </c>
      <c r="Q543" t="b">
        <v>0</v>
      </c>
      <c r="R543">
        <v>0</v>
      </c>
      <c r="T543" t="e">
        <v>#VALUE!</v>
      </c>
      <c r="U543" t="e">
        <v>#VALUE!</v>
      </c>
      <c r="V543" t="e">
        <v>#VALUE!</v>
      </c>
    </row>
    <row r="544" spans="6:22" x14ac:dyDescent="0.25">
      <c r="F544">
        <v>0</v>
      </c>
      <c r="G544">
        <v>0</v>
      </c>
      <c r="O544" t="s">
        <v>2019</v>
      </c>
      <c r="P544" t="s">
        <v>2019</v>
      </c>
      <c r="Q544" t="b">
        <v>0</v>
      </c>
      <c r="R544">
        <v>0</v>
      </c>
      <c r="T544" t="e">
        <v>#VALUE!</v>
      </c>
      <c r="U544" t="e">
        <v>#VALUE!</v>
      </c>
      <c r="V544" t="e">
        <v>#VALUE!</v>
      </c>
    </row>
    <row r="545" spans="6:22" x14ac:dyDescent="0.25">
      <c r="F545">
        <v>0</v>
      </c>
      <c r="G545">
        <v>0</v>
      </c>
      <c r="O545" t="s">
        <v>2019</v>
      </c>
      <c r="P545" t="s">
        <v>2019</v>
      </c>
      <c r="Q545" t="b">
        <v>0</v>
      </c>
      <c r="R545">
        <v>0</v>
      </c>
      <c r="T545" t="e">
        <v>#VALUE!</v>
      </c>
      <c r="U545" t="e">
        <v>#VALUE!</v>
      </c>
      <c r="V545" t="e">
        <v>#VALUE!</v>
      </c>
    </row>
    <row r="546" spans="6:22" x14ac:dyDescent="0.25">
      <c r="F546">
        <v>0</v>
      </c>
      <c r="G546">
        <v>0</v>
      </c>
      <c r="O546" t="s">
        <v>2019</v>
      </c>
      <c r="P546" t="s">
        <v>2019</v>
      </c>
      <c r="Q546" t="b">
        <v>0</v>
      </c>
      <c r="R546">
        <v>0</v>
      </c>
      <c r="T546" t="e">
        <v>#VALUE!</v>
      </c>
      <c r="U546" t="e">
        <v>#VALUE!</v>
      </c>
      <c r="V546" t="e">
        <v>#VALUE!</v>
      </c>
    </row>
    <row r="547" spans="6:22" x14ac:dyDescent="0.25">
      <c r="F547">
        <v>0</v>
      </c>
      <c r="G547">
        <v>0</v>
      </c>
      <c r="O547" t="s">
        <v>2019</v>
      </c>
      <c r="P547" t="s">
        <v>2019</v>
      </c>
      <c r="Q547" t="b">
        <v>0</v>
      </c>
      <c r="R547">
        <v>0</v>
      </c>
      <c r="T547" t="e">
        <v>#VALUE!</v>
      </c>
      <c r="U547" t="e">
        <v>#VALUE!</v>
      </c>
      <c r="V547" t="e">
        <v>#VALUE!</v>
      </c>
    </row>
    <row r="548" spans="6:22" x14ac:dyDescent="0.25">
      <c r="F548">
        <v>0</v>
      </c>
      <c r="G548">
        <v>0</v>
      </c>
      <c r="O548" t="s">
        <v>2019</v>
      </c>
      <c r="P548" t="s">
        <v>2019</v>
      </c>
      <c r="Q548" t="b">
        <v>0</v>
      </c>
      <c r="R548">
        <v>0</v>
      </c>
      <c r="T548" t="e">
        <v>#VALUE!</v>
      </c>
      <c r="U548" t="e">
        <v>#VALUE!</v>
      </c>
      <c r="V548" t="e">
        <v>#VALUE!</v>
      </c>
    </row>
    <row r="549" spans="6:22" x14ac:dyDescent="0.25">
      <c r="F549">
        <v>0</v>
      </c>
      <c r="G549">
        <v>0</v>
      </c>
      <c r="O549" t="s">
        <v>2019</v>
      </c>
      <c r="P549" t="s">
        <v>2019</v>
      </c>
      <c r="Q549" t="b">
        <v>0</v>
      </c>
      <c r="R549">
        <v>0</v>
      </c>
      <c r="T549" t="e">
        <v>#VALUE!</v>
      </c>
      <c r="U549" t="e">
        <v>#VALUE!</v>
      </c>
      <c r="V549" t="e">
        <v>#VALUE!</v>
      </c>
    </row>
    <row r="550" spans="6:22" x14ac:dyDescent="0.25">
      <c r="F550">
        <v>0</v>
      </c>
      <c r="G550">
        <v>0</v>
      </c>
      <c r="O550" t="s">
        <v>2019</v>
      </c>
      <c r="P550" t="s">
        <v>2019</v>
      </c>
      <c r="Q550" t="b">
        <v>0</v>
      </c>
      <c r="R550">
        <v>0</v>
      </c>
      <c r="T550" t="e">
        <v>#VALUE!</v>
      </c>
      <c r="U550" t="e">
        <v>#VALUE!</v>
      </c>
      <c r="V550" t="e">
        <v>#VALUE!</v>
      </c>
    </row>
    <row r="551" spans="6:22" x14ac:dyDescent="0.25">
      <c r="F551">
        <v>0</v>
      </c>
      <c r="G551">
        <v>0</v>
      </c>
      <c r="O551" t="s">
        <v>2019</v>
      </c>
      <c r="P551" t="s">
        <v>2019</v>
      </c>
      <c r="Q551" t="b">
        <v>0</v>
      </c>
      <c r="R551">
        <v>0</v>
      </c>
      <c r="T551" t="e">
        <v>#VALUE!</v>
      </c>
      <c r="U551" t="e">
        <v>#VALUE!</v>
      </c>
      <c r="V551" t="e">
        <v>#VALUE!</v>
      </c>
    </row>
    <row r="552" spans="6:22" x14ac:dyDescent="0.25">
      <c r="F552">
        <v>0</v>
      </c>
      <c r="G552">
        <v>0</v>
      </c>
      <c r="O552" t="s">
        <v>2019</v>
      </c>
      <c r="P552" t="s">
        <v>2019</v>
      </c>
      <c r="Q552" t="b">
        <v>0</v>
      </c>
      <c r="R552">
        <v>0</v>
      </c>
      <c r="T552" t="e">
        <v>#VALUE!</v>
      </c>
      <c r="U552" t="e">
        <v>#VALUE!</v>
      </c>
      <c r="V552" t="e">
        <v>#VALUE!</v>
      </c>
    </row>
    <row r="553" spans="6:22" x14ac:dyDescent="0.25">
      <c r="F553">
        <v>0</v>
      </c>
      <c r="G553">
        <v>0</v>
      </c>
      <c r="O553" t="s">
        <v>2019</v>
      </c>
      <c r="P553" t="s">
        <v>2019</v>
      </c>
      <c r="Q553" t="b">
        <v>0</v>
      </c>
      <c r="R553">
        <v>0</v>
      </c>
      <c r="T553" t="e">
        <v>#VALUE!</v>
      </c>
      <c r="U553" t="e">
        <v>#VALUE!</v>
      </c>
      <c r="V553" t="e">
        <v>#VALUE!</v>
      </c>
    </row>
    <row r="554" spans="6:22" x14ac:dyDescent="0.25">
      <c r="F554">
        <v>0</v>
      </c>
      <c r="G554">
        <v>0</v>
      </c>
      <c r="O554" t="s">
        <v>2019</v>
      </c>
      <c r="P554" t="s">
        <v>2019</v>
      </c>
      <c r="Q554" t="b">
        <v>0</v>
      </c>
      <c r="R554">
        <v>0</v>
      </c>
      <c r="T554" t="e">
        <v>#VALUE!</v>
      </c>
      <c r="U554" t="e">
        <v>#VALUE!</v>
      </c>
      <c r="V554" t="e">
        <v>#VALUE!</v>
      </c>
    </row>
    <row r="555" spans="6:22" x14ac:dyDescent="0.25">
      <c r="F555">
        <v>0</v>
      </c>
      <c r="G555">
        <v>0</v>
      </c>
      <c r="O555" t="s">
        <v>2019</v>
      </c>
      <c r="P555" t="s">
        <v>2019</v>
      </c>
      <c r="Q555" t="b">
        <v>0</v>
      </c>
      <c r="R555">
        <v>0</v>
      </c>
      <c r="T555" t="e">
        <v>#VALUE!</v>
      </c>
      <c r="U555" t="e">
        <v>#VALUE!</v>
      </c>
      <c r="V555" t="e">
        <v>#VALUE!</v>
      </c>
    </row>
    <row r="556" spans="6:22" x14ac:dyDescent="0.25">
      <c r="F556">
        <v>0</v>
      </c>
      <c r="G556">
        <v>0</v>
      </c>
      <c r="O556" t="s">
        <v>2019</v>
      </c>
      <c r="P556" t="s">
        <v>2019</v>
      </c>
      <c r="Q556" t="b">
        <v>0</v>
      </c>
      <c r="R556">
        <v>0</v>
      </c>
      <c r="T556" t="e">
        <v>#VALUE!</v>
      </c>
      <c r="U556" t="e">
        <v>#VALUE!</v>
      </c>
      <c r="V556" t="e">
        <v>#VALUE!</v>
      </c>
    </row>
    <row r="557" spans="6:22" x14ac:dyDescent="0.25">
      <c r="F557">
        <v>0</v>
      </c>
      <c r="G557">
        <v>0</v>
      </c>
      <c r="O557" t="s">
        <v>2019</v>
      </c>
      <c r="P557" t="s">
        <v>2019</v>
      </c>
      <c r="Q557" t="b">
        <v>0</v>
      </c>
      <c r="R557">
        <v>0</v>
      </c>
      <c r="T557" t="e">
        <v>#VALUE!</v>
      </c>
      <c r="U557" t="e">
        <v>#VALUE!</v>
      </c>
      <c r="V557" t="e">
        <v>#VALUE!</v>
      </c>
    </row>
    <row r="558" spans="6:22" x14ac:dyDescent="0.25">
      <c r="F558">
        <v>0</v>
      </c>
      <c r="G558">
        <v>0</v>
      </c>
      <c r="O558" t="s">
        <v>2019</v>
      </c>
      <c r="P558" t="s">
        <v>2019</v>
      </c>
      <c r="Q558" t="b">
        <v>0</v>
      </c>
      <c r="R558">
        <v>0</v>
      </c>
      <c r="T558" t="e">
        <v>#VALUE!</v>
      </c>
      <c r="U558" t="e">
        <v>#VALUE!</v>
      </c>
      <c r="V558" t="e">
        <v>#VALUE!</v>
      </c>
    </row>
    <row r="559" spans="6:22" x14ac:dyDescent="0.25">
      <c r="F559">
        <v>0</v>
      </c>
      <c r="G559">
        <v>0</v>
      </c>
      <c r="O559" t="s">
        <v>2019</v>
      </c>
      <c r="P559" t="s">
        <v>2019</v>
      </c>
      <c r="Q559" t="b">
        <v>0</v>
      </c>
      <c r="R559">
        <v>0</v>
      </c>
      <c r="T559" t="e">
        <v>#VALUE!</v>
      </c>
      <c r="U559" t="e">
        <v>#VALUE!</v>
      </c>
      <c r="V559" t="e">
        <v>#VALUE!</v>
      </c>
    </row>
    <row r="560" spans="6:22" x14ac:dyDescent="0.25">
      <c r="F560">
        <v>0</v>
      </c>
      <c r="G560">
        <v>0</v>
      </c>
      <c r="O560" t="s">
        <v>2019</v>
      </c>
      <c r="P560" t="s">
        <v>2019</v>
      </c>
      <c r="Q560" t="b">
        <v>0</v>
      </c>
      <c r="R560">
        <v>0</v>
      </c>
      <c r="T560" t="e">
        <v>#VALUE!</v>
      </c>
      <c r="U560" t="e">
        <v>#VALUE!</v>
      </c>
      <c r="V560" t="e">
        <v>#VALUE!</v>
      </c>
    </row>
    <row r="561" spans="6:22" x14ac:dyDescent="0.25">
      <c r="F561">
        <v>0</v>
      </c>
      <c r="G561">
        <v>0</v>
      </c>
      <c r="O561" t="s">
        <v>2019</v>
      </c>
      <c r="P561" t="s">
        <v>2019</v>
      </c>
      <c r="Q561" t="b">
        <v>0</v>
      </c>
      <c r="R561">
        <v>0</v>
      </c>
      <c r="T561" t="e">
        <v>#VALUE!</v>
      </c>
      <c r="U561" t="e">
        <v>#VALUE!</v>
      </c>
      <c r="V561" t="e">
        <v>#VALUE!</v>
      </c>
    </row>
    <row r="562" spans="6:22" x14ac:dyDescent="0.25">
      <c r="F562">
        <v>0</v>
      </c>
      <c r="G562">
        <v>0</v>
      </c>
      <c r="O562" t="s">
        <v>2019</v>
      </c>
      <c r="P562" t="s">
        <v>2019</v>
      </c>
      <c r="Q562" t="b">
        <v>0</v>
      </c>
      <c r="R562">
        <v>0</v>
      </c>
      <c r="T562" t="e">
        <v>#VALUE!</v>
      </c>
      <c r="U562" t="e">
        <v>#VALUE!</v>
      </c>
      <c r="V562" t="e">
        <v>#VALUE!</v>
      </c>
    </row>
    <row r="563" spans="6:22" x14ac:dyDescent="0.25">
      <c r="F563">
        <v>0</v>
      </c>
      <c r="G563">
        <v>0</v>
      </c>
      <c r="O563" t="s">
        <v>2019</v>
      </c>
      <c r="P563" t="s">
        <v>2019</v>
      </c>
      <c r="Q563" t="b">
        <v>0</v>
      </c>
      <c r="R563">
        <v>0</v>
      </c>
      <c r="T563" t="e">
        <v>#VALUE!</v>
      </c>
      <c r="U563" t="e">
        <v>#VALUE!</v>
      </c>
      <c r="V563" t="e">
        <v>#VALUE!</v>
      </c>
    </row>
    <row r="564" spans="6:22" x14ac:dyDescent="0.25">
      <c r="F564">
        <v>0</v>
      </c>
      <c r="G564">
        <v>0</v>
      </c>
      <c r="O564" t="s">
        <v>2019</v>
      </c>
      <c r="P564" t="s">
        <v>2019</v>
      </c>
      <c r="Q564" t="b">
        <v>0</v>
      </c>
      <c r="R564">
        <v>0</v>
      </c>
      <c r="T564" t="e">
        <v>#VALUE!</v>
      </c>
      <c r="U564" t="e">
        <v>#VALUE!</v>
      </c>
      <c r="V564" t="e">
        <v>#VALUE!</v>
      </c>
    </row>
    <row r="565" spans="6:22" x14ac:dyDescent="0.25">
      <c r="F565">
        <v>0</v>
      </c>
      <c r="G565">
        <v>0</v>
      </c>
      <c r="O565" t="s">
        <v>2019</v>
      </c>
      <c r="P565" t="s">
        <v>2019</v>
      </c>
      <c r="Q565" t="b">
        <v>0</v>
      </c>
      <c r="R565">
        <v>0</v>
      </c>
      <c r="T565" t="e">
        <v>#VALUE!</v>
      </c>
      <c r="U565" t="e">
        <v>#VALUE!</v>
      </c>
      <c r="V565" t="e">
        <v>#VALUE!</v>
      </c>
    </row>
    <row r="566" spans="6:22" x14ac:dyDescent="0.25">
      <c r="F566">
        <v>0</v>
      </c>
      <c r="G566">
        <v>0</v>
      </c>
      <c r="O566" t="s">
        <v>2019</v>
      </c>
      <c r="P566" t="s">
        <v>2019</v>
      </c>
      <c r="Q566" t="b">
        <v>0</v>
      </c>
      <c r="R566">
        <v>0</v>
      </c>
      <c r="T566" t="e">
        <v>#VALUE!</v>
      </c>
      <c r="U566" t="e">
        <v>#VALUE!</v>
      </c>
      <c r="V566" t="e">
        <v>#VALUE!</v>
      </c>
    </row>
    <row r="567" spans="6:22" x14ac:dyDescent="0.25">
      <c r="F567">
        <v>0</v>
      </c>
      <c r="G567">
        <v>0</v>
      </c>
      <c r="O567" t="s">
        <v>2019</v>
      </c>
      <c r="P567" t="s">
        <v>2019</v>
      </c>
      <c r="Q567" t="b">
        <v>0</v>
      </c>
      <c r="R567">
        <v>0</v>
      </c>
      <c r="T567" t="e">
        <v>#VALUE!</v>
      </c>
      <c r="U567" t="e">
        <v>#VALUE!</v>
      </c>
      <c r="V567" t="e">
        <v>#VALUE!</v>
      </c>
    </row>
    <row r="568" spans="6:22" x14ac:dyDescent="0.25">
      <c r="F568">
        <v>0</v>
      </c>
      <c r="G568">
        <v>0</v>
      </c>
      <c r="O568" t="s">
        <v>2019</v>
      </c>
      <c r="P568" t="s">
        <v>2019</v>
      </c>
      <c r="Q568" t="b">
        <v>0</v>
      </c>
      <c r="R568">
        <v>0</v>
      </c>
      <c r="T568" t="e">
        <v>#VALUE!</v>
      </c>
      <c r="U568" t="e">
        <v>#VALUE!</v>
      </c>
      <c r="V568" t="e">
        <v>#VALUE!</v>
      </c>
    </row>
    <row r="569" spans="6:22" x14ac:dyDescent="0.25">
      <c r="F569">
        <v>0</v>
      </c>
      <c r="G569">
        <v>0</v>
      </c>
      <c r="O569" t="s">
        <v>2019</v>
      </c>
      <c r="P569" t="s">
        <v>2019</v>
      </c>
      <c r="Q569" t="b">
        <v>0</v>
      </c>
      <c r="R569">
        <v>0</v>
      </c>
      <c r="T569" t="e">
        <v>#VALUE!</v>
      </c>
      <c r="U569" t="e">
        <v>#VALUE!</v>
      </c>
      <c r="V569" t="e">
        <v>#VALUE!</v>
      </c>
    </row>
    <row r="570" spans="6:22" x14ac:dyDescent="0.25">
      <c r="F570">
        <v>0</v>
      </c>
      <c r="G570">
        <v>0</v>
      </c>
      <c r="O570" t="s">
        <v>2019</v>
      </c>
      <c r="P570" t="s">
        <v>2019</v>
      </c>
      <c r="Q570" t="b">
        <v>0</v>
      </c>
      <c r="R570">
        <v>0</v>
      </c>
      <c r="T570" t="e">
        <v>#VALUE!</v>
      </c>
      <c r="U570" t="e">
        <v>#VALUE!</v>
      </c>
      <c r="V570" t="e">
        <v>#VALUE!</v>
      </c>
    </row>
    <row r="571" spans="6:22" x14ac:dyDescent="0.25">
      <c r="F571">
        <v>0</v>
      </c>
      <c r="G571">
        <v>0</v>
      </c>
      <c r="O571" t="s">
        <v>2019</v>
      </c>
      <c r="P571" t="s">
        <v>2019</v>
      </c>
      <c r="Q571" t="b">
        <v>0</v>
      </c>
      <c r="R571">
        <v>0</v>
      </c>
      <c r="T571" t="e">
        <v>#VALUE!</v>
      </c>
      <c r="U571" t="e">
        <v>#VALUE!</v>
      </c>
      <c r="V571" t="e">
        <v>#VALUE!</v>
      </c>
    </row>
    <row r="572" spans="6:22" x14ac:dyDescent="0.25">
      <c r="F572">
        <v>0</v>
      </c>
      <c r="G572">
        <v>0</v>
      </c>
      <c r="O572" t="s">
        <v>2019</v>
      </c>
      <c r="P572" t="s">
        <v>2019</v>
      </c>
      <c r="Q572" t="b">
        <v>0</v>
      </c>
      <c r="R572">
        <v>0</v>
      </c>
      <c r="T572" t="e">
        <v>#VALUE!</v>
      </c>
      <c r="U572" t="e">
        <v>#VALUE!</v>
      </c>
      <c r="V572" t="e">
        <v>#VALUE!</v>
      </c>
    </row>
    <row r="573" spans="6:22" x14ac:dyDescent="0.25">
      <c r="F573">
        <v>0</v>
      </c>
      <c r="G573">
        <v>0</v>
      </c>
      <c r="O573" t="s">
        <v>2019</v>
      </c>
      <c r="P573" t="s">
        <v>2019</v>
      </c>
      <c r="Q573" t="b">
        <v>0</v>
      </c>
      <c r="R573">
        <v>0</v>
      </c>
      <c r="T573" t="e">
        <v>#VALUE!</v>
      </c>
      <c r="U573" t="e">
        <v>#VALUE!</v>
      </c>
      <c r="V573" t="e">
        <v>#VALUE!</v>
      </c>
    </row>
    <row r="574" spans="6:22" x14ac:dyDescent="0.25">
      <c r="F574">
        <v>0</v>
      </c>
      <c r="G574">
        <v>0</v>
      </c>
      <c r="O574" t="s">
        <v>2019</v>
      </c>
      <c r="P574" t="s">
        <v>2019</v>
      </c>
      <c r="Q574" t="b">
        <v>0</v>
      </c>
      <c r="R574">
        <v>0</v>
      </c>
      <c r="T574" t="e">
        <v>#VALUE!</v>
      </c>
      <c r="U574" t="e">
        <v>#VALUE!</v>
      </c>
      <c r="V574" t="e">
        <v>#VALUE!</v>
      </c>
    </row>
    <row r="575" spans="6:22" x14ac:dyDescent="0.25">
      <c r="F575">
        <v>0</v>
      </c>
      <c r="G575">
        <v>0</v>
      </c>
      <c r="O575" t="s">
        <v>2019</v>
      </c>
      <c r="P575" t="s">
        <v>2019</v>
      </c>
      <c r="Q575" t="b">
        <v>0</v>
      </c>
      <c r="R575">
        <v>0</v>
      </c>
      <c r="T575" t="e">
        <v>#VALUE!</v>
      </c>
      <c r="U575" t="e">
        <v>#VALUE!</v>
      </c>
      <c r="V575" t="e">
        <v>#VALUE!</v>
      </c>
    </row>
    <row r="576" spans="6:22" x14ac:dyDescent="0.25">
      <c r="F576">
        <v>0</v>
      </c>
      <c r="G576">
        <v>0</v>
      </c>
      <c r="O576" t="s">
        <v>2019</v>
      </c>
      <c r="P576" t="s">
        <v>2019</v>
      </c>
      <c r="Q576" t="b">
        <v>0</v>
      </c>
      <c r="R576">
        <v>0</v>
      </c>
      <c r="T576" t="e">
        <v>#VALUE!</v>
      </c>
      <c r="U576" t="e">
        <v>#VALUE!</v>
      </c>
      <c r="V576" t="e">
        <v>#VALUE!</v>
      </c>
    </row>
    <row r="577" spans="6:22" x14ac:dyDescent="0.25">
      <c r="F577">
        <v>0</v>
      </c>
      <c r="G577">
        <v>0</v>
      </c>
      <c r="O577" t="s">
        <v>2019</v>
      </c>
      <c r="P577" t="s">
        <v>2019</v>
      </c>
      <c r="Q577" t="b">
        <v>0</v>
      </c>
      <c r="R577">
        <v>0</v>
      </c>
      <c r="T577" t="e">
        <v>#VALUE!</v>
      </c>
      <c r="U577" t="e">
        <v>#VALUE!</v>
      </c>
      <c r="V577" t="e">
        <v>#VALUE!</v>
      </c>
    </row>
    <row r="578" spans="6:22" x14ac:dyDescent="0.25">
      <c r="F578">
        <v>0</v>
      </c>
      <c r="G578">
        <v>0</v>
      </c>
      <c r="O578" t="s">
        <v>2019</v>
      </c>
      <c r="P578" t="s">
        <v>2019</v>
      </c>
      <c r="Q578" t="b">
        <v>0</v>
      </c>
      <c r="R578">
        <v>0</v>
      </c>
      <c r="T578" t="e">
        <v>#VALUE!</v>
      </c>
      <c r="U578" t="e">
        <v>#VALUE!</v>
      </c>
      <c r="V578" t="e">
        <v>#VALUE!</v>
      </c>
    </row>
    <row r="579" spans="6:22" x14ac:dyDescent="0.25">
      <c r="F579">
        <v>0</v>
      </c>
      <c r="G579">
        <v>0</v>
      </c>
      <c r="O579" t="s">
        <v>2019</v>
      </c>
      <c r="P579" t="s">
        <v>2019</v>
      </c>
      <c r="Q579" t="b">
        <v>0</v>
      </c>
      <c r="R579">
        <v>0</v>
      </c>
      <c r="T579" t="e">
        <v>#VALUE!</v>
      </c>
      <c r="U579" t="e">
        <v>#VALUE!</v>
      </c>
      <c r="V579" t="e">
        <v>#VALUE!</v>
      </c>
    </row>
    <row r="580" spans="6:22" x14ac:dyDescent="0.25">
      <c r="F580">
        <v>0</v>
      </c>
      <c r="G580">
        <v>0</v>
      </c>
      <c r="O580" t="s">
        <v>2019</v>
      </c>
      <c r="P580" t="s">
        <v>2019</v>
      </c>
      <c r="Q580" t="b">
        <v>0</v>
      </c>
      <c r="R580">
        <v>0</v>
      </c>
      <c r="T580" t="e">
        <v>#VALUE!</v>
      </c>
      <c r="U580" t="e">
        <v>#VALUE!</v>
      </c>
      <c r="V580" t="e">
        <v>#VALUE!</v>
      </c>
    </row>
    <row r="581" spans="6:22" x14ac:dyDescent="0.25">
      <c r="F581">
        <v>0</v>
      </c>
      <c r="G581">
        <v>0</v>
      </c>
      <c r="O581" t="s">
        <v>2019</v>
      </c>
      <c r="P581" t="s">
        <v>2019</v>
      </c>
      <c r="Q581" t="b">
        <v>0</v>
      </c>
      <c r="R581">
        <v>0</v>
      </c>
      <c r="T581" t="e">
        <v>#VALUE!</v>
      </c>
      <c r="U581" t="e">
        <v>#VALUE!</v>
      </c>
      <c r="V581" t="e">
        <v>#VALUE!</v>
      </c>
    </row>
    <row r="582" spans="6:22" x14ac:dyDescent="0.25">
      <c r="F582">
        <v>0</v>
      </c>
      <c r="G582">
        <v>0</v>
      </c>
      <c r="O582" t="s">
        <v>2019</v>
      </c>
      <c r="P582" t="s">
        <v>2019</v>
      </c>
      <c r="Q582" t="b">
        <v>0</v>
      </c>
      <c r="R582">
        <v>0</v>
      </c>
      <c r="T582" t="e">
        <v>#VALUE!</v>
      </c>
      <c r="U582" t="e">
        <v>#VALUE!</v>
      </c>
      <c r="V582" t="e">
        <v>#VALUE!</v>
      </c>
    </row>
    <row r="583" spans="6:22" x14ac:dyDescent="0.25">
      <c r="F583">
        <v>0</v>
      </c>
      <c r="G583">
        <v>0</v>
      </c>
      <c r="O583" t="s">
        <v>2019</v>
      </c>
      <c r="P583" t="s">
        <v>2019</v>
      </c>
      <c r="Q583" t="b">
        <v>0</v>
      </c>
      <c r="R583">
        <v>0</v>
      </c>
      <c r="T583" t="e">
        <v>#VALUE!</v>
      </c>
      <c r="U583" t="e">
        <v>#VALUE!</v>
      </c>
      <c r="V583" t="e">
        <v>#VALUE!</v>
      </c>
    </row>
    <row r="584" spans="6:22" x14ac:dyDescent="0.25">
      <c r="F584">
        <v>0</v>
      </c>
      <c r="G584">
        <v>0</v>
      </c>
      <c r="O584" t="s">
        <v>2019</v>
      </c>
      <c r="P584" t="s">
        <v>2019</v>
      </c>
      <c r="Q584" t="b">
        <v>0</v>
      </c>
      <c r="R584">
        <v>0</v>
      </c>
      <c r="T584" t="e">
        <v>#VALUE!</v>
      </c>
      <c r="U584" t="e">
        <v>#VALUE!</v>
      </c>
      <c r="V584" t="e">
        <v>#VALUE!</v>
      </c>
    </row>
    <row r="585" spans="6:22" x14ac:dyDescent="0.25">
      <c r="F585">
        <v>0</v>
      </c>
      <c r="G585">
        <v>0</v>
      </c>
      <c r="O585" t="s">
        <v>2019</v>
      </c>
      <c r="P585" t="s">
        <v>2019</v>
      </c>
      <c r="Q585" t="b">
        <v>0</v>
      </c>
      <c r="R585">
        <v>0</v>
      </c>
      <c r="T585" t="e">
        <v>#VALUE!</v>
      </c>
      <c r="U585" t="e">
        <v>#VALUE!</v>
      </c>
      <c r="V585" t="e">
        <v>#VALUE!</v>
      </c>
    </row>
    <row r="586" spans="6:22" x14ac:dyDescent="0.25">
      <c r="F586">
        <v>0</v>
      </c>
      <c r="G586">
        <v>0</v>
      </c>
      <c r="O586" t="s">
        <v>2019</v>
      </c>
      <c r="P586" t="s">
        <v>2019</v>
      </c>
      <c r="Q586" t="b">
        <v>0</v>
      </c>
      <c r="R586">
        <v>0</v>
      </c>
      <c r="T586" t="e">
        <v>#VALUE!</v>
      </c>
      <c r="U586" t="e">
        <v>#VALUE!</v>
      </c>
      <c r="V586" t="e">
        <v>#VALUE!</v>
      </c>
    </row>
    <row r="587" spans="6:22" x14ac:dyDescent="0.25">
      <c r="F587">
        <v>0</v>
      </c>
      <c r="G587">
        <v>0</v>
      </c>
      <c r="O587" t="s">
        <v>2019</v>
      </c>
      <c r="P587" t="s">
        <v>2019</v>
      </c>
      <c r="Q587" t="b">
        <v>0</v>
      </c>
      <c r="R587">
        <v>0</v>
      </c>
      <c r="T587" t="e">
        <v>#VALUE!</v>
      </c>
      <c r="U587" t="e">
        <v>#VALUE!</v>
      </c>
      <c r="V587" t="e">
        <v>#VALUE!</v>
      </c>
    </row>
    <row r="588" spans="6:22" x14ac:dyDescent="0.25">
      <c r="F588">
        <v>0</v>
      </c>
      <c r="G588">
        <v>0</v>
      </c>
      <c r="O588" t="s">
        <v>2019</v>
      </c>
      <c r="P588" t="s">
        <v>2019</v>
      </c>
      <c r="Q588" t="b">
        <v>0</v>
      </c>
      <c r="R588">
        <v>0</v>
      </c>
      <c r="T588" t="e">
        <v>#VALUE!</v>
      </c>
      <c r="U588" t="e">
        <v>#VALUE!</v>
      </c>
      <c r="V588" t="e">
        <v>#VALUE!</v>
      </c>
    </row>
    <row r="589" spans="6:22" x14ac:dyDescent="0.25">
      <c r="F589">
        <v>0</v>
      </c>
      <c r="G589">
        <v>0</v>
      </c>
      <c r="O589" t="s">
        <v>2019</v>
      </c>
      <c r="P589" t="s">
        <v>2019</v>
      </c>
      <c r="Q589" t="b">
        <v>0</v>
      </c>
      <c r="R589">
        <v>0</v>
      </c>
      <c r="T589" t="e">
        <v>#VALUE!</v>
      </c>
      <c r="U589" t="e">
        <v>#VALUE!</v>
      </c>
      <c r="V589" t="e">
        <v>#VALUE!</v>
      </c>
    </row>
    <row r="590" spans="6:22" x14ac:dyDescent="0.25">
      <c r="F590">
        <v>0</v>
      </c>
      <c r="G590">
        <v>0</v>
      </c>
      <c r="O590" t="s">
        <v>2019</v>
      </c>
      <c r="P590" t="s">
        <v>2019</v>
      </c>
      <c r="Q590" t="b">
        <v>0</v>
      </c>
      <c r="R590">
        <v>0</v>
      </c>
      <c r="T590" t="e">
        <v>#VALUE!</v>
      </c>
      <c r="U590" t="e">
        <v>#VALUE!</v>
      </c>
      <c r="V590" t="e">
        <v>#VALUE!</v>
      </c>
    </row>
    <row r="591" spans="6:22" x14ac:dyDescent="0.25">
      <c r="F591">
        <v>0</v>
      </c>
      <c r="G591">
        <v>0</v>
      </c>
      <c r="O591" t="s">
        <v>2019</v>
      </c>
      <c r="P591" t="s">
        <v>2019</v>
      </c>
      <c r="Q591" t="b">
        <v>0</v>
      </c>
      <c r="R591">
        <v>0</v>
      </c>
      <c r="T591" t="e">
        <v>#VALUE!</v>
      </c>
      <c r="U591" t="e">
        <v>#VALUE!</v>
      </c>
      <c r="V591" t="e">
        <v>#VALUE!</v>
      </c>
    </row>
    <row r="592" spans="6:22" x14ac:dyDescent="0.25">
      <c r="F592">
        <v>0</v>
      </c>
      <c r="G592">
        <v>0</v>
      </c>
      <c r="O592" t="s">
        <v>2019</v>
      </c>
      <c r="P592" t="s">
        <v>2019</v>
      </c>
      <c r="Q592" t="b">
        <v>0</v>
      </c>
      <c r="R592">
        <v>0</v>
      </c>
      <c r="T592" t="e">
        <v>#VALUE!</v>
      </c>
      <c r="U592" t="e">
        <v>#VALUE!</v>
      </c>
      <c r="V592" t="e">
        <v>#VALUE!</v>
      </c>
    </row>
    <row r="593" spans="6:22" x14ac:dyDescent="0.25">
      <c r="F593">
        <v>0</v>
      </c>
      <c r="G593">
        <v>0</v>
      </c>
      <c r="O593" t="s">
        <v>2019</v>
      </c>
      <c r="P593" t="s">
        <v>2019</v>
      </c>
      <c r="Q593" t="b">
        <v>0</v>
      </c>
      <c r="R593">
        <v>0</v>
      </c>
      <c r="T593" t="e">
        <v>#VALUE!</v>
      </c>
      <c r="U593" t="e">
        <v>#VALUE!</v>
      </c>
      <c r="V593" t="e">
        <v>#VALUE!</v>
      </c>
    </row>
    <row r="594" spans="6:22" x14ac:dyDescent="0.25">
      <c r="F594">
        <v>0</v>
      </c>
      <c r="G594">
        <v>0</v>
      </c>
      <c r="O594" t="s">
        <v>2019</v>
      </c>
      <c r="P594" t="s">
        <v>2019</v>
      </c>
      <c r="Q594" t="b">
        <v>0</v>
      </c>
      <c r="R594">
        <v>0</v>
      </c>
      <c r="T594" t="e">
        <v>#VALUE!</v>
      </c>
      <c r="U594" t="e">
        <v>#VALUE!</v>
      </c>
      <c r="V594" t="e">
        <v>#VALUE!</v>
      </c>
    </row>
    <row r="595" spans="6:22" x14ac:dyDescent="0.25">
      <c r="F595">
        <v>0</v>
      </c>
      <c r="G595">
        <v>0</v>
      </c>
      <c r="O595" t="s">
        <v>2019</v>
      </c>
      <c r="P595" t="s">
        <v>2019</v>
      </c>
      <c r="Q595" t="b">
        <v>0</v>
      </c>
      <c r="R595">
        <v>0</v>
      </c>
      <c r="T595" t="e">
        <v>#VALUE!</v>
      </c>
      <c r="U595" t="e">
        <v>#VALUE!</v>
      </c>
      <c r="V595" t="e">
        <v>#VALUE!</v>
      </c>
    </row>
    <row r="596" spans="6:22" x14ac:dyDescent="0.25">
      <c r="F596">
        <v>0</v>
      </c>
      <c r="G596">
        <v>0</v>
      </c>
      <c r="O596" t="s">
        <v>2019</v>
      </c>
      <c r="P596" t="s">
        <v>2019</v>
      </c>
      <c r="Q596" t="b">
        <v>0</v>
      </c>
      <c r="R596">
        <v>0</v>
      </c>
      <c r="T596" t="e">
        <v>#VALUE!</v>
      </c>
      <c r="U596" t="e">
        <v>#VALUE!</v>
      </c>
      <c r="V596" t="e">
        <v>#VALUE!</v>
      </c>
    </row>
    <row r="597" spans="6:22" x14ac:dyDescent="0.25">
      <c r="F597">
        <v>0</v>
      </c>
      <c r="G597">
        <v>0</v>
      </c>
      <c r="O597" t="s">
        <v>2019</v>
      </c>
      <c r="P597" t="s">
        <v>2019</v>
      </c>
      <c r="Q597" t="b">
        <v>0</v>
      </c>
      <c r="R597">
        <v>0</v>
      </c>
      <c r="T597" t="e">
        <v>#VALUE!</v>
      </c>
      <c r="U597" t="e">
        <v>#VALUE!</v>
      </c>
      <c r="V597" t="e">
        <v>#VALUE!</v>
      </c>
    </row>
    <row r="598" spans="6:22" x14ac:dyDescent="0.25">
      <c r="F598">
        <v>0</v>
      </c>
      <c r="G598">
        <v>0</v>
      </c>
      <c r="O598" t="s">
        <v>2019</v>
      </c>
      <c r="P598" t="s">
        <v>2019</v>
      </c>
      <c r="Q598" t="b">
        <v>0</v>
      </c>
      <c r="R598">
        <v>0</v>
      </c>
      <c r="T598" t="e">
        <v>#VALUE!</v>
      </c>
      <c r="U598" t="e">
        <v>#VALUE!</v>
      </c>
      <c r="V598" t="e">
        <v>#VALUE!</v>
      </c>
    </row>
    <row r="599" spans="6:22" x14ac:dyDescent="0.25">
      <c r="F599">
        <v>0</v>
      </c>
      <c r="G599">
        <v>0</v>
      </c>
      <c r="O599" t="s">
        <v>2019</v>
      </c>
      <c r="P599" t="s">
        <v>2019</v>
      </c>
      <c r="Q599" t="b">
        <v>0</v>
      </c>
      <c r="R599">
        <v>0</v>
      </c>
      <c r="T599" t="e">
        <v>#VALUE!</v>
      </c>
      <c r="U599" t="e">
        <v>#VALUE!</v>
      </c>
      <c r="V599" t="e">
        <v>#VALUE!</v>
      </c>
    </row>
    <row r="600" spans="6:22" x14ac:dyDescent="0.25">
      <c r="F600">
        <v>0</v>
      </c>
      <c r="G600">
        <v>0</v>
      </c>
      <c r="O600" t="s">
        <v>2019</v>
      </c>
      <c r="P600" t="s">
        <v>2019</v>
      </c>
      <c r="Q600" t="b">
        <v>0</v>
      </c>
      <c r="R600">
        <v>0</v>
      </c>
      <c r="T600" t="e">
        <v>#VALUE!</v>
      </c>
      <c r="U600" t="e">
        <v>#VALUE!</v>
      </c>
      <c r="V600" t="e">
        <v>#VALUE!</v>
      </c>
    </row>
    <row r="601" spans="6:22" x14ac:dyDescent="0.25">
      <c r="F601">
        <v>0</v>
      </c>
      <c r="G601">
        <v>0</v>
      </c>
      <c r="O601" t="s">
        <v>2019</v>
      </c>
      <c r="P601" t="s">
        <v>2019</v>
      </c>
      <c r="Q601" t="b">
        <v>0</v>
      </c>
      <c r="R601">
        <v>0</v>
      </c>
      <c r="T601" t="e">
        <v>#VALUE!</v>
      </c>
      <c r="U601" t="e">
        <v>#VALUE!</v>
      </c>
      <c r="V601" t="e">
        <v>#VALUE!</v>
      </c>
    </row>
    <row r="602" spans="6:22" x14ac:dyDescent="0.25">
      <c r="F602">
        <v>0</v>
      </c>
      <c r="G602">
        <v>0</v>
      </c>
      <c r="O602" t="s">
        <v>2019</v>
      </c>
      <c r="P602" t="s">
        <v>2019</v>
      </c>
      <c r="Q602" t="b">
        <v>0</v>
      </c>
      <c r="R602">
        <v>0</v>
      </c>
      <c r="T602" t="e">
        <v>#VALUE!</v>
      </c>
      <c r="U602" t="e">
        <v>#VALUE!</v>
      </c>
      <c r="V602" t="e">
        <v>#VALUE!</v>
      </c>
    </row>
    <row r="603" spans="6:22" x14ac:dyDescent="0.25">
      <c r="F603">
        <v>0</v>
      </c>
      <c r="G603">
        <v>0</v>
      </c>
      <c r="O603" t="s">
        <v>2019</v>
      </c>
      <c r="P603" t="s">
        <v>2019</v>
      </c>
      <c r="Q603" t="b">
        <v>0</v>
      </c>
      <c r="R603">
        <v>0</v>
      </c>
      <c r="T603" t="e">
        <v>#VALUE!</v>
      </c>
      <c r="U603" t="e">
        <v>#VALUE!</v>
      </c>
      <c r="V603" t="e">
        <v>#VALUE!</v>
      </c>
    </row>
    <row r="604" spans="6:22" x14ac:dyDescent="0.25">
      <c r="F604">
        <v>0</v>
      </c>
      <c r="G604">
        <v>0</v>
      </c>
      <c r="O604" t="s">
        <v>2019</v>
      </c>
      <c r="P604" t="s">
        <v>2019</v>
      </c>
      <c r="Q604" t="b">
        <v>0</v>
      </c>
      <c r="R604">
        <v>0</v>
      </c>
      <c r="T604" t="e">
        <v>#VALUE!</v>
      </c>
      <c r="U604" t="e">
        <v>#VALUE!</v>
      </c>
      <c r="V604" t="e">
        <v>#VALUE!</v>
      </c>
    </row>
    <row r="605" spans="6:22" x14ac:dyDescent="0.25">
      <c r="F605">
        <v>0</v>
      </c>
      <c r="G605">
        <v>0</v>
      </c>
      <c r="O605" t="s">
        <v>2019</v>
      </c>
      <c r="P605" t="s">
        <v>2019</v>
      </c>
      <c r="Q605" t="b">
        <v>0</v>
      </c>
      <c r="R605">
        <v>0</v>
      </c>
      <c r="T605" t="e">
        <v>#VALUE!</v>
      </c>
      <c r="U605" t="e">
        <v>#VALUE!</v>
      </c>
      <c r="V605" t="e">
        <v>#VALUE!</v>
      </c>
    </row>
    <row r="606" spans="6:22" x14ac:dyDescent="0.25">
      <c r="F606">
        <v>0</v>
      </c>
      <c r="G606">
        <v>0</v>
      </c>
      <c r="O606" t="s">
        <v>2019</v>
      </c>
      <c r="P606" t="s">
        <v>2019</v>
      </c>
      <c r="Q606" t="b">
        <v>0</v>
      </c>
      <c r="R606">
        <v>0</v>
      </c>
      <c r="T606" t="e">
        <v>#VALUE!</v>
      </c>
      <c r="U606" t="e">
        <v>#VALUE!</v>
      </c>
      <c r="V606" t="e">
        <v>#VALUE!</v>
      </c>
    </row>
    <row r="607" spans="6:22" x14ac:dyDescent="0.25">
      <c r="F607">
        <v>0</v>
      </c>
      <c r="G607">
        <v>0</v>
      </c>
      <c r="O607" t="s">
        <v>2019</v>
      </c>
      <c r="P607" t="s">
        <v>2019</v>
      </c>
      <c r="Q607" t="b">
        <v>0</v>
      </c>
      <c r="R607">
        <v>0</v>
      </c>
      <c r="T607" t="e">
        <v>#VALUE!</v>
      </c>
      <c r="U607" t="e">
        <v>#VALUE!</v>
      </c>
      <c r="V607" t="e">
        <v>#VALUE!</v>
      </c>
    </row>
    <row r="608" spans="6:22" x14ac:dyDescent="0.25">
      <c r="F608">
        <v>0</v>
      </c>
      <c r="G608">
        <v>0</v>
      </c>
      <c r="O608" t="s">
        <v>2019</v>
      </c>
      <c r="P608" t="s">
        <v>2019</v>
      </c>
      <c r="Q608" t="b">
        <v>0</v>
      </c>
      <c r="R608">
        <v>0</v>
      </c>
      <c r="T608" t="e">
        <v>#VALUE!</v>
      </c>
      <c r="U608" t="e">
        <v>#VALUE!</v>
      </c>
      <c r="V608" t="e">
        <v>#VALUE!</v>
      </c>
    </row>
    <row r="609" spans="6:22" x14ac:dyDescent="0.25">
      <c r="F609">
        <v>0</v>
      </c>
      <c r="G609">
        <v>0</v>
      </c>
      <c r="O609" t="s">
        <v>2019</v>
      </c>
      <c r="P609" t="s">
        <v>2019</v>
      </c>
      <c r="Q609" t="b">
        <v>0</v>
      </c>
      <c r="R609">
        <v>0</v>
      </c>
      <c r="T609" t="e">
        <v>#VALUE!</v>
      </c>
      <c r="U609" t="e">
        <v>#VALUE!</v>
      </c>
      <c r="V609" t="e">
        <v>#VALUE!</v>
      </c>
    </row>
    <row r="610" spans="6:22" x14ac:dyDescent="0.25">
      <c r="F610">
        <v>0</v>
      </c>
      <c r="G610">
        <v>0</v>
      </c>
      <c r="O610" t="s">
        <v>2019</v>
      </c>
      <c r="P610" t="s">
        <v>2019</v>
      </c>
      <c r="Q610" t="b">
        <v>0</v>
      </c>
      <c r="R610">
        <v>0</v>
      </c>
      <c r="T610" t="e">
        <v>#VALUE!</v>
      </c>
      <c r="U610" t="e">
        <v>#VALUE!</v>
      </c>
      <c r="V610" t="e">
        <v>#VALUE!</v>
      </c>
    </row>
    <row r="611" spans="6:22" x14ac:dyDescent="0.25">
      <c r="F611">
        <v>0</v>
      </c>
      <c r="G611">
        <v>0</v>
      </c>
      <c r="O611" t="s">
        <v>2019</v>
      </c>
      <c r="P611" t="s">
        <v>2019</v>
      </c>
      <c r="Q611" t="b">
        <v>0</v>
      </c>
      <c r="R611">
        <v>0</v>
      </c>
      <c r="T611" t="e">
        <v>#VALUE!</v>
      </c>
      <c r="U611" t="e">
        <v>#VALUE!</v>
      </c>
      <c r="V611" t="e">
        <v>#VALUE!</v>
      </c>
    </row>
    <row r="612" spans="6:22" x14ac:dyDescent="0.25">
      <c r="F612">
        <v>0</v>
      </c>
      <c r="G612">
        <v>0</v>
      </c>
      <c r="O612" t="s">
        <v>2019</v>
      </c>
      <c r="P612" t="s">
        <v>2019</v>
      </c>
      <c r="Q612" t="b">
        <v>0</v>
      </c>
      <c r="R612">
        <v>0</v>
      </c>
      <c r="T612" t="e">
        <v>#VALUE!</v>
      </c>
      <c r="U612" t="e">
        <v>#VALUE!</v>
      </c>
      <c r="V612" t="e">
        <v>#VALUE!</v>
      </c>
    </row>
    <row r="613" spans="6:22" x14ac:dyDescent="0.25">
      <c r="F613">
        <v>0</v>
      </c>
      <c r="G613">
        <v>0</v>
      </c>
      <c r="O613" t="s">
        <v>2019</v>
      </c>
      <c r="P613" t="s">
        <v>2019</v>
      </c>
      <c r="Q613" t="b">
        <v>0</v>
      </c>
      <c r="R613">
        <v>0</v>
      </c>
      <c r="T613" t="e">
        <v>#VALUE!</v>
      </c>
      <c r="U613" t="e">
        <v>#VALUE!</v>
      </c>
      <c r="V613" t="e">
        <v>#VALUE!</v>
      </c>
    </row>
    <row r="614" spans="6:22" x14ac:dyDescent="0.25">
      <c r="F614">
        <v>0</v>
      </c>
      <c r="G614">
        <v>0</v>
      </c>
      <c r="O614" t="s">
        <v>2019</v>
      </c>
      <c r="P614" t="s">
        <v>2019</v>
      </c>
      <c r="Q614" t="b">
        <v>0</v>
      </c>
      <c r="R614">
        <v>0</v>
      </c>
      <c r="T614" t="e">
        <v>#VALUE!</v>
      </c>
      <c r="U614" t="e">
        <v>#VALUE!</v>
      </c>
      <c r="V614" t="e">
        <v>#VALUE!</v>
      </c>
    </row>
    <row r="615" spans="6:22" x14ac:dyDescent="0.25">
      <c r="F615">
        <v>0</v>
      </c>
      <c r="G615">
        <v>0</v>
      </c>
      <c r="O615" t="s">
        <v>2019</v>
      </c>
      <c r="P615" t="s">
        <v>2019</v>
      </c>
      <c r="Q615" t="b">
        <v>0</v>
      </c>
      <c r="R615">
        <v>0</v>
      </c>
      <c r="T615" t="e">
        <v>#VALUE!</v>
      </c>
      <c r="U615" t="e">
        <v>#VALUE!</v>
      </c>
      <c r="V615" t="e">
        <v>#VALUE!</v>
      </c>
    </row>
    <row r="616" spans="6:22" x14ac:dyDescent="0.25">
      <c r="F616">
        <v>0</v>
      </c>
      <c r="G616">
        <v>0</v>
      </c>
      <c r="O616" t="s">
        <v>2019</v>
      </c>
      <c r="P616" t="s">
        <v>2019</v>
      </c>
      <c r="Q616" t="b">
        <v>0</v>
      </c>
      <c r="R616">
        <v>0</v>
      </c>
      <c r="T616" t="e">
        <v>#VALUE!</v>
      </c>
      <c r="U616" t="e">
        <v>#VALUE!</v>
      </c>
      <c r="V616" t="e">
        <v>#VALUE!</v>
      </c>
    </row>
    <row r="617" spans="6:22" x14ac:dyDescent="0.25">
      <c r="F617">
        <v>0</v>
      </c>
      <c r="G617">
        <v>0</v>
      </c>
      <c r="O617" t="s">
        <v>2019</v>
      </c>
      <c r="P617" t="s">
        <v>2019</v>
      </c>
      <c r="Q617" t="b">
        <v>0</v>
      </c>
      <c r="R617">
        <v>0</v>
      </c>
      <c r="T617" t="e">
        <v>#VALUE!</v>
      </c>
      <c r="U617" t="e">
        <v>#VALUE!</v>
      </c>
      <c r="V617" t="e">
        <v>#VALUE!</v>
      </c>
    </row>
    <row r="618" spans="6:22" x14ac:dyDescent="0.25">
      <c r="F618">
        <v>0</v>
      </c>
      <c r="G618">
        <v>0</v>
      </c>
      <c r="O618" t="s">
        <v>2019</v>
      </c>
      <c r="P618" t="s">
        <v>2019</v>
      </c>
      <c r="Q618" t="b">
        <v>0</v>
      </c>
      <c r="R618">
        <v>0</v>
      </c>
      <c r="T618" t="e">
        <v>#VALUE!</v>
      </c>
      <c r="U618" t="e">
        <v>#VALUE!</v>
      </c>
      <c r="V618" t="e">
        <v>#VALUE!</v>
      </c>
    </row>
    <row r="619" spans="6:22" x14ac:dyDescent="0.25">
      <c r="F619">
        <v>0</v>
      </c>
      <c r="G619">
        <v>0</v>
      </c>
      <c r="O619" t="s">
        <v>2019</v>
      </c>
      <c r="P619" t="s">
        <v>2019</v>
      </c>
      <c r="Q619" t="b">
        <v>0</v>
      </c>
      <c r="R619">
        <v>0</v>
      </c>
      <c r="T619" t="e">
        <v>#VALUE!</v>
      </c>
      <c r="U619" t="e">
        <v>#VALUE!</v>
      </c>
      <c r="V619" t="e">
        <v>#VALUE!</v>
      </c>
    </row>
    <row r="620" spans="6:22" x14ac:dyDescent="0.25">
      <c r="F620">
        <v>0</v>
      </c>
      <c r="G620">
        <v>0</v>
      </c>
      <c r="O620" t="s">
        <v>2019</v>
      </c>
      <c r="P620" t="s">
        <v>2019</v>
      </c>
      <c r="Q620" t="b">
        <v>0</v>
      </c>
      <c r="R620">
        <v>0</v>
      </c>
      <c r="T620" t="e">
        <v>#VALUE!</v>
      </c>
      <c r="U620" t="e">
        <v>#VALUE!</v>
      </c>
      <c r="V620" t="e">
        <v>#VALUE!</v>
      </c>
    </row>
    <row r="621" spans="6:22" x14ac:dyDescent="0.25">
      <c r="F621">
        <v>0</v>
      </c>
      <c r="G621">
        <v>0</v>
      </c>
      <c r="O621" t="s">
        <v>2019</v>
      </c>
      <c r="P621" t="s">
        <v>2019</v>
      </c>
      <c r="Q621" t="b">
        <v>0</v>
      </c>
      <c r="R621">
        <v>0</v>
      </c>
      <c r="T621" t="e">
        <v>#VALUE!</v>
      </c>
      <c r="U621" t="e">
        <v>#VALUE!</v>
      </c>
      <c r="V621" t="e">
        <v>#VALUE!</v>
      </c>
    </row>
    <row r="622" spans="6:22" x14ac:dyDescent="0.25">
      <c r="F622">
        <v>0</v>
      </c>
      <c r="G622">
        <v>0</v>
      </c>
      <c r="O622" t="s">
        <v>2019</v>
      </c>
      <c r="P622" t="s">
        <v>2019</v>
      </c>
      <c r="Q622" t="b">
        <v>0</v>
      </c>
      <c r="R622">
        <v>0</v>
      </c>
      <c r="T622" t="e">
        <v>#VALUE!</v>
      </c>
      <c r="U622" t="e">
        <v>#VALUE!</v>
      </c>
      <c r="V622" t="e">
        <v>#VALUE!</v>
      </c>
    </row>
    <row r="623" spans="6:22" x14ac:dyDescent="0.25">
      <c r="F623">
        <v>0</v>
      </c>
      <c r="G623">
        <v>0</v>
      </c>
      <c r="O623" t="s">
        <v>2019</v>
      </c>
      <c r="P623" t="s">
        <v>2019</v>
      </c>
      <c r="Q623" t="b">
        <v>0</v>
      </c>
      <c r="R623">
        <v>0</v>
      </c>
      <c r="T623" t="e">
        <v>#VALUE!</v>
      </c>
      <c r="U623" t="e">
        <v>#VALUE!</v>
      </c>
      <c r="V623" t="e">
        <v>#VALUE!</v>
      </c>
    </row>
    <row r="624" spans="6:22" x14ac:dyDescent="0.25">
      <c r="F624">
        <v>0</v>
      </c>
      <c r="G624">
        <v>0</v>
      </c>
      <c r="O624" t="s">
        <v>2019</v>
      </c>
      <c r="P624" t="s">
        <v>2019</v>
      </c>
      <c r="Q624" t="b">
        <v>0</v>
      </c>
      <c r="R624">
        <v>0</v>
      </c>
      <c r="T624" t="e">
        <v>#VALUE!</v>
      </c>
      <c r="U624" t="e">
        <v>#VALUE!</v>
      </c>
      <c r="V624" t="e">
        <v>#VALUE!</v>
      </c>
    </row>
    <row r="625" spans="6:22" x14ac:dyDescent="0.25">
      <c r="F625">
        <v>0</v>
      </c>
      <c r="G625">
        <v>0</v>
      </c>
      <c r="O625" t="s">
        <v>2019</v>
      </c>
      <c r="P625" t="s">
        <v>2019</v>
      </c>
      <c r="Q625" t="b">
        <v>0</v>
      </c>
      <c r="R625">
        <v>0</v>
      </c>
      <c r="T625" t="e">
        <v>#VALUE!</v>
      </c>
      <c r="U625" t="e">
        <v>#VALUE!</v>
      </c>
      <c r="V625" t="e">
        <v>#VALUE!</v>
      </c>
    </row>
    <row r="626" spans="6:22" x14ac:dyDescent="0.25">
      <c r="F626">
        <v>0</v>
      </c>
      <c r="G626">
        <v>0</v>
      </c>
      <c r="O626" t="s">
        <v>2019</v>
      </c>
      <c r="P626" t="s">
        <v>2019</v>
      </c>
      <c r="Q626" t="b">
        <v>0</v>
      </c>
      <c r="R626">
        <v>0</v>
      </c>
      <c r="T626" t="e">
        <v>#VALUE!</v>
      </c>
      <c r="U626" t="e">
        <v>#VALUE!</v>
      </c>
      <c r="V626" t="e">
        <v>#VALUE!</v>
      </c>
    </row>
    <row r="627" spans="6:22" x14ac:dyDescent="0.25">
      <c r="F627">
        <v>0</v>
      </c>
      <c r="G627">
        <v>0</v>
      </c>
      <c r="O627" t="s">
        <v>2019</v>
      </c>
      <c r="P627" t="s">
        <v>2019</v>
      </c>
      <c r="Q627" t="b">
        <v>0</v>
      </c>
      <c r="R627">
        <v>0</v>
      </c>
      <c r="T627" t="e">
        <v>#VALUE!</v>
      </c>
      <c r="U627" t="e">
        <v>#VALUE!</v>
      </c>
      <c r="V627" t="e">
        <v>#VALUE!</v>
      </c>
    </row>
    <row r="628" spans="6:22" x14ac:dyDescent="0.25">
      <c r="F628">
        <v>0</v>
      </c>
      <c r="G628">
        <v>0</v>
      </c>
      <c r="O628" t="s">
        <v>2019</v>
      </c>
      <c r="P628" t="s">
        <v>2019</v>
      </c>
      <c r="Q628" t="b">
        <v>0</v>
      </c>
      <c r="R628">
        <v>0</v>
      </c>
      <c r="T628" t="e">
        <v>#VALUE!</v>
      </c>
      <c r="U628" t="e">
        <v>#VALUE!</v>
      </c>
      <c r="V628" t="e">
        <v>#VALUE!</v>
      </c>
    </row>
    <row r="629" spans="6:22" x14ac:dyDescent="0.25">
      <c r="F629">
        <v>0</v>
      </c>
      <c r="G629">
        <v>0</v>
      </c>
      <c r="O629" t="s">
        <v>2019</v>
      </c>
      <c r="P629" t="s">
        <v>2019</v>
      </c>
      <c r="Q629" t="b">
        <v>0</v>
      </c>
      <c r="R629">
        <v>0</v>
      </c>
      <c r="T629" t="e">
        <v>#VALUE!</v>
      </c>
      <c r="U629" t="e">
        <v>#VALUE!</v>
      </c>
      <c r="V629" t="e">
        <v>#VALUE!</v>
      </c>
    </row>
    <row r="630" spans="6:22" x14ac:dyDescent="0.25">
      <c r="F630">
        <v>0</v>
      </c>
      <c r="G630">
        <v>0</v>
      </c>
      <c r="O630" t="s">
        <v>2019</v>
      </c>
      <c r="P630" t="s">
        <v>2019</v>
      </c>
      <c r="Q630" t="b">
        <v>0</v>
      </c>
      <c r="R630">
        <v>0</v>
      </c>
      <c r="T630" t="e">
        <v>#VALUE!</v>
      </c>
      <c r="U630" t="e">
        <v>#VALUE!</v>
      </c>
      <c r="V630" t="e">
        <v>#VALUE!</v>
      </c>
    </row>
    <row r="631" spans="6:22" x14ac:dyDescent="0.25">
      <c r="F631">
        <v>0</v>
      </c>
      <c r="G631">
        <v>0</v>
      </c>
      <c r="O631" t="s">
        <v>2019</v>
      </c>
      <c r="P631" t="s">
        <v>2019</v>
      </c>
      <c r="Q631" t="b">
        <v>0</v>
      </c>
      <c r="R631">
        <v>0</v>
      </c>
      <c r="T631" t="e">
        <v>#VALUE!</v>
      </c>
      <c r="U631" t="e">
        <v>#VALUE!</v>
      </c>
      <c r="V631" t="e">
        <v>#VALUE!</v>
      </c>
    </row>
    <row r="632" spans="6:22" x14ac:dyDescent="0.25">
      <c r="F632">
        <v>0</v>
      </c>
      <c r="G632">
        <v>0</v>
      </c>
      <c r="O632" t="s">
        <v>2019</v>
      </c>
      <c r="P632" t="s">
        <v>2019</v>
      </c>
      <c r="Q632" t="b">
        <v>0</v>
      </c>
      <c r="R632">
        <v>0</v>
      </c>
      <c r="T632" t="e">
        <v>#VALUE!</v>
      </c>
      <c r="U632" t="e">
        <v>#VALUE!</v>
      </c>
      <c r="V632" t="e">
        <v>#VALUE!</v>
      </c>
    </row>
    <row r="633" spans="6:22" x14ac:dyDescent="0.25">
      <c r="F633">
        <v>0</v>
      </c>
      <c r="G633">
        <v>0</v>
      </c>
      <c r="O633" t="s">
        <v>2019</v>
      </c>
      <c r="P633" t="s">
        <v>2019</v>
      </c>
      <c r="Q633" t="b">
        <v>0</v>
      </c>
      <c r="R633">
        <v>0</v>
      </c>
      <c r="T633" t="e">
        <v>#VALUE!</v>
      </c>
      <c r="U633" t="e">
        <v>#VALUE!</v>
      </c>
      <c r="V633" t="e">
        <v>#VALUE!</v>
      </c>
    </row>
    <row r="634" spans="6:22" x14ac:dyDescent="0.25">
      <c r="F634">
        <v>0</v>
      </c>
      <c r="G634">
        <v>0</v>
      </c>
      <c r="O634" t="s">
        <v>2019</v>
      </c>
      <c r="P634" t="s">
        <v>2019</v>
      </c>
      <c r="Q634" t="b">
        <v>0</v>
      </c>
      <c r="R634">
        <v>0</v>
      </c>
      <c r="T634" t="e">
        <v>#VALUE!</v>
      </c>
      <c r="U634" t="e">
        <v>#VALUE!</v>
      </c>
      <c r="V634" t="e">
        <v>#VALUE!</v>
      </c>
    </row>
    <row r="635" spans="6:22" x14ac:dyDescent="0.25">
      <c r="F635">
        <v>0</v>
      </c>
      <c r="G635">
        <v>0</v>
      </c>
      <c r="O635" t="s">
        <v>2019</v>
      </c>
      <c r="P635" t="s">
        <v>2019</v>
      </c>
      <c r="Q635" t="b">
        <v>0</v>
      </c>
      <c r="R635">
        <v>0</v>
      </c>
      <c r="T635" t="e">
        <v>#VALUE!</v>
      </c>
      <c r="U635" t="e">
        <v>#VALUE!</v>
      </c>
      <c r="V635" t="e">
        <v>#VALUE!</v>
      </c>
    </row>
    <row r="636" spans="6:22" x14ac:dyDescent="0.25">
      <c r="F636">
        <v>0</v>
      </c>
      <c r="G636">
        <v>0</v>
      </c>
      <c r="O636" t="s">
        <v>2019</v>
      </c>
      <c r="P636" t="s">
        <v>2019</v>
      </c>
      <c r="Q636" t="b">
        <v>0</v>
      </c>
      <c r="R636">
        <v>0</v>
      </c>
      <c r="T636" t="e">
        <v>#VALUE!</v>
      </c>
      <c r="U636" t="e">
        <v>#VALUE!</v>
      </c>
      <c r="V636" t="e">
        <v>#VALUE!</v>
      </c>
    </row>
    <row r="637" spans="6:22" x14ac:dyDescent="0.25">
      <c r="F637">
        <v>0</v>
      </c>
      <c r="G637">
        <v>0</v>
      </c>
      <c r="O637" t="s">
        <v>2019</v>
      </c>
      <c r="P637" t="s">
        <v>2019</v>
      </c>
      <c r="Q637" t="b">
        <v>0</v>
      </c>
      <c r="R637">
        <v>0</v>
      </c>
      <c r="T637" t="e">
        <v>#VALUE!</v>
      </c>
      <c r="U637" t="e">
        <v>#VALUE!</v>
      </c>
      <c r="V637" t="e">
        <v>#VALUE!</v>
      </c>
    </row>
    <row r="638" spans="6:22" x14ac:dyDescent="0.25">
      <c r="F638">
        <v>0</v>
      </c>
      <c r="G638">
        <v>0</v>
      </c>
      <c r="O638" t="s">
        <v>2019</v>
      </c>
      <c r="P638" t="s">
        <v>2019</v>
      </c>
      <c r="Q638" t="b">
        <v>0</v>
      </c>
      <c r="R638">
        <v>0</v>
      </c>
      <c r="T638" t="e">
        <v>#VALUE!</v>
      </c>
      <c r="U638" t="e">
        <v>#VALUE!</v>
      </c>
      <c r="V638" t="e">
        <v>#VALUE!</v>
      </c>
    </row>
    <row r="639" spans="6:22" x14ac:dyDescent="0.25">
      <c r="F639">
        <v>0</v>
      </c>
      <c r="G639">
        <v>0</v>
      </c>
      <c r="O639" t="s">
        <v>2019</v>
      </c>
      <c r="P639" t="s">
        <v>2019</v>
      </c>
      <c r="Q639" t="b">
        <v>0</v>
      </c>
      <c r="R639">
        <v>0</v>
      </c>
      <c r="T639" t="e">
        <v>#VALUE!</v>
      </c>
      <c r="U639" t="e">
        <v>#VALUE!</v>
      </c>
      <c r="V639" t="e">
        <v>#VALUE!</v>
      </c>
    </row>
    <row r="640" spans="6:22" x14ac:dyDescent="0.25">
      <c r="F640">
        <v>0</v>
      </c>
      <c r="G640">
        <v>0</v>
      </c>
      <c r="O640" t="s">
        <v>2019</v>
      </c>
      <c r="P640" t="s">
        <v>2019</v>
      </c>
      <c r="Q640" t="b">
        <v>0</v>
      </c>
      <c r="R640">
        <v>0</v>
      </c>
      <c r="T640" t="e">
        <v>#VALUE!</v>
      </c>
      <c r="U640" t="e">
        <v>#VALUE!</v>
      </c>
      <c r="V640" t="e">
        <v>#VALUE!</v>
      </c>
    </row>
    <row r="641" spans="6:22" x14ac:dyDescent="0.25">
      <c r="F641">
        <v>0</v>
      </c>
      <c r="G641">
        <v>0</v>
      </c>
      <c r="O641" t="s">
        <v>2019</v>
      </c>
      <c r="P641" t="s">
        <v>2019</v>
      </c>
      <c r="Q641" t="b">
        <v>0</v>
      </c>
      <c r="R641">
        <v>0</v>
      </c>
      <c r="T641" t="e">
        <v>#VALUE!</v>
      </c>
      <c r="U641" t="e">
        <v>#VALUE!</v>
      </c>
      <c r="V641" t="e">
        <v>#VALUE!</v>
      </c>
    </row>
    <row r="642" spans="6:22" x14ac:dyDescent="0.25">
      <c r="F642">
        <v>0</v>
      </c>
      <c r="G642">
        <v>0</v>
      </c>
      <c r="O642" t="s">
        <v>2019</v>
      </c>
      <c r="P642" t="s">
        <v>2019</v>
      </c>
      <c r="Q642" t="b">
        <v>0</v>
      </c>
      <c r="R642">
        <v>0</v>
      </c>
      <c r="T642" t="e">
        <v>#VALUE!</v>
      </c>
      <c r="U642" t="e">
        <v>#VALUE!</v>
      </c>
      <c r="V642" t="e">
        <v>#VALUE!</v>
      </c>
    </row>
    <row r="643" spans="6:22" x14ac:dyDescent="0.25">
      <c r="F643">
        <v>0</v>
      </c>
      <c r="G643">
        <v>0</v>
      </c>
      <c r="O643" t="s">
        <v>2019</v>
      </c>
      <c r="P643" t="s">
        <v>2019</v>
      </c>
      <c r="Q643" t="b">
        <v>0</v>
      </c>
      <c r="R643">
        <v>0</v>
      </c>
      <c r="T643" t="e">
        <v>#VALUE!</v>
      </c>
      <c r="U643" t="e">
        <v>#VALUE!</v>
      </c>
      <c r="V643" t="e">
        <v>#VALUE!</v>
      </c>
    </row>
    <row r="644" spans="6:22" x14ac:dyDescent="0.25">
      <c r="F644">
        <v>0</v>
      </c>
      <c r="G644">
        <v>0</v>
      </c>
      <c r="O644" t="s">
        <v>2019</v>
      </c>
      <c r="P644" t="s">
        <v>2019</v>
      </c>
      <c r="Q644" t="b">
        <v>0</v>
      </c>
      <c r="R644">
        <v>0</v>
      </c>
      <c r="T644" t="e">
        <v>#VALUE!</v>
      </c>
      <c r="U644" t="e">
        <v>#VALUE!</v>
      </c>
      <c r="V644" t="e">
        <v>#VALUE!</v>
      </c>
    </row>
    <row r="645" spans="6:22" x14ac:dyDescent="0.25">
      <c r="F645">
        <v>0</v>
      </c>
      <c r="G645">
        <v>0</v>
      </c>
      <c r="O645" t="s">
        <v>2019</v>
      </c>
      <c r="P645" t="s">
        <v>2019</v>
      </c>
      <c r="Q645" t="b">
        <v>0</v>
      </c>
      <c r="R645">
        <v>0</v>
      </c>
      <c r="T645" t="e">
        <v>#VALUE!</v>
      </c>
      <c r="U645" t="e">
        <v>#VALUE!</v>
      </c>
      <c r="V645" t="e">
        <v>#VALUE!</v>
      </c>
    </row>
    <row r="646" spans="6:22" x14ac:dyDescent="0.25">
      <c r="F646">
        <v>0</v>
      </c>
      <c r="G646">
        <v>0</v>
      </c>
      <c r="O646" t="s">
        <v>2019</v>
      </c>
      <c r="P646" t="s">
        <v>2019</v>
      </c>
      <c r="Q646" t="b">
        <v>0</v>
      </c>
      <c r="R646">
        <v>0</v>
      </c>
      <c r="T646" t="e">
        <v>#VALUE!</v>
      </c>
      <c r="U646" t="e">
        <v>#VALUE!</v>
      </c>
      <c r="V646" t="e">
        <v>#VALUE!</v>
      </c>
    </row>
    <row r="647" spans="6:22" x14ac:dyDescent="0.25">
      <c r="F647">
        <v>0</v>
      </c>
      <c r="G647">
        <v>0</v>
      </c>
      <c r="O647" t="s">
        <v>2019</v>
      </c>
      <c r="P647" t="s">
        <v>2019</v>
      </c>
      <c r="Q647" t="b">
        <v>0</v>
      </c>
      <c r="R647">
        <v>0</v>
      </c>
      <c r="T647" t="e">
        <v>#VALUE!</v>
      </c>
      <c r="U647" t="e">
        <v>#VALUE!</v>
      </c>
      <c r="V647" t="e">
        <v>#VALUE!</v>
      </c>
    </row>
    <row r="648" spans="6:22" x14ac:dyDescent="0.25">
      <c r="F648">
        <v>0</v>
      </c>
      <c r="G648">
        <v>0</v>
      </c>
      <c r="O648" t="s">
        <v>2019</v>
      </c>
      <c r="P648" t="s">
        <v>2019</v>
      </c>
      <c r="Q648" t="b">
        <v>0</v>
      </c>
      <c r="R648">
        <v>0</v>
      </c>
      <c r="T648" t="e">
        <v>#VALUE!</v>
      </c>
      <c r="U648" t="e">
        <v>#VALUE!</v>
      </c>
      <c r="V648" t="e">
        <v>#VALUE!</v>
      </c>
    </row>
    <row r="649" spans="6:22" x14ac:dyDescent="0.25">
      <c r="F649">
        <v>0</v>
      </c>
      <c r="G649">
        <v>0</v>
      </c>
      <c r="O649" t="s">
        <v>2019</v>
      </c>
      <c r="P649" t="s">
        <v>2019</v>
      </c>
      <c r="Q649" t="b">
        <v>0</v>
      </c>
      <c r="R649">
        <v>0</v>
      </c>
      <c r="T649" t="e">
        <v>#VALUE!</v>
      </c>
      <c r="U649" t="e">
        <v>#VALUE!</v>
      </c>
      <c r="V649" t="e">
        <v>#VALUE!</v>
      </c>
    </row>
    <row r="650" spans="6:22" x14ac:dyDescent="0.25">
      <c r="F650">
        <v>0</v>
      </c>
      <c r="G650">
        <v>0</v>
      </c>
      <c r="O650" t="s">
        <v>2019</v>
      </c>
      <c r="P650" t="s">
        <v>2019</v>
      </c>
      <c r="Q650" t="b">
        <v>0</v>
      </c>
      <c r="R650">
        <v>0</v>
      </c>
      <c r="T650" t="e">
        <v>#VALUE!</v>
      </c>
      <c r="U650" t="e">
        <v>#VALUE!</v>
      </c>
      <c r="V650" t="e">
        <v>#VALUE!</v>
      </c>
    </row>
    <row r="651" spans="6:22" x14ac:dyDescent="0.25">
      <c r="F651">
        <v>0</v>
      </c>
      <c r="G651">
        <v>0</v>
      </c>
      <c r="O651" t="s">
        <v>2019</v>
      </c>
      <c r="P651" t="s">
        <v>2019</v>
      </c>
      <c r="Q651" t="b">
        <v>0</v>
      </c>
      <c r="R651">
        <v>0</v>
      </c>
      <c r="T651" t="e">
        <v>#VALUE!</v>
      </c>
      <c r="U651" t="e">
        <v>#VALUE!</v>
      </c>
      <c r="V651" t="e">
        <v>#VALUE!</v>
      </c>
    </row>
    <row r="652" spans="6:22" x14ac:dyDescent="0.25">
      <c r="F652">
        <v>0</v>
      </c>
      <c r="G652">
        <v>0</v>
      </c>
      <c r="O652" t="s">
        <v>2019</v>
      </c>
      <c r="P652" t="s">
        <v>2019</v>
      </c>
      <c r="Q652" t="b">
        <v>0</v>
      </c>
      <c r="R652">
        <v>0</v>
      </c>
      <c r="T652" t="e">
        <v>#VALUE!</v>
      </c>
      <c r="U652" t="e">
        <v>#VALUE!</v>
      </c>
      <c r="V652" t="e">
        <v>#VALUE!</v>
      </c>
    </row>
    <row r="653" spans="6:22" x14ac:dyDescent="0.25">
      <c r="F653">
        <v>0</v>
      </c>
      <c r="G653">
        <v>0</v>
      </c>
      <c r="O653" t="s">
        <v>2019</v>
      </c>
      <c r="P653" t="s">
        <v>2019</v>
      </c>
      <c r="Q653" t="b">
        <v>0</v>
      </c>
      <c r="R653">
        <v>0</v>
      </c>
      <c r="T653" t="e">
        <v>#VALUE!</v>
      </c>
      <c r="U653" t="e">
        <v>#VALUE!</v>
      </c>
      <c r="V653" t="e">
        <v>#VALUE!</v>
      </c>
    </row>
    <row r="654" spans="6:22" x14ac:dyDescent="0.25">
      <c r="F654">
        <v>0</v>
      </c>
      <c r="G654">
        <v>0</v>
      </c>
      <c r="O654" t="s">
        <v>2019</v>
      </c>
      <c r="P654" t="s">
        <v>2019</v>
      </c>
      <c r="Q654" t="b">
        <v>0</v>
      </c>
      <c r="R654">
        <v>0</v>
      </c>
      <c r="T654" t="e">
        <v>#VALUE!</v>
      </c>
      <c r="U654" t="e">
        <v>#VALUE!</v>
      </c>
      <c r="V654" t="e">
        <v>#VALUE!</v>
      </c>
    </row>
    <row r="655" spans="6:22" x14ac:dyDescent="0.25">
      <c r="F655">
        <v>0</v>
      </c>
      <c r="G655">
        <v>0</v>
      </c>
      <c r="O655" t="s">
        <v>2019</v>
      </c>
      <c r="P655" t="s">
        <v>2019</v>
      </c>
      <c r="Q655" t="b">
        <v>0</v>
      </c>
      <c r="R655">
        <v>0</v>
      </c>
      <c r="T655" t="e">
        <v>#VALUE!</v>
      </c>
      <c r="U655" t="e">
        <v>#VALUE!</v>
      </c>
      <c r="V655" t="e">
        <v>#VALUE!</v>
      </c>
    </row>
    <row r="656" spans="6:22" x14ac:dyDescent="0.25">
      <c r="F656">
        <v>0</v>
      </c>
      <c r="G656">
        <v>0</v>
      </c>
      <c r="O656" t="s">
        <v>2019</v>
      </c>
      <c r="P656" t="s">
        <v>2019</v>
      </c>
      <c r="Q656" t="b">
        <v>0</v>
      </c>
      <c r="R656">
        <v>0</v>
      </c>
      <c r="T656" t="e">
        <v>#VALUE!</v>
      </c>
      <c r="U656" t="e">
        <v>#VALUE!</v>
      </c>
      <c r="V656" t="e">
        <v>#VALUE!</v>
      </c>
    </row>
    <row r="657" spans="6:22" x14ac:dyDescent="0.25">
      <c r="F657">
        <v>0</v>
      </c>
      <c r="G657">
        <v>0</v>
      </c>
      <c r="O657" t="s">
        <v>2019</v>
      </c>
      <c r="P657" t="s">
        <v>2019</v>
      </c>
      <c r="Q657" t="b">
        <v>0</v>
      </c>
      <c r="R657">
        <v>0</v>
      </c>
      <c r="T657" t="e">
        <v>#VALUE!</v>
      </c>
      <c r="U657" t="e">
        <v>#VALUE!</v>
      </c>
      <c r="V657" t="e">
        <v>#VALUE!</v>
      </c>
    </row>
    <row r="658" spans="6:22" x14ac:dyDescent="0.25">
      <c r="F658">
        <v>0</v>
      </c>
      <c r="G658">
        <v>0</v>
      </c>
      <c r="O658" t="s">
        <v>2019</v>
      </c>
      <c r="P658" t="s">
        <v>2019</v>
      </c>
      <c r="Q658" t="b">
        <v>0</v>
      </c>
      <c r="R658">
        <v>0</v>
      </c>
      <c r="T658" t="e">
        <v>#VALUE!</v>
      </c>
      <c r="U658" t="e">
        <v>#VALUE!</v>
      </c>
      <c r="V658" t="e">
        <v>#VALUE!</v>
      </c>
    </row>
    <row r="659" spans="6:22" x14ac:dyDescent="0.25">
      <c r="F659">
        <v>0</v>
      </c>
      <c r="G659">
        <v>0</v>
      </c>
      <c r="O659" t="s">
        <v>2019</v>
      </c>
      <c r="P659" t="s">
        <v>2019</v>
      </c>
      <c r="Q659" t="b">
        <v>0</v>
      </c>
      <c r="R659">
        <v>0</v>
      </c>
      <c r="T659" t="e">
        <v>#VALUE!</v>
      </c>
      <c r="U659" t="e">
        <v>#VALUE!</v>
      </c>
      <c r="V659" t="e">
        <v>#VALUE!</v>
      </c>
    </row>
    <row r="660" spans="6:22" x14ac:dyDescent="0.25">
      <c r="F660">
        <v>0</v>
      </c>
      <c r="G660">
        <v>0</v>
      </c>
      <c r="O660" t="s">
        <v>2019</v>
      </c>
      <c r="P660" t="s">
        <v>2019</v>
      </c>
      <c r="Q660" t="b">
        <v>0</v>
      </c>
      <c r="R660">
        <v>0</v>
      </c>
      <c r="T660" t="e">
        <v>#VALUE!</v>
      </c>
      <c r="U660" t="e">
        <v>#VALUE!</v>
      </c>
      <c r="V660" t="e">
        <v>#VALUE!</v>
      </c>
    </row>
    <row r="661" spans="6:22" x14ac:dyDescent="0.25">
      <c r="F661">
        <v>0</v>
      </c>
      <c r="G661">
        <v>0</v>
      </c>
      <c r="O661" t="s">
        <v>2019</v>
      </c>
      <c r="P661" t="s">
        <v>2019</v>
      </c>
      <c r="Q661" t="b">
        <v>0</v>
      </c>
      <c r="R661">
        <v>0</v>
      </c>
      <c r="T661" t="e">
        <v>#VALUE!</v>
      </c>
      <c r="U661" t="e">
        <v>#VALUE!</v>
      </c>
      <c r="V661" t="e">
        <v>#VALUE!</v>
      </c>
    </row>
    <row r="662" spans="6:22" x14ac:dyDescent="0.25">
      <c r="F662">
        <v>0</v>
      </c>
      <c r="G662">
        <v>0</v>
      </c>
      <c r="O662" t="s">
        <v>2019</v>
      </c>
      <c r="P662" t="s">
        <v>2019</v>
      </c>
      <c r="Q662" t="b">
        <v>0</v>
      </c>
      <c r="R662">
        <v>0</v>
      </c>
      <c r="T662" t="e">
        <v>#VALUE!</v>
      </c>
      <c r="U662" t="e">
        <v>#VALUE!</v>
      </c>
      <c r="V662" t="e">
        <v>#VALUE!</v>
      </c>
    </row>
    <row r="663" spans="6:22" x14ac:dyDescent="0.25">
      <c r="F663">
        <v>0</v>
      </c>
      <c r="G663">
        <v>0</v>
      </c>
      <c r="O663" t="s">
        <v>2019</v>
      </c>
      <c r="P663" t="s">
        <v>2019</v>
      </c>
      <c r="Q663" t="b">
        <v>0</v>
      </c>
      <c r="R663">
        <v>0</v>
      </c>
      <c r="T663" t="e">
        <v>#VALUE!</v>
      </c>
      <c r="U663" t="e">
        <v>#VALUE!</v>
      </c>
      <c r="V663" t="e">
        <v>#VALUE!</v>
      </c>
    </row>
    <row r="664" spans="6:22" x14ac:dyDescent="0.25">
      <c r="F664">
        <v>0</v>
      </c>
      <c r="G664">
        <v>0</v>
      </c>
      <c r="O664" t="s">
        <v>2019</v>
      </c>
      <c r="P664" t="s">
        <v>2019</v>
      </c>
      <c r="Q664" t="b">
        <v>0</v>
      </c>
      <c r="R664">
        <v>0</v>
      </c>
      <c r="T664" t="e">
        <v>#VALUE!</v>
      </c>
      <c r="U664" t="e">
        <v>#VALUE!</v>
      </c>
      <c r="V664" t="e">
        <v>#VALUE!</v>
      </c>
    </row>
    <row r="665" spans="6:22" x14ac:dyDescent="0.25">
      <c r="F665">
        <v>0</v>
      </c>
      <c r="G665">
        <v>0</v>
      </c>
      <c r="O665" t="s">
        <v>2019</v>
      </c>
      <c r="P665" t="s">
        <v>2019</v>
      </c>
      <c r="Q665" t="b">
        <v>0</v>
      </c>
      <c r="R665">
        <v>0</v>
      </c>
      <c r="T665" t="e">
        <v>#VALUE!</v>
      </c>
      <c r="U665" t="e">
        <v>#VALUE!</v>
      </c>
      <c r="V665" t="e">
        <v>#VALUE!</v>
      </c>
    </row>
    <row r="666" spans="6:22" x14ac:dyDescent="0.25">
      <c r="F666">
        <v>0</v>
      </c>
      <c r="G666">
        <v>0</v>
      </c>
      <c r="O666" t="s">
        <v>2019</v>
      </c>
      <c r="P666" t="s">
        <v>2019</v>
      </c>
      <c r="Q666" t="b">
        <v>0</v>
      </c>
      <c r="R666">
        <v>0</v>
      </c>
      <c r="T666" t="e">
        <v>#VALUE!</v>
      </c>
      <c r="U666" t="e">
        <v>#VALUE!</v>
      </c>
      <c r="V666" t="e">
        <v>#VALUE!</v>
      </c>
    </row>
    <row r="667" spans="6:22" x14ac:dyDescent="0.25">
      <c r="F667">
        <v>0</v>
      </c>
      <c r="G667">
        <v>0</v>
      </c>
      <c r="O667" t="s">
        <v>2019</v>
      </c>
      <c r="P667" t="s">
        <v>2019</v>
      </c>
      <c r="Q667" t="b">
        <v>0</v>
      </c>
      <c r="R667">
        <v>0</v>
      </c>
      <c r="T667" t="e">
        <v>#VALUE!</v>
      </c>
      <c r="U667" t="e">
        <v>#VALUE!</v>
      </c>
      <c r="V667" t="e">
        <v>#VALUE!</v>
      </c>
    </row>
    <row r="668" spans="6:22" x14ac:dyDescent="0.25">
      <c r="F668">
        <v>0</v>
      </c>
      <c r="G668">
        <v>0</v>
      </c>
      <c r="O668" t="s">
        <v>2019</v>
      </c>
      <c r="P668" t="s">
        <v>2019</v>
      </c>
      <c r="Q668" t="b">
        <v>0</v>
      </c>
      <c r="R668">
        <v>0</v>
      </c>
      <c r="T668" t="e">
        <v>#VALUE!</v>
      </c>
      <c r="U668" t="e">
        <v>#VALUE!</v>
      </c>
      <c r="V668" t="e">
        <v>#VALUE!</v>
      </c>
    </row>
    <row r="669" spans="6:22" x14ac:dyDescent="0.25">
      <c r="F669">
        <v>0</v>
      </c>
      <c r="G669">
        <v>0</v>
      </c>
      <c r="O669" t="s">
        <v>2019</v>
      </c>
      <c r="P669" t="s">
        <v>2019</v>
      </c>
      <c r="Q669" t="b">
        <v>0</v>
      </c>
      <c r="R669">
        <v>0</v>
      </c>
      <c r="T669" t="e">
        <v>#VALUE!</v>
      </c>
      <c r="U669" t="e">
        <v>#VALUE!</v>
      </c>
      <c r="V669" t="e">
        <v>#VALUE!</v>
      </c>
    </row>
    <row r="670" spans="6:22" x14ac:dyDescent="0.25">
      <c r="F670">
        <v>0</v>
      </c>
      <c r="G670">
        <v>0</v>
      </c>
      <c r="O670" t="s">
        <v>2019</v>
      </c>
      <c r="P670" t="s">
        <v>2019</v>
      </c>
      <c r="Q670" t="b">
        <v>0</v>
      </c>
      <c r="R670">
        <v>0</v>
      </c>
      <c r="T670" t="e">
        <v>#VALUE!</v>
      </c>
      <c r="U670" t="e">
        <v>#VALUE!</v>
      </c>
      <c r="V670" t="e">
        <v>#VALUE!</v>
      </c>
    </row>
    <row r="671" spans="6:22" x14ac:dyDescent="0.25">
      <c r="F671">
        <v>0</v>
      </c>
      <c r="G671">
        <v>0</v>
      </c>
      <c r="O671" t="s">
        <v>2019</v>
      </c>
      <c r="P671" t="s">
        <v>2019</v>
      </c>
      <c r="Q671" t="b">
        <v>0</v>
      </c>
      <c r="R671">
        <v>0</v>
      </c>
      <c r="T671" t="e">
        <v>#VALUE!</v>
      </c>
      <c r="U671" t="e">
        <v>#VALUE!</v>
      </c>
      <c r="V671" t="e">
        <v>#VALUE!</v>
      </c>
    </row>
    <row r="672" spans="6:22" x14ac:dyDescent="0.25">
      <c r="F672">
        <v>0</v>
      </c>
      <c r="G672">
        <v>0</v>
      </c>
      <c r="O672" t="s">
        <v>2019</v>
      </c>
      <c r="P672" t="s">
        <v>2019</v>
      </c>
      <c r="Q672" t="b">
        <v>0</v>
      </c>
      <c r="R672">
        <v>0</v>
      </c>
      <c r="T672" t="e">
        <v>#VALUE!</v>
      </c>
      <c r="U672" t="e">
        <v>#VALUE!</v>
      </c>
      <c r="V672" t="e">
        <v>#VALUE!</v>
      </c>
    </row>
    <row r="673" spans="6:22" x14ac:dyDescent="0.25">
      <c r="F673">
        <v>0</v>
      </c>
      <c r="G673">
        <v>0</v>
      </c>
      <c r="O673" t="s">
        <v>2019</v>
      </c>
      <c r="P673" t="s">
        <v>2019</v>
      </c>
      <c r="Q673" t="b">
        <v>0</v>
      </c>
      <c r="R673">
        <v>0</v>
      </c>
      <c r="T673" t="e">
        <v>#VALUE!</v>
      </c>
      <c r="U673" t="e">
        <v>#VALUE!</v>
      </c>
      <c r="V673" t="e">
        <v>#VALUE!</v>
      </c>
    </row>
    <row r="674" spans="6:22" x14ac:dyDescent="0.25">
      <c r="F674">
        <v>0</v>
      </c>
      <c r="G674">
        <v>0</v>
      </c>
      <c r="O674" t="s">
        <v>2019</v>
      </c>
      <c r="P674" t="s">
        <v>2019</v>
      </c>
      <c r="Q674" t="b">
        <v>0</v>
      </c>
      <c r="R674">
        <v>0</v>
      </c>
      <c r="T674" t="e">
        <v>#VALUE!</v>
      </c>
      <c r="U674" t="e">
        <v>#VALUE!</v>
      </c>
      <c r="V674" t="e">
        <v>#VALUE!</v>
      </c>
    </row>
    <row r="675" spans="6:22" x14ac:dyDescent="0.25">
      <c r="F675">
        <v>0</v>
      </c>
      <c r="G675">
        <v>0</v>
      </c>
      <c r="O675" t="s">
        <v>2019</v>
      </c>
      <c r="P675" t="s">
        <v>2019</v>
      </c>
      <c r="Q675" t="b">
        <v>0</v>
      </c>
      <c r="R675">
        <v>0</v>
      </c>
      <c r="T675" t="e">
        <v>#VALUE!</v>
      </c>
      <c r="U675" t="e">
        <v>#VALUE!</v>
      </c>
      <c r="V675" t="e">
        <v>#VALUE!</v>
      </c>
    </row>
    <row r="676" spans="6:22" x14ac:dyDescent="0.25">
      <c r="F676">
        <v>0</v>
      </c>
      <c r="G676">
        <v>0</v>
      </c>
      <c r="O676" t="s">
        <v>2019</v>
      </c>
      <c r="P676" t="s">
        <v>2019</v>
      </c>
      <c r="Q676" t="b">
        <v>0</v>
      </c>
      <c r="R676">
        <v>0</v>
      </c>
      <c r="T676" t="e">
        <v>#VALUE!</v>
      </c>
      <c r="U676" t="e">
        <v>#VALUE!</v>
      </c>
      <c r="V676" t="e">
        <v>#VALUE!</v>
      </c>
    </row>
    <row r="677" spans="6:22" x14ac:dyDescent="0.25">
      <c r="F677">
        <v>0</v>
      </c>
      <c r="G677">
        <v>0</v>
      </c>
      <c r="O677" t="s">
        <v>2019</v>
      </c>
      <c r="P677" t="s">
        <v>2019</v>
      </c>
      <c r="Q677" t="b">
        <v>0</v>
      </c>
      <c r="R677">
        <v>0</v>
      </c>
      <c r="T677" t="e">
        <v>#VALUE!</v>
      </c>
      <c r="U677" t="e">
        <v>#VALUE!</v>
      </c>
      <c r="V677" t="e">
        <v>#VALUE!</v>
      </c>
    </row>
    <row r="678" spans="6:22" x14ac:dyDescent="0.25">
      <c r="F678">
        <v>0</v>
      </c>
      <c r="G678">
        <v>0</v>
      </c>
      <c r="O678" t="s">
        <v>2019</v>
      </c>
      <c r="P678" t="s">
        <v>2019</v>
      </c>
      <c r="Q678" t="b">
        <v>0</v>
      </c>
      <c r="R678">
        <v>0</v>
      </c>
      <c r="T678" t="e">
        <v>#VALUE!</v>
      </c>
      <c r="U678" t="e">
        <v>#VALUE!</v>
      </c>
      <c r="V678" t="e">
        <v>#VALUE!</v>
      </c>
    </row>
    <row r="679" spans="6:22" x14ac:dyDescent="0.25">
      <c r="F679">
        <v>0</v>
      </c>
      <c r="G679">
        <v>0</v>
      </c>
      <c r="O679" t="s">
        <v>2019</v>
      </c>
      <c r="P679" t="s">
        <v>2019</v>
      </c>
      <c r="Q679" t="b">
        <v>0</v>
      </c>
      <c r="R679">
        <v>0</v>
      </c>
      <c r="T679" t="e">
        <v>#VALUE!</v>
      </c>
      <c r="U679" t="e">
        <v>#VALUE!</v>
      </c>
      <c r="V679" t="e">
        <v>#VALUE!</v>
      </c>
    </row>
    <row r="680" spans="6:22" x14ac:dyDescent="0.25">
      <c r="F680">
        <v>0</v>
      </c>
      <c r="G680">
        <v>0</v>
      </c>
      <c r="O680" t="s">
        <v>2019</v>
      </c>
      <c r="P680" t="s">
        <v>2019</v>
      </c>
      <c r="Q680" t="b">
        <v>0</v>
      </c>
      <c r="R680">
        <v>0</v>
      </c>
      <c r="T680" t="e">
        <v>#VALUE!</v>
      </c>
      <c r="U680" t="e">
        <v>#VALUE!</v>
      </c>
      <c r="V680" t="e">
        <v>#VALUE!</v>
      </c>
    </row>
    <row r="681" spans="6:22" x14ac:dyDescent="0.25">
      <c r="F681">
        <v>0</v>
      </c>
      <c r="G681">
        <v>0</v>
      </c>
      <c r="O681" t="s">
        <v>2019</v>
      </c>
      <c r="P681" t="s">
        <v>2019</v>
      </c>
      <c r="Q681" t="b">
        <v>0</v>
      </c>
      <c r="R681">
        <v>0</v>
      </c>
      <c r="T681" t="e">
        <v>#VALUE!</v>
      </c>
      <c r="U681" t="e">
        <v>#VALUE!</v>
      </c>
      <c r="V681" t="e">
        <v>#VALUE!</v>
      </c>
    </row>
    <row r="682" spans="6:22" x14ac:dyDescent="0.25">
      <c r="F682">
        <v>0</v>
      </c>
      <c r="G682">
        <v>0</v>
      </c>
      <c r="O682" t="s">
        <v>2019</v>
      </c>
      <c r="P682" t="s">
        <v>2019</v>
      </c>
      <c r="Q682" t="b">
        <v>0</v>
      </c>
      <c r="R682">
        <v>0</v>
      </c>
      <c r="T682" t="e">
        <v>#VALUE!</v>
      </c>
      <c r="U682" t="e">
        <v>#VALUE!</v>
      </c>
      <c r="V682" t="e">
        <v>#VALUE!</v>
      </c>
    </row>
    <row r="683" spans="6:22" x14ac:dyDescent="0.25">
      <c r="F683">
        <v>0</v>
      </c>
      <c r="G683">
        <v>0</v>
      </c>
      <c r="O683" t="s">
        <v>2019</v>
      </c>
      <c r="P683" t="s">
        <v>2019</v>
      </c>
      <c r="Q683" t="b">
        <v>0</v>
      </c>
      <c r="R683">
        <v>0</v>
      </c>
      <c r="T683" t="e">
        <v>#VALUE!</v>
      </c>
      <c r="U683" t="e">
        <v>#VALUE!</v>
      </c>
      <c r="V683" t="e">
        <v>#VALUE!</v>
      </c>
    </row>
    <row r="684" spans="6:22" x14ac:dyDescent="0.25">
      <c r="F684">
        <v>0</v>
      </c>
      <c r="G684">
        <v>0</v>
      </c>
      <c r="O684" t="s">
        <v>2019</v>
      </c>
      <c r="P684" t="s">
        <v>2019</v>
      </c>
      <c r="Q684" t="b">
        <v>0</v>
      </c>
      <c r="R684">
        <v>0</v>
      </c>
      <c r="T684" t="e">
        <v>#VALUE!</v>
      </c>
      <c r="U684" t="e">
        <v>#VALUE!</v>
      </c>
      <c r="V684" t="e">
        <v>#VALUE!</v>
      </c>
    </row>
    <row r="685" spans="6:22" x14ac:dyDescent="0.25">
      <c r="F685">
        <v>0</v>
      </c>
      <c r="G685">
        <v>0</v>
      </c>
      <c r="O685" t="s">
        <v>2019</v>
      </c>
      <c r="P685" t="s">
        <v>2019</v>
      </c>
      <c r="Q685" t="b">
        <v>0</v>
      </c>
      <c r="R685">
        <v>0</v>
      </c>
      <c r="T685" t="e">
        <v>#VALUE!</v>
      </c>
      <c r="U685" t="e">
        <v>#VALUE!</v>
      </c>
      <c r="V685" t="e">
        <v>#VALUE!</v>
      </c>
    </row>
    <row r="686" spans="6:22" x14ac:dyDescent="0.25">
      <c r="F686">
        <v>0</v>
      </c>
      <c r="G686">
        <v>0</v>
      </c>
      <c r="O686" t="s">
        <v>2019</v>
      </c>
      <c r="P686" t="s">
        <v>2019</v>
      </c>
      <c r="Q686" t="b">
        <v>0</v>
      </c>
      <c r="R686">
        <v>0</v>
      </c>
      <c r="T686" t="e">
        <v>#VALUE!</v>
      </c>
      <c r="U686" t="e">
        <v>#VALUE!</v>
      </c>
      <c r="V686" t="e">
        <v>#VALUE!</v>
      </c>
    </row>
    <row r="687" spans="6:22" x14ac:dyDescent="0.25">
      <c r="F687">
        <v>0</v>
      </c>
      <c r="G687">
        <v>0</v>
      </c>
      <c r="O687" t="s">
        <v>2019</v>
      </c>
      <c r="P687" t="s">
        <v>2019</v>
      </c>
      <c r="Q687" t="b">
        <v>0</v>
      </c>
      <c r="R687">
        <v>0</v>
      </c>
      <c r="T687" t="e">
        <v>#VALUE!</v>
      </c>
      <c r="U687" t="e">
        <v>#VALUE!</v>
      </c>
      <c r="V687" t="e">
        <v>#VALUE!</v>
      </c>
    </row>
    <row r="688" spans="6:22" x14ac:dyDescent="0.25">
      <c r="F688">
        <v>0</v>
      </c>
      <c r="G688">
        <v>0</v>
      </c>
      <c r="O688" t="s">
        <v>2019</v>
      </c>
      <c r="P688" t="s">
        <v>2019</v>
      </c>
      <c r="Q688" t="b">
        <v>0</v>
      </c>
      <c r="R688">
        <v>0</v>
      </c>
      <c r="T688" t="e">
        <v>#VALUE!</v>
      </c>
      <c r="U688" t="e">
        <v>#VALUE!</v>
      </c>
      <c r="V688" t="e">
        <v>#VALUE!</v>
      </c>
    </row>
    <row r="689" spans="6:22" x14ac:dyDescent="0.25">
      <c r="F689">
        <v>0</v>
      </c>
      <c r="G689">
        <v>0</v>
      </c>
      <c r="O689" t="s">
        <v>2019</v>
      </c>
      <c r="P689" t="s">
        <v>2019</v>
      </c>
      <c r="Q689" t="b">
        <v>0</v>
      </c>
      <c r="R689">
        <v>0</v>
      </c>
      <c r="T689" t="e">
        <v>#VALUE!</v>
      </c>
      <c r="U689" t="e">
        <v>#VALUE!</v>
      </c>
      <c r="V689" t="e">
        <v>#VALUE!</v>
      </c>
    </row>
    <row r="690" spans="6:22" x14ac:dyDescent="0.25">
      <c r="F690">
        <v>0</v>
      </c>
      <c r="G690">
        <v>0</v>
      </c>
      <c r="O690" t="s">
        <v>2019</v>
      </c>
      <c r="P690" t="s">
        <v>2019</v>
      </c>
      <c r="Q690" t="b">
        <v>0</v>
      </c>
      <c r="R690">
        <v>0</v>
      </c>
      <c r="T690" t="e">
        <v>#VALUE!</v>
      </c>
      <c r="U690" t="e">
        <v>#VALUE!</v>
      </c>
      <c r="V690" t="e">
        <v>#VALUE!</v>
      </c>
    </row>
    <row r="691" spans="6:22" x14ac:dyDescent="0.25">
      <c r="F691">
        <v>0</v>
      </c>
      <c r="G691">
        <v>0</v>
      </c>
      <c r="O691" t="s">
        <v>2019</v>
      </c>
      <c r="P691" t="s">
        <v>2019</v>
      </c>
      <c r="Q691" t="b">
        <v>0</v>
      </c>
      <c r="R691">
        <v>0</v>
      </c>
      <c r="T691" t="e">
        <v>#VALUE!</v>
      </c>
      <c r="U691" t="e">
        <v>#VALUE!</v>
      </c>
      <c r="V691" t="e">
        <v>#VALUE!</v>
      </c>
    </row>
    <row r="692" spans="6:22" x14ac:dyDescent="0.25">
      <c r="F692">
        <v>0</v>
      </c>
      <c r="G692">
        <v>0</v>
      </c>
      <c r="O692" t="s">
        <v>2019</v>
      </c>
      <c r="P692" t="s">
        <v>2019</v>
      </c>
      <c r="Q692" t="b">
        <v>0</v>
      </c>
      <c r="R692">
        <v>0</v>
      </c>
      <c r="T692" t="e">
        <v>#VALUE!</v>
      </c>
      <c r="U692" t="e">
        <v>#VALUE!</v>
      </c>
      <c r="V692" t="e">
        <v>#VALUE!</v>
      </c>
    </row>
    <row r="693" spans="6:22" x14ac:dyDescent="0.25">
      <c r="F693">
        <v>0</v>
      </c>
      <c r="G693">
        <v>0</v>
      </c>
      <c r="O693" t="s">
        <v>2019</v>
      </c>
      <c r="P693" t="s">
        <v>2019</v>
      </c>
      <c r="Q693" t="b">
        <v>0</v>
      </c>
      <c r="R693">
        <v>0</v>
      </c>
      <c r="T693" t="e">
        <v>#VALUE!</v>
      </c>
      <c r="U693" t="e">
        <v>#VALUE!</v>
      </c>
      <c r="V693" t="e">
        <v>#VALUE!</v>
      </c>
    </row>
    <row r="694" spans="6:22" x14ac:dyDescent="0.25">
      <c r="F694">
        <v>0</v>
      </c>
      <c r="G694">
        <v>0</v>
      </c>
      <c r="O694" t="s">
        <v>2019</v>
      </c>
      <c r="P694" t="s">
        <v>2019</v>
      </c>
      <c r="Q694" t="b">
        <v>0</v>
      </c>
      <c r="R694">
        <v>0</v>
      </c>
      <c r="T694" t="e">
        <v>#VALUE!</v>
      </c>
      <c r="U694" t="e">
        <v>#VALUE!</v>
      </c>
      <c r="V694" t="e">
        <v>#VALUE!</v>
      </c>
    </row>
  </sheetData>
  <autoFilter ref="A1:W1" xr:uid="{A6243D2E-DDA6-43F9-95B3-0D3783CBC56F}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851B3-75E8-4473-8D85-75A4AB6C96DE}">
  <sheetPr>
    <tabColor rgb="FFFFC000"/>
  </sheetPr>
  <dimension ref="A1:G5000"/>
  <sheetViews>
    <sheetView workbookViewId="0">
      <selection activeCell="E1" sqref="E1:E1048576"/>
    </sheetView>
  </sheetViews>
  <sheetFormatPr defaultColWidth="9.140625" defaultRowHeight="15" x14ac:dyDescent="0.2"/>
  <cols>
    <col min="1" max="1" width="9.140625" style="10"/>
    <col min="2" max="2" width="18.85546875" style="13" customWidth="1"/>
    <col min="3" max="3" width="29.42578125" style="13" customWidth="1"/>
    <col min="4" max="4" width="24" style="13" customWidth="1"/>
    <col min="5" max="5" width="13" style="14" customWidth="1"/>
    <col min="6" max="16384" width="9.140625" style="10"/>
  </cols>
  <sheetData>
    <row r="1" spans="1:5" s="16" customFormat="1" ht="44.25" customHeight="1" x14ac:dyDescent="0.25">
      <c r="A1" s="16" t="s">
        <v>22</v>
      </c>
      <c r="B1" s="15" t="s">
        <v>7</v>
      </c>
      <c r="C1" s="15" t="s">
        <v>0</v>
      </c>
      <c r="D1" s="15" t="s">
        <v>1</v>
      </c>
      <c r="E1" s="15" t="s">
        <v>2</v>
      </c>
    </row>
    <row r="2" spans="1:5" x14ac:dyDescent="0.2">
      <c r="A2" s="10" t="s">
        <v>23</v>
      </c>
      <c r="B2" s="23"/>
      <c r="C2" s="23"/>
      <c r="D2" s="23"/>
      <c r="E2" s="24"/>
    </row>
    <row r="3" spans="1:5" x14ac:dyDescent="0.2">
      <c r="A3" s="10" t="s">
        <v>23</v>
      </c>
      <c r="B3" s="23"/>
      <c r="C3" s="23"/>
      <c r="D3" s="23"/>
      <c r="E3" s="24"/>
    </row>
    <row r="4" spans="1:5" x14ac:dyDescent="0.2">
      <c r="A4" s="10" t="s">
        <v>23</v>
      </c>
      <c r="B4" s="23"/>
      <c r="C4" s="23"/>
      <c r="D4" s="23"/>
      <c r="E4" s="24"/>
    </row>
    <row r="5" spans="1:5" x14ac:dyDescent="0.2">
      <c r="A5" s="10" t="s">
        <v>23</v>
      </c>
      <c r="B5" s="23"/>
      <c r="C5" s="23"/>
      <c r="D5" s="23"/>
      <c r="E5" s="24"/>
    </row>
    <row r="6" spans="1:5" x14ac:dyDescent="0.2">
      <c r="A6" s="10" t="s">
        <v>23</v>
      </c>
      <c r="B6" s="23"/>
      <c r="C6" s="23"/>
      <c r="D6" s="23"/>
      <c r="E6" s="24"/>
    </row>
    <row r="7" spans="1:5" x14ac:dyDescent="0.2">
      <c r="A7" s="10" t="s">
        <v>23</v>
      </c>
      <c r="B7" s="23"/>
      <c r="C7" s="23"/>
      <c r="D7" s="23"/>
      <c r="E7" s="24"/>
    </row>
    <row r="8" spans="1:5" x14ac:dyDescent="0.2">
      <c r="A8" s="10" t="s">
        <v>23</v>
      </c>
      <c r="B8" s="23"/>
      <c r="C8" s="23"/>
      <c r="D8" s="23"/>
      <c r="E8" s="24"/>
    </row>
    <row r="9" spans="1:5" x14ac:dyDescent="0.2">
      <c r="A9" s="10" t="s">
        <v>23</v>
      </c>
      <c r="B9" s="23"/>
      <c r="C9" s="23"/>
      <c r="D9" s="23"/>
      <c r="E9" s="24"/>
    </row>
    <row r="10" spans="1:5" x14ac:dyDescent="0.2">
      <c r="A10" s="10" t="s">
        <v>23</v>
      </c>
      <c r="B10" s="23"/>
      <c r="C10" s="23"/>
      <c r="D10" s="23"/>
      <c r="E10" s="24"/>
    </row>
    <row r="11" spans="1:5" x14ac:dyDescent="0.2">
      <c r="A11" s="10" t="s">
        <v>23</v>
      </c>
      <c r="B11" s="23"/>
      <c r="C11" s="23"/>
      <c r="D11" s="23"/>
      <c r="E11" s="24"/>
    </row>
    <row r="12" spans="1:5" x14ac:dyDescent="0.2">
      <c r="A12" s="10" t="s">
        <v>23</v>
      </c>
      <c r="B12" s="23"/>
      <c r="C12" s="23"/>
      <c r="D12" s="23"/>
      <c r="E12" s="24"/>
    </row>
    <row r="13" spans="1:5" x14ac:dyDescent="0.2">
      <c r="A13" s="10" t="s">
        <v>23</v>
      </c>
      <c r="B13" s="23"/>
      <c r="C13" s="23"/>
      <c r="D13" s="23"/>
      <c r="E13" s="24"/>
    </row>
    <row r="14" spans="1:5" x14ac:dyDescent="0.2">
      <c r="A14" s="10" t="s">
        <v>23</v>
      </c>
      <c r="B14" s="23"/>
      <c r="C14" s="23"/>
      <c r="D14" s="23"/>
      <c r="E14" s="24"/>
    </row>
    <row r="15" spans="1:5" x14ac:dyDescent="0.2">
      <c r="A15" s="10" t="s">
        <v>23</v>
      </c>
      <c r="B15" s="23"/>
      <c r="C15" s="23"/>
      <c r="D15" s="23"/>
      <c r="E15" s="24"/>
    </row>
    <row r="16" spans="1:5" x14ac:dyDescent="0.2">
      <c r="A16" s="10" t="s">
        <v>23</v>
      </c>
      <c r="B16" s="23"/>
      <c r="C16" s="23"/>
      <c r="D16" s="23"/>
      <c r="E16" s="24"/>
    </row>
    <row r="17" spans="1:5" x14ac:dyDescent="0.2">
      <c r="A17" s="10" t="s">
        <v>23</v>
      </c>
      <c r="B17" s="23"/>
      <c r="C17" s="23"/>
      <c r="D17" s="23"/>
      <c r="E17" s="24"/>
    </row>
    <row r="18" spans="1:5" x14ac:dyDescent="0.2">
      <c r="A18" s="10" t="s">
        <v>23</v>
      </c>
      <c r="B18" s="23"/>
      <c r="C18" s="23"/>
      <c r="D18" s="23"/>
      <c r="E18" s="24"/>
    </row>
    <row r="19" spans="1:5" x14ac:dyDescent="0.2">
      <c r="A19" s="10" t="s">
        <v>23</v>
      </c>
      <c r="B19" s="23"/>
      <c r="C19" s="23"/>
      <c r="D19" s="23"/>
      <c r="E19" s="24"/>
    </row>
    <row r="20" spans="1:5" x14ac:dyDescent="0.2">
      <c r="A20" s="10" t="s">
        <v>23</v>
      </c>
      <c r="B20" s="23"/>
      <c r="C20" s="23"/>
      <c r="D20" s="23"/>
      <c r="E20" s="24"/>
    </row>
    <row r="21" spans="1:5" x14ac:dyDescent="0.2">
      <c r="A21" s="10" t="s">
        <v>23</v>
      </c>
      <c r="B21" s="23"/>
      <c r="C21" s="23"/>
      <c r="D21" s="23"/>
      <c r="E21" s="24"/>
    </row>
    <row r="22" spans="1:5" x14ac:dyDescent="0.2">
      <c r="A22" s="10" t="s">
        <v>23</v>
      </c>
      <c r="B22" s="23"/>
      <c r="C22" s="23"/>
      <c r="D22" s="23"/>
      <c r="E22" s="24"/>
    </row>
    <row r="23" spans="1:5" x14ac:dyDescent="0.2">
      <c r="A23" s="10" t="s">
        <v>23</v>
      </c>
      <c r="B23" s="23"/>
      <c r="C23" s="23"/>
      <c r="D23" s="23"/>
      <c r="E23" s="24"/>
    </row>
    <row r="24" spans="1:5" x14ac:dyDescent="0.2">
      <c r="A24" s="10" t="s">
        <v>23</v>
      </c>
      <c r="B24" s="23"/>
      <c r="C24" s="23"/>
      <c r="D24" s="23"/>
      <c r="E24" s="24"/>
    </row>
    <row r="25" spans="1:5" x14ac:dyDescent="0.2">
      <c r="A25" s="10" t="s">
        <v>23</v>
      </c>
      <c r="B25" s="23"/>
      <c r="C25" s="23"/>
      <c r="D25" s="23"/>
      <c r="E25" s="24"/>
    </row>
    <row r="26" spans="1:5" x14ac:dyDescent="0.2">
      <c r="A26" s="10" t="s">
        <v>23</v>
      </c>
      <c r="B26" s="23"/>
      <c r="C26" s="23"/>
      <c r="D26" s="23"/>
      <c r="E26" s="24"/>
    </row>
    <row r="27" spans="1:5" x14ac:dyDescent="0.2">
      <c r="A27" s="10" t="s">
        <v>23</v>
      </c>
      <c r="B27" s="23"/>
      <c r="C27" s="23"/>
      <c r="D27" s="23"/>
      <c r="E27" s="24"/>
    </row>
    <row r="28" spans="1:5" x14ac:dyDescent="0.2">
      <c r="A28" s="10" t="s">
        <v>23</v>
      </c>
      <c r="B28" s="23"/>
      <c r="C28" s="23"/>
      <c r="D28" s="23"/>
      <c r="E28" s="24"/>
    </row>
    <row r="29" spans="1:5" x14ac:dyDescent="0.2">
      <c r="A29" s="10" t="s">
        <v>23</v>
      </c>
      <c r="B29" s="23"/>
      <c r="C29" s="23"/>
      <c r="D29" s="23"/>
      <c r="E29" s="24"/>
    </row>
    <row r="30" spans="1:5" x14ac:dyDescent="0.2">
      <c r="A30" s="10" t="s">
        <v>23</v>
      </c>
      <c r="B30" s="23"/>
      <c r="C30" s="23"/>
      <c r="D30" s="23"/>
      <c r="E30" s="24"/>
    </row>
    <row r="31" spans="1:5" x14ac:dyDescent="0.2">
      <c r="A31" s="10" t="s">
        <v>23</v>
      </c>
      <c r="B31" s="23"/>
      <c r="C31" s="23"/>
      <c r="D31" s="23"/>
      <c r="E31" s="24"/>
    </row>
    <row r="32" spans="1:5" x14ac:dyDescent="0.2">
      <c r="A32" s="10" t="s">
        <v>23</v>
      </c>
      <c r="B32" s="23"/>
      <c r="C32" s="23"/>
      <c r="D32" s="23"/>
      <c r="E32" s="24"/>
    </row>
    <row r="33" spans="1:5" x14ac:dyDescent="0.2">
      <c r="A33" s="10" t="s">
        <v>23</v>
      </c>
      <c r="B33" s="23"/>
      <c r="C33" s="23"/>
      <c r="D33" s="23"/>
      <c r="E33" s="24"/>
    </row>
    <row r="34" spans="1:5" x14ac:dyDescent="0.2">
      <c r="A34" s="10" t="s">
        <v>23</v>
      </c>
      <c r="B34" s="23"/>
      <c r="C34" s="23"/>
      <c r="D34" s="23"/>
      <c r="E34" s="24"/>
    </row>
    <row r="35" spans="1:5" x14ac:dyDescent="0.2">
      <c r="A35" s="10" t="s">
        <v>23</v>
      </c>
      <c r="B35" s="23"/>
      <c r="C35" s="23"/>
      <c r="D35" s="23"/>
      <c r="E35" s="24"/>
    </row>
    <row r="36" spans="1:5" x14ac:dyDescent="0.2">
      <c r="A36" s="10" t="s">
        <v>23</v>
      </c>
      <c r="B36" s="23"/>
      <c r="C36" s="23"/>
      <c r="D36" s="23"/>
      <c r="E36" s="24"/>
    </row>
    <row r="37" spans="1:5" x14ac:dyDescent="0.2">
      <c r="A37" s="10" t="s">
        <v>23</v>
      </c>
      <c r="B37" s="23"/>
      <c r="C37" s="23"/>
      <c r="D37" s="23"/>
      <c r="E37" s="24"/>
    </row>
    <row r="38" spans="1:5" x14ac:dyDescent="0.2">
      <c r="A38" s="10" t="s">
        <v>23</v>
      </c>
      <c r="B38" s="23"/>
      <c r="C38" s="23"/>
      <c r="D38" s="23"/>
      <c r="E38" s="24"/>
    </row>
    <row r="39" spans="1:5" x14ac:dyDescent="0.2">
      <c r="A39" s="10" t="s">
        <v>23</v>
      </c>
      <c r="B39" s="23"/>
      <c r="C39" s="23"/>
      <c r="D39" s="23"/>
      <c r="E39" s="24"/>
    </row>
    <row r="40" spans="1:5" x14ac:dyDescent="0.2">
      <c r="A40" s="10" t="s">
        <v>23</v>
      </c>
      <c r="B40" s="23"/>
      <c r="C40" s="23"/>
      <c r="D40" s="23"/>
      <c r="E40" s="24"/>
    </row>
    <row r="41" spans="1:5" x14ac:dyDescent="0.2">
      <c r="A41" s="10" t="s">
        <v>23</v>
      </c>
      <c r="B41" s="23"/>
      <c r="C41" s="23"/>
      <c r="D41" s="23"/>
      <c r="E41" s="24"/>
    </row>
    <row r="42" spans="1:5" x14ac:dyDescent="0.2">
      <c r="A42" s="10" t="s">
        <v>23</v>
      </c>
      <c r="B42" s="23"/>
      <c r="C42" s="23"/>
      <c r="D42" s="23"/>
      <c r="E42" s="24"/>
    </row>
    <row r="43" spans="1:5" x14ac:dyDescent="0.2">
      <c r="A43" s="10" t="s">
        <v>23</v>
      </c>
      <c r="B43" s="23"/>
      <c r="C43" s="23"/>
      <c r="D43" s="23"/>
      <c r="E43" s="24"/>
    </row>
    <row r="44" spans="1:5" x14ac:dyDescent="0.2">
      <c r="A44" s="10" t="s">
        <v>23</v>
      </c>
      <c r="B44" s="23"/>
      <c r="C44" s="23"/>
      <c r="D44" s="23"/>
      <c r="E44" s="24"/>
    </row>
    <row r="45" spans="1:5" x14ac:dyDescent="0.2">
      <c r="A45" s="10" t="s">
        <v>23</v>
      </c>
      <c r="B45" s="23"/>
      <c r="C45" s="23"/>
      <c r="D45" s="23"/>
      <c r="E45" s="24"/>
    </row>
    <row r="46" spans="1:5" x14ac:dyDescent="0.2">
      <c r="A46" s="10" t="s">
        <v>23</v>
      </c>
      <c r="B46" s="23"/>
      <c r="C46" s="23"/>
      <c r="D46" s="23"/>
      <c r="E46" s="24"/>
    </row>
    <row r="47" spans="1:5" x14ac:dyDescent="0.2">
      <c r="A47" s="10" t="s">
        <v>23</v>
      </c>
      <c r="B47" s="23"/>
      <c r="C47" s="23"/>
      <c r="D47" s="23"/>
      <c r="E47" s="24"/>
    </row>
    <row r="48" spans="1:5" x14ac:dyDescent="0.2">
      <c r="A48" s="10" t="s">
        <v>23</v>
      </c>
      <c r="B48" s="23"/>
      <c r="C48" s="23"/>
      <c r="D48" s="23"/>
      <c r="E48" s="24"/>
    </row>
    <row r="49" spans="1:5" x14ac:dyDescent="0.2">
      <c r="A49" s="10" t="s">
        <v>23</v>
      </c>
      <c r="B49" s="23"/>
      <c r="C49" s="23"/>
      <c r="D49" s="23"/>
      <c r="E49" s="24"/>
    </row>
    <row r="50" spans="1:5" x14ac:dyDescent="0.2">
      <c r="A50" s="10" t="s">
        <v>23</v>
      </c>
      <c r="B50" s="23"/>
      <c r="C50" s="23"/>
      <c r="D50" s="23"/>
      <c r="E50" s="24"/>
    </row>
    <row r="51" spans="1:5" x14ac:dyDescent="0.2">
      <c r="A51" s="10" t="s">
        <v>23</v>
      </c>
      <c r="B51" s="23"/>
      <c r="C51" s="23"/>
      <c r="D51" s="23"/>
      <c r="E51" s="24"/>
    </row>
    <row r="52" spans="1:5" x14ac:dyDescent="0.2">
      <c r="A52" s="10" t="s">
        <v>23</v>
      </c>
      <c r="B52" s="23"/>
      <c r="C52" s="23"/>
      <c r="D52" s="23"/>
      <c r="E52" s="24"/>
    </row>
    <row r="53" spans="1:5" x14ac:dyDescent="0.2">
      <c r="A53" s="10" t="s">
        <v>23</v>
      </c>
      <c r="B53" s="23"/>
      <c r="C53" s="23"/>
      <c r="D53" s="23"/>
      <c r="E53" s="24"/>
    </row>
    <row r="54" spans="1:5" x14ac:dyDescent="0.2">
      <c r="A54" s="10" t="s">
        <v>23</v>
      </c>
      <c r="B54" s="23"/>
      <c r="C54" s="23"/>
      <c r="D54" s="23"/>
      <c r="E54" s="24"/>
    </row>
    <row r="55" spans="1:5" x14ac:dyDescent="0.2">
      <c r="A55" s="10" t="s">
        <v>23</v>
      </c>
      <c r="B55" s="23"/>
      <c r="C55" s="23"/>
      <c r="D55" s="23"/>
      <c r="E55" s="24"/>
    </row>
    <row r="56" spans="1:5" x14ac:dyDescent="0.2">
      <c r="A56" s="10" t="s">
        <v>23</v>
      </c>
      <c r="B56" s="23"/>
      <c r="C56" s="23"/>
      <c r="D56" s="23"/>
      <c r="E56" s="24"/>
    </row>
    <row r="57" spans="1:5" x14ac:dyDescent="0.2">
      <c r="A57" s="10" t="s">
        <v>23</v>
      </c>
      <c r="B57" s="23"/>
      <c r="C57" s="23"/>
      <c r="D57" s="23"/>
      <c r="E57" s="24"/>
    </row>
    <row r="58" spans="1:5" x14ac:dyDescent="0.2">
      <c r="A58" s="10" t="s">
        <v>23</v>
      </c>
      <c r="B58" s="23"/>
      <c r="C58" s="23"/>
      <c r="D58" s="23"/>
      <c r="E58" s="24"/>
    </row>
    <row r="59" spans="1:5" x14ac:dyDescent="0.2">
      <c r="A59" s="10" t="s">
        <v>23</v>
      </c>
      <c r="B59" s="23"/>
      <c r="C59" s="23"/>
      <c r="D59" s="23"/>
      <c r="E59" s="24"/>
    </row>
    <row r="60" spans="1:5" x14ac:dyDescent="0.2">
      <c r="A60" s="10" t="s">
        <v>23</v>
      </c>
      <c r="B60" s="23"/>
      <c r="C60" s="23"/>
      <c r="D60" s="23"/>
      <c r="E60" s="24"/>
    </row>
    <row r="61" spans="1:5" x14ac:dyDescent="0.2">
      <c r="A61" s="10" t="s">
        <v>23</v>
      </c>
      <c r="B61" s="23"/>
      <c r="C61" s="23"/>
      <c r="D61" s="23"/>
      <c r="E61" s="24"/>
    </row>
    <row r="62" spans="1:5" x14ac:dyDescent="0.2">
      <c r="A62" s="10" t="s">
        <v>23</v>
      </c>
      <c r="B62" s="23"/>
      <c r="C62" s="23"/>
      <c r="D62" s="23"/>
      <c r="E62" s="24"/>
    </row>
    <row r="63" spans="1:5" x14ac:dyDescent="0.2">
      <c r="A63" s="10" t="s">
        <v>23</v>
      </c>
      <c r="B63" s="23"/>
      <c r="C63" s="23"/>
      <c r="D63" s="23"/>
      <c r="E63" s="24"/>
    </row>
    <row r="64" spans="1:5" x14ac:dyDescent="0.2">
      <c r="A64" s="10" t="s">
        <v>23</v>
      </c>
      <c r="B64" s="23"/>
      <c r="C64" s="23"/>
      <c r="D64" s="23"/>
      <c r="E64" s="24"/>
    </row>
    <row r="65" spans="1:5" x14ac:dyDescent="0.2">
      <c r="A65" s="10" t="s">
        <v>23</v>
      </c>
      <c r="B65" s="23"/>
      <c r="C65" s="23"/>
      <c r="D65" s="23"/>
      <c r="E65" s="24"/>
    </row>
    <row r="66" spans="1:5" x14ac:dyDescent="0.2">
      <c r="A66" s="10" t="s">
        <v>23</v>
      </c>
      <c r="B66" s="23"/>
      <c r="C66" s="23"/>
      <c r="D66" s="23"/>
      <c r="E66" s="24"/>
    </row>
    <row r="67" spans="1:5" x14ac:dyDescent="0.2">
      <c r="A67" s="10" t="s">
        <v>23</v>
      </c>
      <c r="B67" s="23"/>
      <c r="C67" s="23"/>
      <c r="D67" s="23"/>
      <c r="E67" s="24"/>
    </row>
    <row r="68" spans="1:5" x14ac:dyDescent="0.2">
      <c r="A68" s="10" t="s">
        <v>23</v>
      </c>
      <c r="B68" s="23"/>
      <c r="C68" s="23"/>
      <c r="D68" s="23"/>
      <c r="E68" s="24"/>
    </row>
    <row r="69" spans="1:5" x14ac:dyDescent="0.2">
      <c r="A69" s="10" t="s">
        <v>23</v>
      </c>
      <c r="B69" s="23"/>
      <c r="C69" s="23"/>
      <c r="D69" s="23"/>
      <c r="E69" s="24"/>
    </row>
    <row r="70" spans="1:5" x14ac:dyDescent="0.2">
      <c r="A70" s="10" t="s">
        <v>23</v>
      </c>
      <c r="B70" s="23"/>
      <c r="C70" s="23"/>
      <c r="D70" s="23"/>
      <c r="E70" s="24"/>
    </row>
    <row r="71" spans="1:5" x14ac:dyDescent="0.2">
      <c r="A71" s="10" t="s">
        <v>23</v>
      </c>
      <c r="B71" s="23"/>
      <c r="C71" s="23"/>
      <c r="D71" s="23"/>
      <c r="E71" s="24"/>
    </row>
    <row r="72" spans="1:5" x14ac:dyDescent="0.2">
      <c r="A72" s="10" t="s">
        <v>23</v>
      </c>
      <c r="B72" s="23"/>
      <c r="C72" s="23"/>
      <c r="D72" s="23"/>
      <c r="E72" s="24"/>
    </row>
    <row r="73" spans="1:5" x14ac:dyDescent="0.2">
      <c r="A73" s="10" t="s">
        <v>23</v>
      </c>
      <c r="B73" s="23"/>
      <c r="C73" s="23"/>
      <c r="D73" s="23"/>
      <c r="E73" s="24"/>
    </row>
    <row r="74" spans="1:5" x14ac:dyDescent="0.2">
      <c r="A74" s="10" t="s">
        <v>23</v>
      </c>
      <c r="B74" s="23"/>
      <c r="C74" s="23"/>
      <c r="D74" s="23"/>
      <c r="E74" s="24"/>
    </row>
    <row r="75" spans="1:5" x14ac:dyDescent="0.2">
      <c r="A75" s="10" t="s">
        <v>23</v>
      </c>
      <c r="B75" s="23"/>
      <c r="C75" s="23"/>
      <c r="D75" s="23"/>
      <c r="E75" s="24"/>
    </row>
    <row r="76" spans="1:5" x14ac:dyDescent="0.2">
      <c r="A76" s="10" t="s">
        <v>23</v>
      </c>
      <c r="B76" s="23"/>
      <c r="C76" s="23"/>
      <c r="D76" s="23"/>
      <c r="E76" s="24"/>
    </row>
    <row r="77" spans="1:5" x14ac:dyDescent="0.2">
      <c r="A77" s="10" t="s">
        <v>23</v>
      </c>
      <c r="B77" s="23"/>
      <c r="C77" s="23"/>
      <c r="D77" s="23"/>
      <c r="E77" s="24"/>
    </row>
    <row r="78" spans="1:5" x14ac:dyDescent="0.2">
      <c r="A78" s="10" t="s">
        <v>23</v>
      </c>
      <c r="B78" s="23"/>
      <c r="C78" s="23"/>
      <c r="D78" s="23"/>
      <c r="E78" s="24"/>
    </row>
    <row r="79" spans="1:5" x14ac:dyDescent="0.2">
      <c r="A79" s="10" t="s">
        <v>23</v>
      </c>
      <c r="B79" s="23"/>
      <c r="C79" s="23"/>
      <c r="D79" s="23"/>
      <c r="E79" s="24"/>
    </row>
    <row r="80" spans="1:5" x14ac:dyDescent="0.2">
      <c r="A80" s="10" t="s">
        <v>23</v>
      </c>
      <c r="B80" s="23"/>
      <c r="C80" s="23"/>
      <c r="D80" s="23"/>
      <c r="E80" s="24"/>
    </row>
    <row r="81" spans="1:5" x14ac:dyDescent="0.2">
      <c r="A81" s="10" t="s">
        <v>23</v>
      </c>
      <c r="B81" s="23"/>
      <c r="C81" s="23"/>
      <c r="D81" s="23"/>
      <c r="E81" s="24"/>
    </row>
    <row r="82" spans="1:5" x14ac:dyDescent="0.2">
      <c r="A82" s="10" t="s">
        <v>23</v>
      </c>
      <c r="B82" s="23"/>
      <c r="C82" s="23"/>
      <c r="D82" s="23"/>
      <c r="E82" s="24"/>
    </row>
    <row r="83" spans="1:5" x14ac:dyDescent="0.2">
      <c r="A83" s="10" t="s">
        <v>23</v>
      </c>
      <c r="B83" s="23"/>
      <c r="C83" s="23"/>
      <c r="D83" s="23"/>
      <c r="E83" s="24"/>
    </row>
    <row r="84" spans="1:5" x14ac:dyDescent="0.2">
      <c r="A84" s="10" t="s">
        <v>23</v>
      </c>
      <c r="B84" s="23"/>
      <c r="C84" s="23"/>
      <c r="D84" s="23"/>
      <c r="E84" s="24"/>
    </row>
    <row r="85" spans="1:5" x14ac:dyDescent="0.2">
      <c r="A85" s="10" t="s">
        <v>23</v>
      </c>
      <c r="B85" s="23"/>
      <c r="C85" s="23"/>
      <c r="D85" s="23"/>
      <c r="E85" s="24"/>
    </row>
    <row r="86" spans="1:5" x14ac:dyDescent="0.2">
      <c r="A86" s="10" t="s">
        <v>23</v>
      </c>
      <c r="B86" s="23"/>
      <c r="C86" s="23"/>
      <c r="D86" s="23"/>
      <c r="E86" s="24"/>
    </row>
    <row r="87" spans="1:5" x14ac:dyDescent="0.2">
      <c r="A87" s="10" t="s">
        <v>23</v>
      </c>
      <c r="B87" s="23"/>
      <c r="C87" s="23"/>
      <c r="D87" s="23"/>
      <c r="E87" s="24"/>
    </row>
    <row r="88" spans="1:5" x14ac:dyDescent="0.2">
      <c r="A88" s="10" t="s">
        <v>23</v>
      </c>
      <c r="B88" s="23"/>
      <c r="C88" s="23"/>
      <c r="D88" s="23"/>
      <c r="E88" s="24"/>
    </row>
    <row r="89" spans="1:5" x14ac:dyDescent="0.2">
      <c r="A89" s="10" t="s">
        <v>23</v>
      </c>
      <c r="B89" s="23"/>
      <c r="C89" s="23"/>
      <c r="D89" s="23"/>
      <c r="E89" s="24"/>
    </row>
    <row r="90" spans="1:5" x14ac:dyDescent="0.2">
      <c r="A90" s="10" t="s">
        <v>23</v>
      </c>
      <c r="B90" s="23"/>
      <c r="C90" s="23"/>
      <c r="D90" s="23"/>
      <c r="E90" s="24"/>
    </row>
    <row r="91" spans="1:5" x14ac:dyDescent="0.2">
      <c r="A91" s="10" t="s">
        <v>23</v>
      </c>
      <c r="B91" s="23"/>
      <c r="C91" s="23"/>
      <c r="D91" s="23"/>
      <c r="E91" s="24"/>
    </row>
    <row r="92" spans="1:5" x14ac:dyDescent="0.2">
      <c r="A92" s="10" t="s">
        <v>23</v>
      </c>
      <c r="B92" s="23"/>
      <c r="C92" s="23"/>
      <c r="D92" s="23"/>
      <c r="E92" s="24"/>
    </row>
    <row r="93" spans="1:5" x14ac:dyDescent="0.2">
      <c r="A93" s="10" t="s">
        <v>23</v>
      </c>
      <c r="B93" s="23"/>
      <c r="C93" s="23"/>
      <c r="D93" s="23"/>
      <c r="E93" s="24"/>
    </row>
    <row r="94" spans="1:5" x14ac:dyDescent="0.2">
      <c r="A94" s="10" t="s">
        <v>23</v>
      </c>
      <c r="B94" s="23"/>
      <c r="C94" s="23"/>
      <c r="D94" s="23"/>
      <c r="E94" s="24"/>
    </row>
    <row r="95" spans="1:5" x14ac:dyDescent="0.2">
      <c r="A95" s="10" t="s">
        <v>23</v>
      </c>
      <c r="B95" s="23"/>
      <c r="C95" s="23"/>
      <c r="D95" s="23"/>
      <c r="E95" s="24"/>
    </row>
    <row r="96" spans="1:5" x14ac:dyDescent="0.2">
      <c r="A96" s="10" t="s">
        <v>23</v>
      </c>
      <c r="B96" s="23"/>
      <c r="C96" s="23"/>
      <c r="D96" s="23"/>
      <c r="E96" s="24"/>
    </row>
    <row r="97" spans="1:5" x14ac:dyDescent="0.2">
      <c r="A97" s="10" t="s">
        <v>23</v>
      </c>
      <c r="B97" s="23"/>
      <c r="C97" s="23"/>
      <c r="D97" s="23"/>
      <c r="E97" s="24"/>
    </row>
    <row r="98" spans="1:5" x14ac:dyDescent="0.2">
      <c r="A98" s="10" t="s">
        <v>23</v>
      </c>
      <c r="B98" s="23"/>
      <c r="C98" s="23"/>
      <c r="D98" s="23"/>
      <c r="E98" s="24"/>
    </row>
    <row r="99" spans="1:5" x14ac:dyDescent="0.2">
      <c r="A99" s="10" t="s">
        <v>23</v>
      </c>
      <c r="B99" s="23"/>
      <c r="C99" s="23"/>
      <c r="D99" s="23"/>
      <c r="E99" s="24"/>
    </row>
    <row r="100" spans="1:5" x14ac:dyDescent="0.2">
      <c r="A100" s="10" t="s">
        <v>23</v>
      </c>
      <c r="B100" s="23"/>
      <c r="C100" s="23"/>
      <c r="D100" s="23"/>
      <c r="E100" s="24"/>
    </row>
    <row r="101" spans="1:5" x14ac:dyDescent="0.2">
      <c r="A101" s="10" t="s">
        <v>23</v>
      </c>
      <c r="B101" s="23"/>
      <c r="C101" s="23"/>
      <c r="D101" s="23"/>
      <c r="E101" s="24"/>
    </row>
    <row r="102" spans="1:5" x14ac:dyDescent="0.2">
      <c r="A102" s="10" t="s">
        <v>23</v>
      </c>
      <c r="B102" s="23"/>
      <c r="C102" s="23"/>
      <c r="D102" s="23"/>
      <c r="E102" s="24"/>
    </row>
    <row r="103" spans="1:5" x14ac:dyDescent="0.2">
      <c r="A103" s="10" t="s">
        <v>23</v>
      </c>
      <c r="B103" s="23"/>
      <c r="C103" s="23"/>
      <c r="D103" s="23"/>
      <c r="E103" s="24"/>
    </row>
    <row r="104" spans="1:5" x14ac:dyDescent="0.2">
      <c r="A104" s="10" t="s">
        <v>23</v>
      </c>
      <c r="B104" s="23"/>
      <c r="C104" s="23"/>
      <c r="D104" s="23"/>
      <c r="E104" s="24"/>
    </row>
    <row r="105" spans="1:5" x14ac:dyDescent="0.2">
      <c r="A105" s="10" t="s">
        <v>23</v>
      </c>
      <c r="B105" s="23"/>
      <c r="C105" s="23"/>
      <c r="D105" s="23"/>
      <c r="E105" s="24"/>
    </row>
    <row r="106" spans="1:5" x14ac:dyDescent="0.2">
      <c r="A106" s="10" t="s">
        <v>23</v>
      </c>
      <c r="B106" s="23"/>
      <c r="C106" s="23"/>
      <c r="D106" s="23"/>
      <c r="E106" s="24"/>
    </row>
    <row r="107" spans="1:5" x14ac:dyDescent="0.2">
      <c r="A107" s="10" t="s">
        <v>23</v>
      </c>
      <c r="B107" s="23"/>
      <c r="C107" s="23"/>
      <c r="D107" s="23"/>
      <c r="E107" s="24"/>
    </row>
    <row r="108" spans="1:5" x14ac:dyDescent="0.2">
      <c r="A108" s="10" t="s">
        <v>23</v>
      </c>
      <c r="B108" s="23"/>
      <c r="C108" s="23"/>
      <c r="D108" s="23"/>
      <c r="E108" s="24"/>
    </row>
    <row r="109" spans="1:5" x14ac:dyDescent="0.2">
      <c r="A109" s="10" t="s">
        <v>23</v>
      </c>
      <c r="B109" s="23"/>
      <c r="C109" s="23"/>
      <c r="D109" s="23"/>
      <c r="E109" s="24"/>
    </row>
    <row r="110" spans="1:5" x14ac:dyDescent="0.2">
      <c r="A110" s="10" t="s">
        <v>23</v>
      </c>
      <c r="B110" s="23"/>
      <c r="C110" s="23"/>
      <c r="D110" s="23"/>
      <c r="E110" s="24"/>
    </row>
    <row r="111" spans="1:5" x14ac:dyDescent="0.2">
      <c r="A111" s="10" t="s">
        <v>23</v>
      </c>
      <c r="B111" s="23"/>
      <c r="C111" s="23"/>
      <c r="D111" s="23"/>
      <c r="E111" s="24"/>
    </row>
    <row r="112" spans="1:5" x14ac:dyDescent="0.2">
      <c r="A112" s="10" t="s">
        <v>23</v>
      </c>
      <c r="B112" s="23"/>
      <c r="C112" s="23"/>
      <c r="D112" s="23"/>
      <c r="E112" s="24"/>
    </row>
    <row r="113" spans="1:5" x14ac:dyDescent="0.2">
      <c r="A113" s="10" t="s">
        <v>23</v>
      </c>
      <c r="B113" s="23"/>
      <c r="C113" s="23"/>
      <c r="D113" s="23"/>
      <c r="E113" s="24"/>
    </row>
    <row r="114" spans="1:5" x14ac:dyDescent="0.2">
      <c r="A114" s="10" t="s">
        <v>23</v>
      </c>
      <c r="B114" s="23"/>
      <c r="C114" s="23"/>
      <c r="D114" s="23"/>
      <c r="E114" s="24"/>
    </row>
    <row r="115" spans="1:5" x14ac:dyDescent="0.2">
      <c r="A115" s="10" t="s">
        <v>23</v>
      </c>
      <c r="B115" s="23"/>
      <c r="C115" s="23"/>
      <c r="D115" s="23"/>
      <c r="E115" s="24"/>
    </row>
    <row r="116" spans="1:5" x14ac:dyDescent="0.2">
      <c r="A116" s="10" t="s">
        <v>23</v>
      </c>
      <c r="B116" s="23"/>
      <c r="C116" s="23"/>
      <c r="D116" s="23"/>
      <c r="E116" s="24"/>
    </row>
    <row r="117" spans="1:5" x14ac:dyDescent="0.2">
      <c r="A117" s="10" t="s">
        <v>23</v>
      </c>
      <c r="B117" s="23"/>
      <c r="C117" s="23"/>
      <c r="D117" s="23"/>
      <c r="E117" s="24"/>
    </row>
    <row r="118" spans="1:5" x14ac:dyDescent="0.2">
      <c r="A118" s="10" t="s">
        <v>23</v>
      </c>
      <c r="B118" s="23"/>
      <c r="C118" s="23"/>
      <c r="D118" s="23"/>
      <c r="E118" s="24"/>
    </row>
    <row r="119" spans="1:5" x14ac:dyDescent="0.2">
      <c r="A119" s="10" t="s">
        <v>23</v>
      </c>
      <c r="B119" s="23"/>
      <c r="C119" s="23"/>
      <c r="D119" s="23"/>
      <c r="E119" s="24"/>
    </row>
    <row r="120" spans="1:5" x14ac:dyDescent="0.2">
      <c r="A120" s="10" t="s">
        <v>23</v>
      </c>
      <c r="B120" s="23"/>
      <c r="C120" s="23"/>
      <c r="D120" s="23"/>
      <c r="E120" s="24"/>
    </row>
    <row r="121" spans="1:5" x14ac:dyDescent="0.2">
      <c r="A121" s="10" t="s">
        <v>23</v>
      </c>
      <c r="B121" s="23"/>
      <c r="C121" s="23"/>
      <c r="D121" s="23"/>
      <c r="E121" s="24"/>
    </row>
    <row r="122" spans="1:5" x14ac:dyDescent="0.2">
      <c r="A122" s="10" t="s">
        <v>23</v>
      </c>
      <c r="B122" s="23"/>
      <c r="C122" s="23"/>
      <c r="D122" s="23"/>
      <c r="E122" s="24"/>
    </row>
    <row r="123" spans="1:5" x14ac:dyDescent="0.2">
      <c r="A123" s="10" t="s">
        <v>23</v>
      </c>
      <c r="B123" s="23"/>
      <c r="C123" s="23"/>
      <c r="D123" s="23"/>
      <c r="E123" s="24"/>
    </row>
    <row r="124" spans="1:5" x14ac:dyDescent="0.2">
      <c r="A124" s="10" t="s">
        <v>23</v>
      </c>
      <c r="B124" s="23"/>
      <c r="C124" s="23"/>
      <c r="D124" s="23"/>
      <c r="E124" s="24"/>
    </row>
    <row r="125" spans="1:5" x14ac:dyDescent="0.2">
      <c r="A125" s="10" t="s">
        <v>23</v>
      </c>
      <c r="B125" s="23"/>
      <c r="C125" s="23"/>
      <c r="D125" s="23"/>
      <c r="E125" s="24"/>
    </row>
    <row r="126" spans="1:5" x14ac:dyDescent="0.2">
      <c r="A126" s="10" t="s">
        <v>23</v>
      </c>
      <c r="B126" s="23"/>
      <c r="C126" s="23"/>
      <c r="D126" s="23"/>
      <c r="E126" s="24"/>
    </row>
    <row r="127" spans="1:5" x14ac:dyDescent="0.2">
      <c r="A127" s="10" t="s">
        <v>23</v>
      </c>
      <c r="B127" s="23"/>
      <c r="C127" s="23"/>
      <c r="D127" s="23"/>
      <c r="E127" s="24"/>
    </row>
    <row r="128" spans="1:5" x14ac:dyDescent="0.2">
      <c r="A128" s="10" t="s">
        <v>23</v>
      </c>
      <c r="B128" s="23"/>
      <c r="C128" s="23"/>
      <c r="D128" s="23"/>
      <c r="E128" s="24"/>
    </row>
    <row r="129" spans="1:7" x14ac:dyDescent="0.2">
      <c r="A129" s="10" t="s">
        <v>23</v>
      </c>
      <c r="B129" s="23"/>
      <c r="C129" s="23"/>
      <c r="D129" s="23"/>
      <c r="E129" s="24"/>
    </row>
    <row r="130" spans="1:7" x14ac:dyDescent="0.2">
      <c r="A130" s="10" t="s">
        <v>23</v>
      </c>
      <c r="B130" s="23"/>
      <c r="C130" s="23"/>
      <c r="D130" s="23"/>
      <c r="E130" s="24"/>
    </row>
    <row r="131" spans="1:7" x14ac:dyDescent="0.2">
      <c r="A131" s="10" t="s">
        <v>23</v>
      </c>
      <c r="B131" s="23"/>
      <c r="C131" s="23"/>
      <c r="D131" s="23"/>
      <c r="E131" s="24"/>
    </row>
    <row r="132" spans="1:7" x14ac:dyDescent="0.2">
      <c r="A132" s="10" t="s">
        <v>23</v>
      </c>
      <c r="B132" s="23"/>
      <c r="C132" s="23"/>
      <c r="D132" s="23"/>
      <c r="E132" s="24"/>
    </row>
    <row r="133" spans="1:7" x14ac:dyDescent="0.2">
      <c r="A133" s="10" t="s">
        <v>23</v>
      </c>
      <c r="B133" s="23"/>
      <c r="C133" s="23"/>
      <c r="D133" s="23"/>
      <c r="E133" s="24"/>
    </row>
    <row r="134" spans="1:7" x14ac:dyDescent="0.2">
      <c r="A134" s="10" t="s">
        <v>23</v>
      </c>
      <c r="B134" s="23"/>
      <c r="C134" s="23"/>
      <c r="D134" s="23"/>
      <c r="E134" s="24"/>
    </row>
    <row r="135" spans="1:7" x14ac:dyDescent="0.2">
      <c r="A135" s="10" t="s">
        <v>23</v>
      </c>
      <c r="B135" s="23"/>
      <c r="C135" s="23"/>
      <c r="D135" s="23"/>
      <c r="E135" s="24"/>
    </row>
    <row r="136" spans="1:7" x14ac:dyDescent="0.2">
      <c r="A136" s="10" t="s">
        <v>23</v>
      </c>
      <c r="B136" s="23"/>
      <c r="C136" s="23"/>
      <c r="D136" s="23"/>
      <c r="E136" s="24"/>
    </row>
    <row r="137" spans="1:7" x14ac:dyDescent="0.2">
      <c r="A137" s="10" t="s">
        <v>23</v>
      </c>
      <c r="B137" s="23"/>
      <c r="C137" s="23"/>
      <c r="D137" s="23"/>
      <c r="E137" s="24"/>
    </row>
    <row r="138" spans="1:7" x14ac:dyDescent="0.2">
      <c r="A138" s="10" t="s">
        <v>23</v>
      </c>
      <c r="B138" s="23"/>
      <c r="C138" s="23"/>
      <c r="D138" s="23"/>
      <c r="E138" s="24"/>
    </row>
    <row r="139" spans="1:7" x14ac:dyDescent="0.2">
      <c r="A139" s="10" t="s">
        <v>23</v>
      </c>
      <c r="B139" s="23"/>
      <c r="C139" s="23"/>
      <c r="D139" s="23"/>
      <c r="E139" s="24"/>
    </row>
    <row r="140" spans="1:7" x14ac:dyDescent="0.2">
      <c r="A140" s="10" t="s">
        <v>23</v>
      </c>
      <c r="B140" s="23"/>
      <c r="C140" s="23"/>
      <c r="D140" s="23"/>
      <c r="E140" s="24"/>
    </row>
    <row r="141" spans="1:7" x14ac:dyDescent="0.2">
      <c r="A141" s="10" t="s">
        <v>23</v>
      </c>
      <c r="B141" s="23"/>
      <c r="C141" s="23"/>
      <c r="D141" s="23"/>
      <c r="E141" s="24"/>
    </row>
    <row r="142" spans="1:7" x14ac:dyDescent="0.2">
      <c r="A142" s="10" t="s">
        <v>23</v>
      </c>
      <c r="B142" s="23"/>
      <c r="C142" s="23"/>
      <c r="D142" s="23"/>
      <c r="E142" s="24"/>
    </row>
    <row r="143" spans="1:7" x14ac:dyDescent="0.2">
      <c r="A143" s="10" t="s">
        <v>23</v>
      </c>
      <c r="B143" s="23"/>
      <c r="C143" s="23"/>
      <c r="D143" s="23"/>
      <c r="E143" s="24"/>
      <c r="G143" s="11"/>
    </row>
    <row r="144" spans="1:7" x14ac:dyDescent="0.2">
      <c r="A144" s="10" t="s">
        <v>23</v>
      </c>
      <c r="B144" s="23"/>
      <c r="C144" s="23"/>
      <c r="D144" s="23"/>
      <c r="E144" s="24"/>
    </row>
    <row r="145" spans="1:5" x14ac:dyDescent="0.2">
      <c r="A145" s="10" t="s">
        <v>23</v>
      </c>
      <c r="B145" s="23"/>
      <c r="C145" s="23"/>
      <c r="D145" s="23"/>
      <c r="E145" s="24"/>
    </row>
    <row r="146" spans="1:5" x14ac:dyDescent="0.2">
      <c r="A146" s="10" t="s">
        <v>23</v>
      </c>
      <c r="B146" s="23"/>
      <c r="C146" s="23"/>
      <c r="D146" s="23"/>
      <c r="E146" s="24"/>
    </row>
    <row r="147" spans="1:5" x14ac:dyDescent="0.2">
      <c r="A147" s="10" t="s">
        <v>23</v>
      </c>
      <c r="B147" s="23"/>
      <c r="C147" s="23"/>
      <c r="D147" s="23"/>
      <c r="E147" s="24"/>
    </row>
    <row r="148" spans="1:5" x14ac:dyDescent="0.2">
      <c r="A148" s="10" t="s">
        <v>23</v>
      </c>
      <c r="B148" s="23"/>
      <c r="C148" s="23"/>
      <c r="D148" s="23"/>
      <c r="E148" s="24"/>
    </row>
    <row r="149" spans="1:5" x14ac:dyDescent="0.2">
      <c r="A149" s="10" t="s">
        <v>23</v>
      </c>
      <c r="B149" s="23"/>
      <c r="C149" s="23"/>
      <c r="D149" s="23"/>
      <c r="E149" s="24"/>
    </row>
    <row r="150" spans="1:5" x14ac:dyDescent="0.2">
      <c r="A150" s="10" t="s">
        <v>23</v>
      </c>
      <c r="B150" s="23"/>
      <c r="C150" s="23"/>
      <c r="D150" s="23"/>
      <c r="E150" s="24"/>
    </row>
    <row r="151" spans="1:5" x14ac:dyDescent="0.2">
      <c r="A151" s="10" t="s">
        <v>23</v>
      </c>
      <c r="B151" s="23"/>
      <c r="C151" s="23"/>
      <c r="D151" s="23"/>
      <c r="E151" s="24"/>
    </row>
    <row r="152" spans="1:5" x14ac:dyDescent="0.2">
      <c r="A152" s="10" t="s">
        <v>23</v>
      </c>
      <c r="B152" s="23"/>
      <c r="C152" s="23"/>
      <c r="D152" s="23"/>
      <c r="E152" s="24"/>
    </row>
    <row r="153" spans="1:5" x14ac:dyDescent="0.2">
      <c r="A153" s="10" t="s">
        <v>23</v>
      </c>
      <c r="B153" s="23"/>
      <c r="C153" s="23"/>
      <c r="D153" s="23"/>
      <c r="E153" s="24"/>
    </row>
    <row r="154" spans="1:5" x14ac:dyDescent="0.2">
      <c r="A154" s="10" t="s">
        <v>23</v>
      </c>
      <c r="B154" s="23"/>
      <c r="C154" s="23"/>
      <c r="D154" s="23"/>
      <c r="E154" s="24"/>
    </row>
    <row r="155" spans="1:5" x14ac:dyDescent="0.2">
      <c r="A155" s="10" t="s">
        <v>23</v>
      </c>
      <c r="B155" s="23"/>
      <c r="C155" s="23"/>
      <c r="D155" s="23"/>
      <c r="E155" s="24"/>
    </row>
    <row r="156" spans="1:5" x14ac:dyDescent="0.2">
      <c r="A156" s="10" t="s">
        <v>23</v>
      </c>
      <c r="B156" s="23"/>
      <c r="C156" s="23"/>
      <c r="D156" s="23"/>
      <c r="E156" s="24"/>
    </row>
    <row r="157" spans="1:5" x14ac:dyDescent="0.2">
      <c r="A157" s="10" t="s">
        <v>23</v>
      </c>
      <c r="B157" s="23"/>
      <c r="C157" s="23"/>
      <c r="D157" s="23"/>
      <c r="E157" s="24"/>
    </row>
    <row r="158" spans="1:5" x14ac:dyDescent="0.2">
      <c r="A158" s="10" t="s">
        <v>23</v>
      </c>
      <c r="B158" s="23"/>
      <c r="C158" s="23"/>
      <c r="D158" s="23"/>
      <c r="E158" s="24"/>
    </row>
    <row r="159" spans="1:5" x14ac:dyDescent="0.2">
      <c r="A159" s="10" t="s">
        <v>23</v>
      </c>
      <c r="B159" s="23"/>
      <c r="C159" s="23"/>
      <c r="D159" s="23"/>
      <c r="E159" s="24"/>
    </row>
    <row r="160" spans="1:5" x14ac:dyDescent="0.2">
      <c r="A160" s="10" t="s">
        <v>23</v>
      </c>
      <c r="B160" s="21"/>
      <c r="C160" s="21"/>
      <c r="D160" s="21"/>
      <c r="E160" s="22"/>
    </row>
    <row r="161" spans="2:7" ht="15.75" x14ac:dyDescent="0.25">
      <c r="B161" s="5"/>
      <c r="C161" s="5"/>
      <c r="D161" s="5"/>
      <c r="E161" s="5"/>
      <c r="F161" s="5"/>
      <c r="G161" s="5"/>
    </row>
    <row r="162" spans="2:7" ht="15.75" x14ac:dyDescent="0.25">
      <c r="B162" s="5"/>
      <c r="C162" s="5"/>
      <c r="D162" s="5"/>
      <c r="E162" s="5"/>
      <c r="F162" s="5"/>
      <c r="G162" s="5"/>
    </row>
    <row r="163" spans="2:7" ht="15.75" x14ac:dyDescent="0.25">
      <c r="B163" s="5"/>
      <c r="C163" s="5"/>
      <c r="D163" s="5"/>
      <c r="E163" s="5"/>
      <c r="F163" s="5"/>
      <c r="G163" s="5"/>
    </row>
    <row r="164" spans="2:7" ht="15.75" x14ac:dyDescent="0.25">
      <c r="B164" s="5"/>
      <c r="C164" s="5"/>
      <c r="D164" s="5"/>
      <c r="E164" s="5"/>
      <c r="F164" s="5"/>
      <c r="G164" s="5"/>
    </row>
    <row r="165" spans="2:7" ht="15.75" x14ac:dyDescent="0.25">
      <c r="B165" s="5"/>
      <c r="C165" s="5"/>
      <c r="D165" s="5"/>
      <c r="E165" s="5"/>
      <c r="F165" s="5"/>
      <c r="G165" s="5"/>
    </row>
    <row r="166" spans="2:7" ht="15.75" x14ac:dyDescent="0.25">
      <c r="B166" s="5"/>
      <c r="C166" s="5"/>
      <c r="D166" s="5"/>
      <c r="E166" s="5"/>
      <c r="F166" s="5"/>
      <c r="G166" s="5"/>
    </row>
    <row r="167" spans="2:7" ht="15.75" x14ac:dyDescent="0.25">
      <c r="B167" s="5"/>
      <c r="C167" s="5"/>
      <c r="D167" s="5"/>
      <c r="E167" s="5"/>
      <c r="F167" s="5"/>
      <c r="G167" s="5"/>
    </row>
    <row r="168" spans="2:7" ht="15.75" x14ac:dyDescent="0.25">
      <c r="B168" s="5"/>
      <c r="C168" s="5"/>
      <c r="D168" s="5"/>
      <c r="E168" s="5"/>
      <c r="F168" s="5"/>
      <c r="G168" s="5"/>
    </row>
    <row r="169" spans="2:7" ht="15.75" x14ac:dyDescent="0.25">
      <c r="B169" s="5"/>
      <c r="C169" s="5"/>
      <c r="D169" s="5"/>
      <c r="E169" s="5"/>
      <c r="F169" s="5"/>
      <c r="G169" s="5"/>
    </row>
    <row r="170" spans="2:7" ht="15.75" x14ac:dyDescent="0.25">
      <c r="B170" s="5"/>
      <c r="C170" s="5"/>
      <c r="D170" s="5"/>
      <c r="E170" s="5"/>
      <c r="F170" s="5"/>
      <c r="G170" s="5"/>
    </row>
    <row r="171" spans="2:7" ht="15.75" x14ac:dyDescent="0.25">
      <c r="B171" s="5"/>
      <c r="C171" s="5"/>
      <c r="D171" s="5"/>
      <c r="E171" s="5"/>
      <c r="F171" s="5"/>
      <c r="G171" s="5"/>
    </row>
    <row r="172" spans="2:7" ht="15.75" x14ac:dyDescent="0.25">
      <c r="B172" s="5"/>
      <c r="C172" s="5"/>
      <c r="D172" s="5"/>
      <c r="E172" s="5"/>
      <c r="F172" s="5"/>
      <c r="G172" s="5"/>
    </row>
    <row r="173" spans="2:7" ht="15.75" x14ac:dyDescent="0.25">
      <c r="B173" s="5"/>
      <c r="C173" s="5"/>
      <c r="D173" s="5"/>
      <c r="E173" s="5"/>
      <c r="F173" s="5"/>
      <c r="G173" s="5"/>
    </row>
    <row r="174" spans="2:7" ht="15.75" x14ac:dyDescent="0.25">
      <c r="B174" s="5"/>
      <c r="C174" s="5"/>
      <c r="D174" s="5"/>
      <c r="E174" s="5"/>
      <c r="F174" s="5"/>
      <c r="G174" s="5"/>
    </row>
    <row r="175" spans="2:7" ht="15.75" x14ac:dyDescent="0.25">
      <c r="B175" s="5"/>
      <c r="C175" s="5"/>
      <c r="D175" s="5"/>
      <c r="E175" s="5"/>
      <c r="F175" s="5"/>
      <c r="G175" s="5"/>
    </row>
    <row r="176" spans="2:7" ht="15.75" x14ac:dyDescent="0.25">
      <c r="B176" s="5"/>
      <c r="C176" s="5"/>
      <c r="D176" s="5"/>
      <c r="E176" s="5"/>
      <c r="F176" s="5"/>
      <c r="G176" s="5"/>
    </row>
    <row r="177" spans="2:7" ht="15.75" x14ac:dyDescent="0.25">
      <c r="B177" s="5"/>
      <c r="C177" s="5"/>
      <c r="D177" s="5"/>
      <c r="E177" s="5"/>
      <c r="F177" s="5"/>
      <c r="G177" s="5"/>
    </row>
    <row r="178" spans="2:7" ht="15.75" x14ac:dyDescent="0.25">
      <c r="B178" s="5"/>
      <c r="C178" s="5"/>
      <c r="D178" s="5"/>
      <c r="E178" s="5"/>
      <c r="F178" s="5"/>
      <c r="G178" s="5"/>
    </row>
    <row r="179" spans="2:7" ht="15.75" x14ac:dyDescent="0.25">
      <c r="B179" s="5"/>
      <c r="C179" s="5"/>
      <c r="D179" s="5"/>
      <c r="E179" s="5"/>
      <c r="F179" s="5"/>
      <c r="G179" s="5"/>
    </row>
    <row r="180" spans="2:7" ht="15.75" x14ac:dyDescent="0.25">
      <c r="B180" s="5"/>
      <c r="C180" s="5"/>
      <c r="D180" s="5"/>
      <c r="E180" s="5"/>
      <c r="F180" s="5"/>
      <c r="G180" s="5"/>
    </row>
    <row r="181" spans="2:7" ht="15.75" x14ac:dyDescent="0.25">
      <c r="B181" s="5"/>
      <c r="C181" s="5"/>
      <c r="D181" s="5"/>
      <c r="E181" s="5"/>
      <c r="F181" s="5"/>
      <c r="G181" s="5"/>
    </row>
    <row r="182" spans="2:7" ht="15.75" x14ac:dyDescent="0.25">
      <c r="B182" s="5"/>
      <c r="C182" s="5"/>
      <c r="D182" s="5"/>
      <c r="E182" s="5"/>
      <c r="F182" s="5"/>
      <c r="G182" s="5"/>
    </row>
    <row r="183" spans="2:7" ht="15.75" x14ac:dyDescent="0.25">
      <c r="B183" s="5"/>
      <c r="C183" s="5"/>
      <c r="D183" s="5"/>
      <c r="E183" s="5"/>
      <c r="F183" s="5"/>
      <c r="G183" s="5"/>
    </row>
    <row r="184" spans="2:7" ht="15.75" x14ac:dyDescent="0.25">
      <c r="B184" s="5"/>
      <c r="C184" s="5"/>
      <c r="D184" s="5"/>
      <c r="E184" s="5"/>
      <c r="F184" s="5"/>
      <c r="G184" s="5"/>
    </row>
    <row r="185" spans="2:7" ht="15.75" x14ac:dyDescent="0.25">
      <c r="B185" s="5"/>
      <c r="C185" s="5"/>
      <c r="D185" s="5"/>
      <c r="E185" s="5"/>
      <c r="F185" s="5"/>
      <c r="G185" s="5"/>
    </row>
    <row r="186" spans="2:7" ht="15.75" x14ac:dyDescent="0.25">
      <c r="B186" s="5"/>
      <c r="C186" s="5"/>
      <c r="D186" s="5"/>
      <c r="E186" s="5"/>
      <c r="F186" s="5"/>
      <c r="G186" s="5"/>
    </row>
    <row r="187" spans="2:7" ht="15.75" x14ac:dyDescent="0.25">
      <c r="B187" s="5"/>
      <c r="C187" s="5"/>
      <c r="D187" s="5"/>
      <c r="E187" s="5"/>
      <c r="F187" s="5"/>
      <c r="G187" s="5"/>
    </row>
    <row r="188" spans="2:7" ht="15.75" x14ac:dyDescent="0.25">
      <c r="B188" s="5"/>
      <c r="C188" s="5"/>
      <c r="D188" s="5"/>
      <c r="E188" s="5"/>
      <c r="F188" s="5"/>
      <c r="G188" s="5"/>
    </row>
    <row r="189" spans="2:7" ht="15.75" x14ac:dyDescent="0.25">
      <c r="B189" s="5"/>
      <c r="C189" s="5"/>
      <c r="D189" s="5"/>
      <c r="E189" s="5"/>
      <c r="F189" s="5"/>
      <c r="G189" s="5"/>
    </row>
    <row r="190" spans="2:7" ht="15.75" x14ac:dyDescent="0.25">
      <c r="B190" s="5"/>
      <c r="C190" s="5"/>
      <c r="D190" s="5"/>
      <c r="E190" s="5"/>
      <c r="F190" s="5"/>
      <c r="G190" s="5"/>
    </row>
    <row r="191" spans="2:7" ht="15.75" x14ac:dyDescent="0.25">
      <c r="B191" s="5"/>
      <c r="C191" s="5"/>
      <c r="D191" s="5"/>
      <c r="E191" s="5"/>
      <c r="F191" s="5"/>
      <c r="G191" s="5"/>
    </row>
    <row r="192" spans="2:7" ht="15.75" x14ac:dyDescent="0.25">
      <c r="B192" s="5"/>
      <c r="C192" s="5"/>
      <c r="D192" s="5"/>
      <c r="E192" s="5"/>
      <c r="F192" s="5"/>
      <c r="G192" s="5"/>
    </row>
    <row r="193" spans="2:7" ht="15.75" x14ac:dyDescent="0.25">
      <c r="B193" s="5"/>
      <c r="C193" s="5"/>
      <c r="D193" s="5"/>
      <c r="E193" s="5"/>
      <c r="F193" s="5"/>
      <c r="G193" s="5"/>
    </row>
    <row r="194" spans="2:7" ht="15.75" x14ac:dyDescent="0.25">
      <c r="B194" s="5"/>
      <c r="C194" s="5"/>
      <c r="D194" s="5"/>
      <c r="E194" s="5"/>
      <c r="F194" s="5"/>
      <c r="G194" s="5"/>
    </row>
    <row r="195" spans="2:7" ht="15.75" x14ac:dyDescent="0.25">
      <c r="B195" s="5"/>
      <c r="C195" s="5"/>
      <c r="D195" s="5"/>
      <c r="E195" s="5"/>
      <c r="F195" s="5"/>
      <c r="G195" s="5"/>
    </row>
    <row r="196" spans="2:7" ht="15.75" x14ac:dyDescent="0.25">
      <c r="B196" s="5"/>
      <c r="C196" s="5"/>
      <c r="D196" s="5"/>
      <c r="E196" s="5"/>
      <c r="F196" s="5"/>
      <c r="G196" s="5"/>
    </row>
    <row r="197" spans="2:7" ht="15.75" x14ac:dyDescent="0.25">
      <c r="B197" s="5"/>
      <c r="C197" s="5"/>
      <c r="D197" s="5"/>
      <c r="E197" s="5"/>
      <c r="F197" s="5"/>
      <c r="G197" s="5"/>
    </row>
    <row r="198" spans="2:7" ht="15.75" x14ac:dyDescent="0.25">
      <c r="B198" s="5"/>
      <c r="C198" s="5"/>
      <c r="D198" s="5"/>
      <c r="E198" s="5"/>
      <c r="F198" s="5"/>
      <c r="G198" s="5"/>
    </row>
    <row r="199" spans="2:7" ht="15.75" x14ac:dyDescent="0.25">
      <c r="B199" s="5"/>
      <c r="C199" s="5"/>
      <c r="D199" s="5"/>
      <c r="E199" s="5"/>
      <c r="F199" s="5"/>
      <c r="G199" s="5"/>
    </row>
    <row r="200" spans="2:7" ht="15.75" x14ac:dyDescent="0.25">
      <c r="B200" s="5"/>
      <c r="C200" s="5"/>
      <c r="D200" s="5"/>
      <c r="E200" s="5"/>
      <c r="F200" s="5"/>
      <c r="G200" s="5"/>
    </row>
    <row r="201" spans="2:7" ht="15.75" x14ac:dyDescent="0.25">
      <c r="B201" s="5"/>
      <c r="C201" s="5"/>
      <c r="D201" s="5"/>
      <c r="E201" s="5"/>
      <c r="F201" s="5"/>
      <c r="G201" s="5"/>
    </row>
    <row r="202" spans="2:7" ht="15.75" x14ac:dyDescent="0.25">
      <c r="B202" s="5"/>
      <c r="C202" s="5"/>
      <c r="D202" s="5"/>
      <c r="E202" s="5"/>
      <c r="F202" s="5"/>
      <c r="G202" s="5"/>
    </row>
    <row r="203" spans="2:7" ht="15.75" x14ac:dyDescent="0.25">
      <c r="B203" s="5"/>
      <c r="C203" s="5"/>
      <c r="D203" s="5"/>
      <c r="E203" s="5"/>
      <c r="F203" s="5"/>
      <c r="G203" s="5"/>
    </row>
    <row r="204" spans="2:7" ht="15.75" x14ac:dyDescent="0.25">
      <c r="B204" s="5"/>
      <c r="C204" s="5"/>
      <c r="D204" s="5"/>
      <c r="E204" s="5"/>
      <c r="F204" s="5"/>
      <c r="G204" s="5"/>
    </row>
    <row r="205" spans="2:7" ht="15.75" x14ac:dyDescent="0.25">
      <c r="B205" s="5"/>
      <c r="C205" s="5"/>
      <c r="D205" s="5"/>
      <c r="E205" s="5"/>
      <c r="F205" s="5"/>
      <c r="G205" s="5"/>
    </row>
    <row r="206" spans="2:7" ht="15.75" x14ac:dyDescent="0.25">
      <c r="B206" s="5"/>
      <c r="C206" s="5"/>
      <c r="D206" s="5"/>
      <c r="E206" s="5"/>
      <c r="F206" s="5"/>
      <c r="G206" s="5"/>
    </row>
    <row r="207" spans="2:7" ht="15.75" x14ac:dyDescent="0.25">
      <c r="B207" s="5"/>
      <c r="C207" s="5"/>
      <c r="D207" s="5"/>
      <c r="E207" s="5"/>
      <c r="F207" s="5"/>
      <c r="G207" s="5"/>
    </row>
    <row r="208" spans="2:7" ht="15.75" x14ac:dyDescent="0.25">
      <c r="B208" s="5"/>
      <c r="C208" s="5"/>
      <c r="D208" s="5"/>
      <c r="E208" s="5"/>
      <c r="F208" s="5"/>
      <c r="G208" s="5"/>
    </row>
    <row r="209" spans="2:7" ht="15.75" x14ac:dyDescent="0.25">
      <c r="B209" s="5"/>
      <c r="C209" s="5"/>
      <c r="D209" s="5"/>
      <c r="E209" s="5"/>
      <c r="F209" s="5"/>
      <c r="G209" s="5"/>
    </row>
    <row r="210" spans="2:7" ht="15.75" x14ac:dyDescent="0.25">
      <c r="B210" s="5"/>
      <c r="C210" s="5"/>
      <c r="D210" s="5"/>
      <c r="E210" s="5"/>
      <c r="F210" s="5"/>
      <c r="G210" s="5"/>
    </row>
    <row r="211" spans="2:7" ht="15.75" x14ac:dyDescent="0.25">
      <c r="B211" s="5"/>
      <c r="C211" s="5"/>
      <c r="D211" s="5"/>
      <c r="E211" s="5"/>
      <c r="F211" s="5"/>
      <c r="G211" s="5"/>
    </row>
    <row r="212" spans="2:7" ht="15.75" x14ac:dyDescent="0.25">
      <c r="B212" s="5"/>
      <c r="C212" s="5"/>
      <c r="D212" s="5"/>
      <c r="E212" s="5"/>
      <c r="F212" s="5"/>
      <c r="G212" s="5"/>
    </row>
    <row r="213" spans="2:7" ht="15.75" x14ac:dyDescent="0.25">
      <c r="B213" s="5"/>
      <c r="C213" s="5"/>
      <c r="D213" s="5"/>
      <c r="E213" s="5"/>
      <c r="F213" s="5"/>
      <c r="G213" s="5"/>
    </row>
    <row r="214" spans="2:7" ht="15.75" x14ac:dyDescent="0.25">
      <c r="B214" s="5"/>
      <c r="C214" s="5"/>
      <c r="D214" s="5"/>
      <c r="E214" s="5"/>
      <c r="F214" s="5"/>
      <c r="G214" s="5"/>
    </row>
    <row r="215" spans="2:7" ht="15.75" x14ac:dyDescent="0.25">
      <c r="B215" s="5"/>
      <c r="C215" s="5"/>
      <c r="D215" s="5"/>
      <c r="E215" s="5"/>
      <c r="F215" s="5"/>
      <c r="G215" s="5"/>
    </row>
    <row r="216" spans="2:7" ht="15.75" x14ac:dyDescent="0.25">
      <c r="B216" s="5"/>
      <c r="C216" s="5"/>
      <c r="D216" s="5"/>
      <c r="E216" s="5"/>
      <c r="F216" s="5"/>
      <c r="G216" s="5"/>
    </row>
    <row r="217" spans="2:7" ht="15.75" x14ac:dyDescent="0.25">
      <c r="B217" s="5"/>
      <c r="C217" s="5"/>
      <c r="D217" s="5"/>
      <c r="E217" s="5"/>
      <c r="F217" s="5"/>
      <c r="G217" s="5"/>
    </row>
    <row r="218" spans="2:7" ht="15.75" x14ac:dyDescent="0.25">
      <c r="B218" s="5"/>
      <c r="C218" s="5"/>
      <c r="D218" s="5"/>
      <c r="E218" s="5"/>
      <c r="F218" s="5"/>
      <c r="G218" s="5"/>
    </row>
    <row r="219" spans="2:7" ht="15.75" x14ac:dyDescent="0.25">
      <c r="B219" s="5"/>
      <c r="C219" s="5"/>
      <c r="D219" s="5"/>
      <c r="E219" s="5"/>
      <c r="F219" s="5"/>
      <c r="G219" s="5"/>
    </row>
    <row r="220" spans="2:7" ht="15.75" x14ac:dyDescent="0.25">
      <c r="B220" s="5"/>
      <c r="C220" s="5"/>
      <c r="D220" s="5"/>
      <c r="E220" s="5"/>
      <c r="F220" s="5"/>
      <c r="G220" s="5"/>
    </row>
    <row r="221" spans="2:7" ht="15.75" x14ac:dyDescent="0.25">
      <c r="B221" s="5"/>
      <c r="C221" s="5"/>
      <c r="D221" s="5"/>
      <c r="E221" s="5"/>
      <c r="F221" s="5"/>
      <c r="G221" s="5"/>
    </row>
    <row r="222" spans="2:7" ht="15.75" x14ac:dyDescent="0.25">
      <c r="B222" s="5"/>
      <c r="C222" s="5"/>
      <c r="D222" s="5"/>
      <c r="E222" s="5"/>
      <c r="F222" s="5"/>
      <c r="G222" s="5"/>
    </row>
    <row r="223" spans="2:7" ht="15.75" x14ac:dyDescent="0.25">
      <c r="B223" s="5"/>
      <c r="C223" s="5"/>
      <c r="D223" s="5"/>
      <c r="E223" s="5"/>
      <c r="F223" s="5"/>
      <c r="G223" s="5"/>
    </row>
    <row r="224" spans="2:7" ht="15.75" x14ac:dyDescent="0.25">
      <c r="B224" s="5"/>
      <c r="C224" s="5"/>
      <c r="D224" s="5"/>
      <c r="E224" s="5"/>
      <c r="F224" s="5"/>
      <c r="G224" s="5"/>
    </row>
    <row r="225" spans="2:7" ht="15.75" x14ac:dyDescent="0.25">
      <c r="B225" s="5"/>
      <c r="C225" s="5"/>
      <c r="D225" s="5"/>
      <c r="E225" s="5"/>
      <c r="F225" s="5"/>
      <c r="G225" s="5"/>
    </row>
    <row r="226" spans="2:7" ht="15.75" x14ac:dyDescent="0.25">
      <c r="B226" s="5"/>
      <c r="C226" s="5"/>
      <c r="D226" s="5"/>
      <c r="E226" s="5"/>
      <c r="F226" s="5"/>
      <c r="G226" s="5"/>
    </row>
    <row r="227" spans="2:7" ht="15.75" x14ac:dyDescent="0.25">
      <c r="B227" s="5"/>
      <c r="C227" s="5"/>
      <c r="D227" s="5"/>
      <c r="E227" s="5"/>
      <c r="F227" s="5"/>
      <c r="G227" s="5"/>
    </row>
    <row r="228" spans="2:7" ht="15.75" x14ac:dyDescent="0.25">
      <c r="B228" s="5"/>
      <c r="C228" s="5"/>
      <c r="D228" s="5"/>
      <c r="E228" s="5"/>
      <c r="F228" s="5"/>
      <c r="G228" s="5"/>
    </row>
    <row r="229" spans="2:7" ht="15.75" x14ac:dyDescent="0.25">
      <c r="B229" s="5"/>
      <c r="C229" s="5"/>
      <c r="D229" s="5"/>
      <c r="E229" s="5"/>
      <c r="F229" s="5"/>
      <c r="G229" s="5"/>
    </row>
    <row r="230" spans="2:7" ht="15.75" x14ac:dyDescent="0.25">
      <c r="B230" s="5"/>
      <c r="C230" s="5"/>
      <c r="D230" s="5"/>
      <c r="E230" s="5"/>
      <c r="F230" s="5"/>
      <c r="G230" s="5"/>
    </row>
    <row r="231" spans="2:7" ht="15.75" x14ac:dyDescent="0.25">
      <c r="B231" s="5"/>
      <c r="C231" s="5"/>
      <c r="D231" s="5"/>
      <c r="E231" s="5"/>
      <c r="F231" s="5"/>
      <c r="G231" s="5"/>
    </row>
    <row r="232" spans="2:7" ht="15.75" x14ac:dyDescent="0.25">
      <c r="B232" s="5"/>
      <c r="C232" s="5"/>
      <c r="D232" s="5"/>
      <c r="E232" s="5"/>
      <c r="F232" s="5"/>
      <c r="G232" s="5"/>
    </row>
    <row r="233" spans="2:7" ht="15.75" x14ac:dyDescent="0.25">
      <c r="B233" s="5"/>
      <c r="C233" s="5"/>
      <c r="D233" s="5"/>
      <c r="E233" s="5"/>
      <c r="F233" s="5"/>
      <c r="G233" s="5"/>
    </row>
    <row r="234" spans="2:7" ht="15.75" x14ac:dyDescent="0.25">
      <c r="B234" s="5"/>
      <c r="C234" s="5"/>
      <c r="D234" s="5"/>
      <c r="E234" s="5"/>
      <c r="F234" s="5"/>
      <c r="G234" s="5"/>
    </row>
    <row r="235" spans="2:7" ht="15.75" x14ac:dyDescent="0.25">
      <c r="B235" s="5"/>
      <c r="C235" s="5"/>
      <c r="D235" s="5"/>
      <c r="E235" s="5"/>
      <c r="F235" s="5"/>
      <c r="G235" s="5"/>
    </row>
    <row r="236" spans="2:7" ht="15.75" x14ac:dyDescent="0.25">
      <c r="B236" s="5"/>
      <c r="C236" s="5"/>
      <c r="D236" s="5"/>
      <c r="E236" s="5"/>
      <c r="F236" s="5"/>
      <c r="G236" s="5"/>
    </row>
    <row r="237" spans="2:7" ht="15.75" x14ac:dyDescent="0.25">
      <c r="B237" s="5"/>
      <c r="C237" s="5"/>
      <c r="D237" s="5"/>
      <c r="E237" s="5"/>
      <c r="F237" s="5"/>
      <c r="G237" s="5"/>
    </row>
    <row r="238" spans="2:7" ht="15.75" x14ac:dyDescent="0.25">
      <c r="B238" s="5"/>
      <c r="C238" s="5"/>
      <c r="D238" s="5"/>
      <c r="E238" s="5"/>
      <c r="F238" s="5"/>
      <c r="G238" s="5"/>
    </row>
    <row r="239" spans="2:7" ht="15.75" x14ac:dyDescent="0.25">
      <c r="B239" s="5"/>
      <c r="C239" s="5"/>
      <c r="D239" s="5"/>
      <c r="E239" s="5"/>
      <c r="F239" s="5"/>
      <c r="G239" s="5"/>
    </row>
    <row r="240" spans="2:7" ht="15.75" x14ac:dyDescent="0.25">
      <c r="B240" s="5"/>
      <c r="C240" s="5"/>
      <c r="D240" s="5"/>
      <c r="E240" s="5"/>
      <c r="F240" s="5"/>
      <c r="G240" s="5"/>
    </row>
    <row r="241" spans="2:7" ht="15.75" x14ac:dyDescent="0.25">
      <c r="B241" s="5"/>
      <c r="C241" s="5"/>
      <c r="D241" s="5"/>
      <c r="E241" s="5"/>
      <c r="F241" s="5"/>
      <c r="G241" s="5"/>
    </row>
    <row r="242" spans="2:7" ht="15.75" x14ac:dyDescent="0.25">
      <c r="B242" s="5"/>
      <c r="C242" s="5"/>
      <c r="D242" s="5"/>
      <c r="E242" s="5"/>
      <c r="F242" s="5"/>
      <c r="G242" s="5"/>
    </row>
    <row r="243" spans="2:7" ht="15.75" x14ac:dyDescent="0.25">
      <c r="B243" s="5"/>
      <c r="C243" s="5"/>
      <c r="D243" s="5"/>
      <c r="E243" s="5"/>
      <c r="F243" s="5"/>
      <c r="G243" s="5"/>
    </row>
    <row r="244" spans="2:7" ht="15.75" x14ac:dyDescent="0.25">
      <c r="B244" s="5"/>
      <c r="C244" s="5"/>
      <c r="D244" s="5"/>
      <c r="E244" s="5"/>
      <c r="F244" s="5"/>
      <c r="G244" s="5"/>
    </row>
    <row r="245" spans="2:7" ht="15.75" x14ac:dyDescent="0.25">
      <c r="B245" s="5"/>
      <c r="C245" s="5"/>
      <c r="D245" s="5"/>
      <c r="E245" s="5"/>
      <c r="F245" s="5"/>
      <c r="G245" s="5"/>
    </row>
    <row r="246" spans="2:7" ht="15.75" x14ac:dyDescent="0.25">
      <c r="B246" s="5"/>
      <c r="C246" s="5"/>
      <c r="D246" s="5"/>
      <c r="E246" s="5"/>
      <c r="F246" s="5"/>
      <c r="G246" s="5"/>
    </row>
    <row r="247" spans="2:7" ht="15.75" x14ac:dyDescent="0.25">
      <c r="B247" s="5"/>
      <c r="C247" s="5"/>
      <c r="D247" s="5"/>
      <c r="E247" s="5"/>
      <c r="F247" s="5"/>
      <c r="G247" s="5"/>
    </row>
    <row r="248" spans="2:7" ht="15.75" x14ac:dyDescent="0.25">
      <c r="B248" s="5"/>
      <c r="C248" s="5"/>
      <c r="D248" s="5"/>
      <c r="E248" s="5"/>
      <c r="F248" s="5"/>
      <c r="G248" s="5"/>
    </row>
    <row r="249" spans="2:7" ht="15.75" x14ac:dyDescent="0.25">
      <c r="B249" s="5"/>
      <c r="C249" s="5"/>
      <c r="D249" s="5"/>
      <c r="E249" s="5"/>
      <c r="F249" s="5"/>
      <c r="G249" s="5"/>
    </row>
    <row r="250" spans="2:7" ht="15.75" x14ac:dyDescent="0.25">
      <c r="B250" s="5"/>
      <c r="C250" s="5"/>
      <c r="D250" s="5"/>
      <c r="E250" s="5"/>
      <c r="F250" s="5"/>
      <c r="G250" s="5"/>
    </row>
    <row r="251" spans="2:7" ht="15.75" x14ac:dyDescent="0.25">
      <c r="B251" s="5"/>
      <c r="C251" s="5"/>
      <c r="D251" s="5"/>
      <c r="E251" s="5"/>
      <c r="F251" s="5"/>
      <c r="G251" s="5"/>
    </row>
    <row r="252" spans="2:7" ht="15.75" x14ac:dyDescent="0.25">
      <c r="B252" s="5"/>
      <c r="C252" s="5"/>
      <c r="D252" s="5"/>
      <c r="E252" s="5"/>
      <c r="F252" s="5"/>
      <c r="G252" s="5"/>
    </row>
    <row r="253" spans="2:7" ht="15.75" x14ac:dyDescent="0.25">
      <c r="B253" s="5"/>
      <c r="C253" s="5"/>
      <c r="D253" s="5"/>
      <c r="E253" s="5"/>
      <c r="F253" s="5"/>
      <c r="G253" s="5"/>
    </row>
    <row r="254" spans="2:7" ht="15.75" x14ac:dyDescent="0.25">
      <c r="B254" s="5"/>
      <c r="C254" s="5"/>
      <c r="D254" s="5"/>
      <c r="E254" s="5"/>
      <c r="F254" s="5"/>
      <c r="G254" s="5"/>
    </row>
    <row r="255" spans="2:7" ht="15.75" x14ac:dyDescent="0.25">
      <c r="B255" s="5"/>
      <c r="C255" s="5"/>
      <c r="D255" s="5"/>
      <c r="E255" s="5"/>
      <c r="F255" s="5"/>
      <c r="G255" s="5"/>
    </row>
    <row r="256" spans="2:7" ht="15.75" x14ac:dyDescent="0.25">
      <c r="B256" s="5"/>
      <c r="C256" s="5"/>
      <c r="D256" s="5"/>
      <c r="E256" s="5"/>
      <c r="F256" s="5"/>
      <c r="G256" s="5"/>
    </row>
    <row r="257" spans="2:7" ht="15.75" x14ac:dyDescent="0.25">
      <c r="B257" s="5"/>
      <c r="C257" s="5"/>
      <c r="D257" s="5"/>
      <c r="E257" s="5"/>
      <c r="F257" s="5"/>
      <c r="G257" s="5"/>
    </row>
    <row r="258" spans="2:7" ht="15.75" x14ac:dyDescent="0.25">
      <c r="B258" s="5"/>
      <c r="C258" s="5"/>
      <c r="D258" s="5"/>
      <c r="E258" s="5"/>
      <c r="F258" s="5"/>
      <c r="G258" s="5"/>
    </row>
    <row r="259" spans="2:7" ht="15.75" x14ac:dyDescent="0.25">
      <c r="B259" s="5"/>
      <c r="C259" s="5"/>
      <c r="D259" s="5"/>
      <c r="E259" s="5"/>
      <c r="F259" s="5"/>
      <c r="G259" s="5"/>
    </row>
    <row r="260" spans="2:7" ht="15.75" x14ac:dyDescent="0.25">
      <c r="B260" s="5"/>
      <c r="C260" s="5"/>
      <c r="D260" s="5"/>
      <c r="E260" s="5"/>
      <c r="F260" s="5"/>
      <c r="G260" s="5"/>
    </row>
    <row r="261" spans="2:7" ht="15.75" x14ac:dyDescent="0.25">
      <c r="B261" s="5"/>
      <c r="C261" s="5"/>
      <c r="D261" s="5"/>
      <c r="E261" s="5"/>
      <c r="F261" s="5"/>
      <c r="G261" s="5"/>
    </row>
    <row r="262" spans="2:7" ht="15.75" x14ac:dyDescent="0.25">
      <c r="B262" s="5"/>
      <c r="C262" s="5"/>
      <c r="D262" s="5"/>
      <c r="E262" s="5"/>
      <c r="F262" s="5"/>
      <c r="G262" s="5"/>
    </row>
    <row r="263" spans="2:7" ht="15.75" x14ac:dyDescent="0.25">
      <c r="B263" s="5"/>
      <c r="C263" s="5"/>
      <c r="D263" s="5"/>
      <c r="E263" s="5"/>
      <c r="F263" s="5"/>
      <c r="G263" s="5"/>
    </row>
    <row r="264" spans="2:7" ht="15.75" x14ac:dyDescent="0.25">
      <c r="B264" s="5"/>
      <c r="C264" s="5"/>
      <c r="D264" s="5"/>
      <c r="E264" s="5"/>
      <c r="F264" s="5"/>
      <c r="G264" s="5"/>
    </row>
    <row r="265" spans="2:7" ht="15.75" x14ac:dyDescent="0.25">
      <c r="B265" s="5"/>
      <c r="C265" s="5"/>
      <c r="D265" s="5"/>
      <c r="E265" s="5"/>
      <c r="F265" s="5"/>
      <c r="G265" s="5"/>
    </row>
    <row r="266" spans="2:7" ht="15.75" x14ac:dyDescent="0.25">
      <c r="B266" s="5"/>
      <c r="C266" s="5"/>
      <c r="D266" s="5"/>
      <c r="E266" s="5"/>
      <c r="F266" s="5"/>
      <c r="G266" s="5"/>
    </row>
    <row r="267" spans="2:7" ht="15.75" x14ac:dyDescent="0.25">
      <c r="B267" s="5"/>
      <c r="C267" s="5"/>
      <c r="D267" s="5"/>
      <c r="E267" s="5"/>
      <c r="F267" s="5"/>
      <c r="G267" s="5"/>
    </row>
    <row r="268" spans="2:7" ht="15.75" x14ac:dyDescent="0.25">
      <c r="B268" s="5"/>
      <c r="C268" s="5"/>
      <c r="D268" s="5"/>
      <c r="E268" s="5"/>
      <c r="F268" s="5"/>
      <c r="G268" s="5"/>
    </row>
    <row r="269" spans="2:7" ht="15.75" x14ac:dyDescent="0.25">
      <c r="B269" s="5"/>
      <c r="C269" s="5"/>
      <c r="D269" s="5"/>
      <c r="E269" s="5"/>
      <c r="F269" s="5"/>
      <c r="G269" s="5"/>
    </row>
    <row r="270" spans="2:7" ht="15.75" x14ac:dyDescent="0.25">
      <c r="B270" s="5"/>
      <c r="C270" s="5"/>
      <c r="D270" s="5"/>
      <c r="E270" s="5"/>
      <c r="F270" s="5"/>
      <c r="G270" s="5"/>
    </row>
    <row r="271" spans="2:7" ht="15.75" x14ac:dyDescent="0.25">
      <c r="B271" s="5"/>
      <c r="C271" s="5"/>
      <c r="D271" s="5"/>
      <c r="E271" s="5"/>
      <c r="F271" s="5"/>
      <c r="G271" s="5"/>
    </row>
    <row r="272" spans="2:7" ht="15.75" x14ac:dyDescent="0.25">
      <c r="B272" s="5"/>
      <c r="C272" s="5"/>
      <c r="D272" s="5"/>
      <c r="E272" s="5"/>
      <c r="F272" s="5"/>
      <c r="G272" s="5"/>
    </row>
    <row r="273" spans="2:7" ht="15.75" x14ac:dyDescent="0.25">
      <c r="B273" s="5"/>
      <c r="C273" s="5"/>
      <c r="D273" s="5"/>
      <c r="E273" s="5"/>
      <c r="F273" s="5"/>
      <c r="G273" s="5"/>
    </row>
    <row r="274" spans="2:7" ht="15.75" x14ac:dyDescent="0.25">
      <c r="B274" s="5"/>
      <c r="C274" s="5"/>
      <c r="D274" s="5"/>
      <c r="E274" s="5"/>
      <c r="F274" s="5"/>
      <c r="G274" s="5"/>
    </row>
    <row r="275" spans="2:7" ht="15.75" x14ac:dyDescent="0.25">
      <c r="B275" s="5"/>
      <c r="C275" s="5"/>
      <c r="D275" s="5"/>
      <c r="E275" s="5"/>
      <c r="F275" s="5"/>
      <c r="G275" s="5"/>
    </row>
    <row r="276" spans="2:7" ht="15.75" x14ac:dyDescent="0.25">
      <c r="B276" s="5"/>
      <c r="C276" s="5"/>
      <c r="D276" s="5"/>
      <c r="E276" s="5"/>
      <c r="F276" s="5"/>
      <c r="G276" s="5"/>
    </row>
    <row r="277" spans="2:7" ht="15.75" x14ac:dyDescent="0.25">
      <c r="B277" s="5"/>
      <c r="C277" s="5"/>
      <c r="D277" s="5"/>
      <c r="E277" s="5"/>
      <c r="F277" s="5"/>
      <c r="G277" s="5"/>
    </row>
    <row r="278" spans="2:7" ht="15.75" x14ac:dyDescent="0.25">
      <c r="B278" s="5"/>
      <c r="C278" s="5"/>
      <c r="D278" s="5"/>
      <c r="E278" s="5"/>
      <c r="F278" s="5"/>
      <c r="G278" s="5"/>
    </row>
    <row r="279" spans="2:7" ht="15.75" x14ac:dyDescent="0.25">
      <c r="B279" s="5"/>
      <c r="C279" s="5"/>
      <c r="D279" s="5"/>
      <c r="E279" s="5"/>
      <c r="F279" s="5"/>
      <c r="G279" s="5"/>
    </row>
    <row r="280" spans="2:7" ht="15.75" x14ac:dyDescent="0.25">
      <c r="B280" s="5"/>
      <c r="C280" s="5"/>
      <c r="D280" s="5"/>
      <c r="E280" s="5"/>
      <c r="F280" s="5"/>
      <c r="G280" s="5"/>
    </row>
    <row r="281" spans="2:7" ht="15.75" x14ac:dyDescent="0.25">
      <c r="B281" s="5"/>
      <c r="C281" s="5"/>
      <c r="D281" s="5"/>
      <c r="E281" s="5"/>
      <c r="F281" s="5"/>
      <c r="G281" s="5"/>
    </row>
    <row r="282" spans="2:7" ht="15.75" x14ac:dyDescent="0.25">
      <c r="B282" s="5"/>
      <c r="C282" s="5"/>
      <c r="D282" s="5"/>
      <c r="E282" s="5"/>
      <c r="F282" s="5"/>
      <c r="G282" s="5"/>
    </row>
    <row r="283" spans="2:7" ht="15.75" x14ac:dyDescent="0.25">
      <c r="B283" s="5"/>
      <c r="C283" s="5"/>
      <c r="D283" s="5"/>
      <c r="E283" s="5"/>
      <c r="F283" s="5"/>
      <c r="G283" s="5"/>
    </row>
    <row r="284" spans="2:7" ht="15.75" x14ac:dyDescent="0.25">
      <c r="B284" s="5"/>
      <c r="C284" s="5"/>
      <c r="D284" s="5"/>
      <c r="E284" s="5"/>
      <c r="F284" s="5"/>
      <c r="G284" s="5"/>
    </row>
    <row r="285" spans="2:7" ht="15.75" x14ac:dyDescent="0.25">
      <c r="B285" s="5"/>
      <c r="C285" s="5"/>
      <c r="D285" s="5"/>
      <c r="E285" s="5"/>
      <c r="F285" s="5"/>
      <c r="G285" s="5"/>
    </row>
    <row r="286" spans="2:7" ht="15.75" x14ac:dyDescent="0.25">
      <c r="B286" s="5"/>
      <c r="C286" s="5"/>
      <c r="D286" s="5"/>
      <c r="E286" s="5"/>
      <c r="F286" s="5"/>
      <c r="G286" s="5"/>
    </row>
    <row r="287" spans="2:7" ht="15.75" x14ac:dyDescent="0.25">
      <c r="B287" s="5"/>
      <c r="C287" s="5"/>
      <c r="D287" s="5"/>
      <c r="E287" s="5"/>
      <c r="F287" s="5"/>
      <c r="G287" s="5"/>
    </row>
    <row r="288" spans="2:7" ht="15.75" x14ac:dyDescent="0.25">
      <c r="B288" s="5"/>
      <c r="C288" s="5"/>
      <c r="D288" s="5"/>
      <c r="E288" s="5"/>
      <c r="F288" s="5"/>
      <c r="G288" s="5"/>
    </row>
    <row r="289" spans="2:7" ht="15.75" x14ac:dyDescent="0.25">
      <c r="B289" s="5"/>
      <c r="C289" s="5"/>
      <c r="D289" s="5"/>
      <c r="E289" s="5"/>
      <c r="F289" s="5"/>
      <c r="G289" s="5"/>
    </row>
    <row r="290" spans="2:7" ht="15.75" x14ac:dyDescent="0.25">
      <c r="B290" s="5"/>
      <c r="C290" s="5"/>
      <c r="D290" s="5"/>
      <c r="E290" s="5"/>
      <c r="F290" s="5"/>
      <c r="G290" s="5"/>
    </row>
    <row r="291" spans="2:7" ht="15.75" x14ac:dyDescent="0.25">
      <c r="B291" s="5"/>
      <c r="C291" s="5"/>
      <c r="D291" s="5"/>
      <c r="E291" s="5"/>
      <c r="F291" s="5"/>
      <c r="G291" s="5"/>
    </row>
    <row r="292" spans="2:7" ht="15.75" x14ac:dyDescent="0.25">
      <c r="B292" s="5"/>
      <c r="C292" s="5"/>
      <c r="D292" s="5"/>
      <c r="E292" s="5"/>
      <c r="F292" s="5"/>
      <c r="G292" s="5"/>
    </row>
    <row r="293" spans="2:7" ht="15.75" x14ac:dyDescent="0.25">
      <c r="B293" s="5"/>
      <c r="C293" s="5"/>
      <c r="D293" s="5"/>
      <c r="E293" s="5"/>
      <c r="F293" s="5"/>
      <c r="G293" s="5"/>
    </row>
    <row r="294" spans="2:7" ht="15.75" x14ac:dyDescent="0.25">
      <c r="B294" s="5"/>
      <c r="C294" s="5"/>
      <c r="D294" s="5"/>
      <c r="E294" s="5"/>
      <c r="F294" s="5"/>
      <c r="G294" s="5"/>
    </row>
    <row r="295" spans="2:7" ht="15.75" x14ac:dyDescent="0.25">
      <c r="B295" s="5"/>
      <c r="C295" s="5"/>
      <c r="D295" s="5"/>
      <c r="E295" s="5"/>
      <c r="F295" s="5"/>
      <c r="G295" s="5"/>
    </row>
    <row r="296" spans="2:7" ht="15.75" x14ac:dyDescent="0.25">
      <c r="B296" s="5"/>
      <c r="C296" s="5"/>
      <c r="D296" s="5"/>
      <c r="E296" s="5"/>
      <c r="F296" s="5"/>
      <c r="G296" s="5"/>
    </row>
    <row r="297" spans="2:7" ht="15.75" x14ac:dyDescent="0.25">
      <c r="B297" s="5"/>
      <c r="C297" s="5"/>
      <c r="D297" s="5"/>
      <c r="E297" s="5"/>
      <c r="F297" s="5"/>
      <c r="G297" s="5"/>
    </row>
    <row r="298" spans="2:7" ht="15.75" x14ac:dyDescent="0.25">
      <c r="B298" s="5"/>
      <c r="C298" s="5"/>
      <c r="D298" s="5"/>
      <c r="E298" s="5"/>
      <c r="F298" s="5"/>
      <c r="G298" s="5"/>
    </row>
    <row r="299" spans="2:7" ht="15.75" x14ac:dyDescent="0.25">
      <c r="B299" s="5"/>
      <c r="C299" s="5"/>
      <c r="D299" s="5"/>
      <c r="E299" s="5"/>
      <c r="F299" s="5"/>
      <c r="G299" s="5"/>
    </row>
    <row r="300" spans="2:7" ht="15.75" x14ac:dyDescent="0.25">
      <c r="B300" s="5"/>
      <c r="C300" s="5"/>
      <c r="D300" s="5"/>
      <c r="E300" s="5"/>
      <c r="F300" s="5"/>
      <c r="G300" s="5"/>
    </row>
    <row r="301" spans="2:7" ht="15.75" x14ac:dyDescent="0.25">
      <c r="B301" s="5"/>
      <c r="C301" s="5"/>
      <c r="D301" s="5"/>
      <c r="E301" s="5"/>
      <c r="F301" s="5"/>
      <c r="G301" s="5"/>
    </row>
    <row r="302" spans="2:7" ht="15.75" x14ac:dyDescent="0.25">
      <c r="B302" s="5"/>
      <c r="C302" s="5"/>
      <c r="D302" s="5"/>
      <c r="E302" s="5"/>
      <c r="F302" s="5"/>
      <c r="G302" s="5"/>
    </row>
    <row r="303" spans="2:7" ht="15.75" x14ac:dyDescent="0.25">
      <c r="B303" s="5"/>
      <c r="C303" s="5"/>
      <c r="D303" s="5"/>
      <c r="E303" s="5"/>
      <c r="F303" s="5"/>
      <c r="G303" s="5"/>
    </row>
    <row r="304" spans="2:7" ht="15.75" x14ac:dyDescent="0.25">
      <c r="B304" s="5"/>
      <c r="C304" s="5"/>
      <c r="D304" s="5"/>
      <c r="E304" s="5"/>
      <c r="F304" s="5"/>
      <c r="G304" s="5"/>
    </row>
    <row r="305" spans="2:7" ht="15.75" x14ac:dyDescent="0.25">
      <c r="B305" s="5"/>
      <c r="C305" s="5"/>
      <c r="D305" s="5"/>
      <c r="E305" s="5"/>
      <c r="F305" s="5"/>
      <c r="G305" s="5"/>
    </row>
    <row r="306" spans="2:7" ht="15.75" x14ac:dyDescent="0.25">
      <c r="B306" s="5"/>
      <c r="C306" s="5"/>
      <c r="D306" s="5"/>
      <c r="E306" s="5"/>
      <c r="F306" s="5"/>
      <c r="G306" s="5"/>
    </row>
    <row r="307" spans="2:7" ht="15.75" x14ac:dyDescent="0.25">
      <c r="B307" s="5"/>
      <c r="C307" s="5"/>
      <c r="D307" s="5"/>
      <c r="E307" s="5"/>
      <c r="F307" s="5"/>
      <c r="G307" s="5"/>
    </row>
    <row r="308" spans="2:7" ht="15.75" x14ac:dyDescent="0.25">
      <c r="B308" s="5"/>
      <c r="C308" s="5"/>
      <c r="D308" s="5"/>
      <c r="E308" s="5"/>
      <c r="F308" s="5"/>
      <c r="G308" s="5"/>
    </row>
    <row r="309" spans="2:7" ht="15.75" x14ac:dyDescent="0.25">
      <c r="B309" s="5"/>
      <c r="C309" s="5"/>
      <c r="D309" s="5"/>
      <c r="E309" s="5"/>
      <c r="F309" s="5"/>
      <c r="G309" s="5"/>
    </row>
    <row r="310" spans="2:7" ht="15.75" x14ac:dyDescent="0.25">
      <c r="B310" s="5"/>
      <c r="C310" s="5"/>
      <c r="D310" s="5"/>
      <c r="E310" s="5"/>
      <c r="F310" s="5"/>
      <c r="G310" s="5"/>
    </row>
    <row r="311" spans="2:7" ht="15.75" x14ac:dyDescent="0.25">
      <c r="B311" s="5"/>
      <c r="C311" s="5"/>
      <c r="D311" s="5"/>
      <c r="E311" s="5"/>
      <c r="F311" s="5"/>
      <c r="G311" s="5"/>
    </row>
    <row r="312" spans="2:7" ht="15.75" x14ac:dyDescent="0.25">
      <c r="B312" s="5"/>
      <c r="C312" s="5"/>
      <c r="D312" s="5"/>
      <c r="E312" s="5"/>
      <c r="F312" s="5"/>
      <c r="G312" s="5"/>
    </row>
    <row r="313" spans="2:7" ht="15.75" x14ac:dyDescent="0.25">
      <c r="B313" s="5"/>
      <c r="C313" s="5"/>
      <c r="D313" s="5"/>
      <c r="E313" s="5"/>
      <c r="F313" s="5"/>
      <c r="G313" s="5"/>
    </row>
    <row r="314" spans="2:7" ht="15.75" x14ac:dyDescent="0.25">
      <c r="B314" s="5"/>
      <c r="C314" s="5"/>
      <c r="D314" s="5"/>
      <c r="E314" s="5"/>
      <c r="F314" s="5"/>
      <c r="G314" s="5"/>
    </row>
    <row r="315" spans="2:7" ht="15.75" x14ac:dyDescent="0.25">
      <c r="B315" s="5"/>
      <c r="C315" s="5"/>
      <c r="D315" s="5"/>
      <c r="E315" s="5"/>
      <c r="F315" s="5"/>
      <c r="G315" s="5"/>
    </row>
    <row r="316" spans="2:7" ht="15.75" x14ac:dyDescent="0.25">
      <c r="B316" s="5"/>
      <c r="C316" s="5"/>
      <c r="D316" s="5"/>
      <c r="E316" s="5"/>
      <c r="F316" s="5"/>
      <c r="G316" s="5"/>
    </row>
    <row r="317" spans="2:7" ht="15.75" x14ac:dyDescent="0.25">
      <c r="B317" s="5"/>
      <c r="C317" s="5"/>
      <c r="D317" s="5"/>
      <c r="E317" s="5"/>
      <c r="F317" s="5"/>
      <c r="G317" s="5"/>
    </row>
    <row r="318" spans="2:7" ht="15.75" x14ac:dyDescent="0.25">
      <c r="B318" s="5"/>
      <c r="C318" s="5"/>
      <c r="D318" s="5"/>
      <c r="E318" s="5"/>
      <c r="F318" s="5"/>
      <c r="G318" s="5"/>
    </row>
    <row r="319" spans="2:7" ht="15.75" x14ac:dyDescent="0.25">
      <c r="B319" s="5"/>
      <c r="C319" s="5"/>
      <c r="D319" s="5"/>
      <c r="E319" s="5"/>
      <c r="F319" s="5"/>
      <c r="G319" s="5"/>
    </row>
    <row r="320" spans="2:7" ht="15.75" x14ac:dyDescent="0.25">
      <c r="B320" s="5"/>
      <c r="C320" s="5"/>
      <c r="D320" s="5"/>
      <c r="E320" s="5"/>
      <c r="F320" s="5"/>
      <c r="G320" s="5"/>
    </row>
    <row r="321" spans="2:7" ht="15.75" x14ac:dyDescent="0.25">
      <c r="B321" s="5"/>
      <c r="C321" s="5"/>
      <c r="D321" s="5"/>
      <c r="E321" s="5"/>
      <c r="F321" s="5"/>
      <c r="G321" s="5"/>
    </row>
    <row r="322" spans="2:7" ht="15.75" x14ac:dyDescent="0.25">
      <c r="B322" s="5"/>
      <c r="C322" s="5"/>
      <c r="D322" s="5"/>
      <c r="E322" s="5"/>
      <c r="F322" s="5"/>
      <c r="G322" s="5"/>
    </row>
    <row r="323" spans="2:7" ht="15.75" x14ac:dyDescent="0.25">
      <c r="B323" s="5"/>
      <c r="C323" s="5"/>
      <c r="D323" s="5"/>
      <c r="E323" s="5"/>
      <c r="F323" s="5"/>
      <c r="G323" s="5"/>
    </row>
    <row r="324" spans="2:7" ht="15.75" x14ac:dyDescent="0.25">
      <c r="B324" s="5"/>
      <c r="C324" s="5"/>
      <c r="D324" s="5"/>
      <c r="E324" s="5"/>
      <c r="F324" s="5"/>
      <c r="G324" s="5"/>
    </row>
    <row r="325" spans="2:7" ht="15.75" x14ac:dyDescent="0.25">
      <c r="B325" s="5"/>
      <c r="C325" s="5"/>
      <c r="D325" s="5"/>
      <c r="E325" s="5"/>
      <c r="F325" s="5"/>
      <c r="G325" s="5"/>
    </row>
    <row r="326" spans="2:7" ht="15.75" x14ac:dyDescent="0.25">
      <c r="B326" s="5"/>
      <c r="C326" s="5"/>
      <c r="D326" s="5"/>
      <c r="E326" s="5"/>
      <c r="F326" s="5"/>
      <c r="G326" s="5"/>
    </row>
    <row r="327" spans="2:7" ht="15.75" x14ac:dyDescent="0.25">
      <c r="B327" s="5"/>
      <c r="C327" s="5"/>
      <c r="D327" s="5"/>
      <c r="E327" s="5"/>
      <c r="F327" s="5"/>
      <c r="G327" s="5"/>
    </row>
    <row r="328" spans="2:7" ht="15.75" x14ac:dyDescent="0.25">
      <c r="B328" s="5"/>
      <c r="C328" s="5"/>
      <c r="D328" s="5"/>
      <c r="E328" s="5"/>
      <c r="F328" s="5"/>
      <c r="G328" s="5"/>
    </row>
    <row r="329" spans="2:7" ht="15.75" x14ac:dyDescent="0.25">
      <c r="B329" s="5"/>
      <c r="C329" s="5"/>
      <c r="D329" s="5"/>
      <c r="E329" s="5"/>
      <c r="F329" s="5"/>
      <c r="G329" s="5"/>
    </row>
    <row r="330" spans="2:7" ht="15.75" x14ac:dyDescent="0.25">
      <c r="B330" s="5"/>
      <c r="C330" s="5"/>
      <c r="D330" s="5"/>
      <c r="E330" s="5"/>
      <c r="F330" s="5"/>
      <c r="G330" s="5"/>
    </row>
    <row r="331" spans="2:7" ht="15.75" x14ac:dyDescent="0.25">
      <c r="B331" s="5"/>
      <c r="C331" s="5"/>
      <c r="D331" s="5"/>
      <c r="E331" s="5"/>
      <c r="F331" s="5"/>
      <c r="G331" s="5"/>
    </row>
    <row r="332" spans="2:7" ht="15.75" x14ac:dyDescent="0.25">
      <c r="B332" s="5"/>
      <c r="C332" s="5"/>
      <c r="D332" s="5"/>
      <c r="E332" s="5"/>
      <c r="F332" s="5"/>
      <c r="G332" s="5"/>
    </row>
    <row r="333" spans="2:7" ht="15.75" x14ac:dyDescent="0.25">
      <c r="B333" s="5"/>
      <c r="C333" s="5"/>
      <c r="D333" s="5"/>
      <c r="E333" s="5"/>
      <c r="F333" s="5"/>
      <c r="G333" s="5"/>
    </row>
    <row r="334" spans="2:7" ht="15.75" x14ac:dyDescent="0.25">
      <c r="B334" s="5"/>
      <c r="C334" s="5"/>
      <c r="D334" s="5"/>
      <c r="E334" s="5"/>
      <c r="F334" s="5"/>
      <c r="G334" s="5"/>
    </row>
    <row r="335" spans="2:7" ht="15.75" x14ac:dyDescent="0.25">
      <c r="B335" s="5"/>
      <c r="C335" s="5"/>
      <c r="D335" s="5"/>
      <c r="E335" s="5"/>
      <c r="F335" s="5"/>
      <c r="G335" s="5"/>
    </row>
    <row r="336" spans="2:7" ht="15.75" x14ac:dyDescent="0.25">
      <c r="B336" s="5"/>
      <c r="C336" s="5"/>
      <c r="D336" s="5"/>
      <c r="E336" s="5"/>
      <c r="F336" s="5"/>
      <c r="G336" s="5"/>
    </row>
    <row r="337" spans="2:7" ht="15.75" x14ac:dyDescent="0.25">
      <c r="B337" s="5"/>
      <c r="C337" s="5"/>
      <c r="D337" s="5"/>
      <c r="E337" s="5"/>
      <c r="F337" s="5"/>
      <c r="G337" s="5"/>
    </row>
    <row r="338" spans="2:7" ht="15.75" x14ac:dyDescent="0.25">
      <c r="B338" s="5"/>
      <c r="C338" s="5"/>
      <c r="D338" s="5"/>
      <c r="E338" s="5"/>
      <c r="F338" s="5"/>
      <c r="G338" s="5"/>
    </row>
    <row r="339" spans="2:7" ht="15.75" x14ac:dyDescent="0.25">
      <c r="B339" s="5"/>
      <c r="C339" s="5"/>
      <c r="D339" s="5"/>
      <c r="E339" s="5"/>
      <c r="F339" s="5"/>
      <c r="G339" s="5"/>
    </row>
    <row r="340" spans="2:7" ht="15.75" x14ac:dyDescent="0.25">
      <c r="B340" s="5"/>
      <c r="C340" s="5"/>
      <c r="D340" s="5"/>
      <c r="E340" s="5"/>
      <c r="F340" s="5"/>
      <c r="G340" s="5"/>
    </row>
    <row r="341" spans="2:7" ht="15.75" x14ac:dyDescent="0.25">
      <c r="B341" s="5"/>
      <c r="C341" s="5"/>
      <c r="D341" s="5"/>
      <c r="E341" s="5"/>
      <c r="F341" s="5"/>
      <c r="G341" s="5"/>
    </row>
    <row r="342" spans="2:7" ht="15.75" x14ac:dyDescent="0.25">
      <c r="B342" s="5"/>
      <c r="C342" s="5"/>
      <c r="D342" s="5"/>
      <c r="E342" s="5"/>
      <c r="F342" s="5"/>
      <c r="G342" s="5"/>
    </row>
    <row r="343" spans="2:7" ht="15.75" x14ac:dyDescent="0.25">
      <c r="B343" s="5"/>
      <c r="C343" s="5"/>
      <c r="D343" s="5"/>
      <c r="E343" s="5"/>
      <c r="F343" s="5"/>
      <c r="G343" s="5"/>
    </row>
    <row r="344" spans="2:7" ht="15.75" x14ac:dyDescent="0.25">
      <c r="B344" s="5"/>
      <c r="C344" s="5"/>
      <c r="D344" s="5"/>
      <c r="E344" s="5"/>
      <c r="F344" s="5"/>
      <c r="G344" s="5"/>
    </row>
    <row r="345" spans="2:7" ht="15.75" x14ac:dyDescent="0.25">
      <c r="B345" s="5"/>
      <c r="C345" s="5"/>
      <c r="D345" s="5"/>
      <c r="E345" s="5"/>
      <c r="F345" s="5"/>
      <c r="G345" s="5"/>
    </row>
    <row r="346" spans="2:7" ht="15.75" x14ac:dyDescent="0.25">
      <c r="B346" s="5"/>
      <c r="C346" s="5"/>
      <c r="D346" s="5"/>
      <c r="E346" s="5"/>
      <c r="F346" s="5"/>
      <c r="G346" s="5"/>
    </row>
    <row r="347" spans="2:7" ht="15.75" x14ac:dyDescent="0.25">
      <c r="B347" s="5"/>
      <c r="C347" s="5"/>
      <c r="D347" s="5"/>
      <c r="E347" s="5"/>
      <c r="F347" s="5"/>
      <c r="G347" s="5"/>
    </row>
    <row r="348" spans="2:7" ht="15.75" x14ac:dyDescent="0.25">
      <c r="B348" s="5"/>
      <c r="C348" s="5"/>
      <c r="D348" s="5"/>
      <c r="E348" s="5"/>
      <c r="F348" s="5"/>
      <c r="G348" s="5"/>
    </row>
    <row r="349" spans="2:7" ht="15.75" x14ac:dyDescent="0.25">
      <c r="B349" s="5"/>
      <c r="C349" s="5"/>
      <c r="D349" s="5"/>
      <c r="E349" s="5"/>
      <c r="F349" s="5"/>
      <c r="G349" s="5"/>
    </row>
    <row r="350" spans="2:7" ht="15.75" x14ac:dyDescent="0.25">
      <c r="B350" s="5"/>
      <c r="C350" s="5"/>
      <c r="D350" s="5"/>
      <c r="E350" s="5"/>
      <c r="F350" s="5"/>
      <c r="G350" s="5"/>
    </row>
    <row r="351" spans="2:7" ht="15.75" x14ac:dyDescent="0.25">
      <c r="B351" s="5"/>
      <c r="C351" s="5"/>
      <c r="D351" s="5"/>
      <c r="E351" s="5"/>
      <c r="F351" s="5"/>
      <c r="G351" s="5"/>
    </row>
    <row r="352" spans="2:7" ht="15.75" x14ac:dyDescent="0.25">
      <c r="B352" s="5"/>
      <c r="C352" s="5"/>
      <c r="D352" s="5"/>
      <c r="E352" s="5"/>
      <c r="F352" s="5"/>
      <c r="G352" s="5"/>
    </row>
    <row r="353" spans="2:7" ht="15.75" x14ac:dyDescent="0.25">
      <c r="B353" s="5"/>
      <c r="C353" s="5"/>
      <c r="D353" s="5"/>
      <c r="E353" s="5"/>
      <c r="F353" s="5"/>
      <c r="G353" s="5"/>
    </row>
    <row r="354" spans="2:7" ht="15.75" x14ac:dyDescent="0.25">
      <c r="B354" s="5"/>
      <c r="C354" s="5"/>
      <c r="D354" s="5"/>
      <c r="E354" s="5"/>
      <c r="F354" s="5"/>
      <c r="G354" s="5"/>
    </row>
    <row r="355" spans="2:7" ht="15.75" x14ac:dyDescent="0.25">
      <c r="B355" s="5"/>
      <c r="C355" s="5"/>
      <c r="D355" s="5"/>
      <c r="E355" s="5"/>
      <c r="F355" s="5"/>
      <c r="G355" s="5"/>
    </row>
    <row r="356" spans="2:7" ht="15.75" x14ac:dyDescent="0.25">
      <c r="B356" s="5"/>
      <c r="C356" s="5"/>
      <c r="D356" s="5"/>
      <c r="E356" s="5"/>
      <c r="F356" s="5"/>
      <c r="G356" s="5"/>
    </row>
    <row r="357" spans="2:7" ht="15.75" x14ac:dyDescent="0.25">
      <c r="B357" s="5"/>
      <c r="C357" s="5"/>
      <c r="D357" s="5"/>
      <c r="E357" s="5"/>
      <c r="F357" s="5"/>
      <c r="G357" s="5"/>
    </row>
    <row r="358" spans="2:7" ht="15.75" x14ac:dyDescent="0.25">
      <c r="B358" s="5"/>
      <c r="C358" s="5"/>
      <c r="D358" s="5"/>
      <c r="E358" s="5"/>
      <c r="F358" s="5"/>
      <c r="G358" s="5"/>
    </row>
    <row r="359" spans="2:7" ht="15.75" x14ac:dyDescent="0.25">
      <c r="B359" s="5"/>
      <c r="C359" s="5"/>
      <c r="D359" s="5"/>
      <c r="E359" s="5"/>
      <c r="F359" s="5"/>
      <c r="G359" s="5"/>
    </row>
    <row r="360" spans="2:7" ht="15.75" x14ac:dyDescent="0.25">
      <c r="B360" s="5"/>
      <c r="C360" s="5"/>
      <c r="D360" s="5"/>
      <c r="E360" s="5"/>
      <c r="F360" s="5"/>
      <c r="G360" s="5"/>
    </row>
    <row r="361" spans="2:7" ht="15.75" x14ac:dyDescent="0.25">
      <c r="B361" s="5"/>
      <c r="C361" s="5"/>
      <c r="D361" s="5"/>
      <c r="E361" s="5"/>
      <c r="F361" s="5"/>
      <c r="G361" s="5"/>
    </row>
    <row r="362" spans="2:7" ht="15.75" x14ac:dyDescent="0.25">
      <c r="B362" s="5"/>
      <c r="C362" s="5"/>
      <c r="D362" s="5"/>
      <c r="E362" s="5"/>
      <c r="F362" s="5"/>
      <c r="G362" s="5"/>
    </row>
    <row r="363" spans="2:7" ht="15.75" x14ac:dyDescent="0.25">
      <c r="B363" s="5"/>
      <c r="C363" s="5"/>
      <c r="D363" s="5"/>
      <c r="E363" s="5"/>
      <c r="F363" s="5"/>
      <c r="G363" s="5"/>
    </row>
    <row r="364" spans="2:7" ht="15.75" x14ac:dyDescent="0.25">
      <c r="B364" s="5"/>
      <c r="C364" s="5"/>
      <c r="D364" s="5"/>
      <c r="E364" s="5"/>
      <c r="F364" s="5"/>
      <c r="G364" s="5"/>
    </row>
    <row r="365" spans="2:7" ht="15.75" x14ac:dyDescent="0.25">
      <c r="B365" s="5"/>
      <c r="C365" s="5"/>
      <c r="D365" s="5"/>
      <c r="E365" s="5"/>
      <c r="F365" s="5"/>
      <c r="G365" s="5"/>
    </row>
    <row r="366" spans="2:7" ht="15.75" x14ac:dyDescent="0.25">
      <c r="B366" s="5"/>
      <c r="C366" s="5"/>
      <c r="D366" s="5"/>
      <c r="E366" s="5"/>
      <c r="F366" s="5"/>
      <c r="G366" s="5"/>
    </row>
    <row r="367" spans="2:7" ht="15.75" x14ac:dyDescent="0.25">
      <c r="B367" s="5"/>
      <c r="C367" s="5"/>
      <c r="D367" s="5"/>
      <c r="E367" s="5"/>
      <c r="F367" s="5"/>
      <c r="G367" s="5"/>
    </row>
    <row r="368" spans="2:7" ht="15.75" x14ac:dyDescent="0.25">
      <c r="B368" s="5"/>
      <c r="C368" s="5"/>
      <c r="D368" s="5"/>
      <c r="E368" s="5"/>
      <c r="F368" s="5"/>
      <c r="G368" s="5"/>
    </row>
    <row r="369" spans="2:7" ht="15.75" x14ac:dyDescent="0.25">
      <c r="B369" s="5"/>
      <c r="C369" s="5"/>
      <c r="D369" s="5"/>
      <c r="E369" s="5"/>
      <c r="F369" s="5"/>
      <c r="G369" s="5"/>
    </row>
    <row r="370" spans="2:7" ht="15.75" x14ac:dyDescent="0.25">
      <c r="B370" s="5"/>
      <c r="C370" s="5"/>
      <c r="D370" s="5"/>
      <c r="E370" s="5"/>
      <c r="F370" s="5"/>
      <c r="G370" s="5"/>
    </row>
    <row r="371" spans="2:7" ht="15.75" x14ac:dyDescent="0.25">
      <c r="B371" s="5"/>
      <c r="C371" s="5"/>
      <c r="D371" s="5"/>
      <c r="E371" s="5"/>
      <c r="F371" s="5"/>
      <c r="G371" s="5"/>
    </row>
    <row r="372" spans="2:7" ht="15.75" x14ac:dyDescent="0.25">
      <c r="B372" s="5"/>
      <c r="C372" s="5"/>
      <c r="D372" s="5"/>
      <c r="E372" s="5"/>
      <c r="F372" s="5"/>
      <c r="G372" s="5"/>
    </row>
    <row r="373" spans="2:7" ht="15.75" x14ac:dyDescent="0.25">
      <c r="B373" s="5"/>
      <c r="C373" s="5"/>
      <c r="D373" s="5"/>
      <c r="E373" s="5"/>
      <c r="F373" s="5"/>
      <c r="G373" s="5"/>
    </row>
    <row r="374" spans="2:7" ht="15.75" x14ac:dyDescent="0.25">
      <c r="B374" s="5"/>
      <c r="C374" s="5"/>
      <c r="D374" s="5"/>
      <c r="E374" s="5"/>
      <c r="F374" s="5"/>
      <c r="G374" s="5"/>
    </row>
    <row r="375" spans="2:7" ht="15.75" x14ac:dyDescent="0.25">
      <c r="B375" s="5"/>
      <c r="C375" s="5"/>
      <c r="D375" s="5"/>
      <c r="E375" s="5"/>
      <c r="F375" s="5"/>
      <c r="G375" s="5"/>
    </row>
    <row r="376" spans="2:7" ht="15.75" x14ac:dyDescent="0.25">
      <c r="B376" s="5"/>
      <c r="C376" s="5"/>
      <c r="D376" s="5"/>
      <c r="E376" s="5"/>
      <c r="F376" s="5"/>
      <c r="G376" s="5"/>
    </row>
    <row r="377" spans="2:7" ht="15.75" x14ac:dyDescent="0.25">
      <c r="B377" s="5"/>
      <c r="C377" s="5"/>
      <c r="D377" s="5"/>
      <c r="E377" s="5"/>
      <c r="F377" s="5"/>
      <c r="G377" s="5"/>
    </row>
    <row r="378" spans="2:7" ht="15.75" x14ac:dyDescent="0.25">
      <c r="B378" s="5"/>
      <c r="C378" s="5"/>
      <c r="D378" s="5"/>
      <c r="E378" s="5"/>
      <c r="F378" s="5"/>
      <c r="G378" s="5"/>
    </row>
    <row r="379" spans="2:7" ht="15.75" x14ac:dyDescent="0.25">
      <c r="B379" s="5"/>
      <c r="C379" s="5"/>
      <c r="D379" s="5"/>
      <c r="E379" s="5"/>
      <c r="F379" s="5"/>
      <c r="G379" s="5"/>
    </row>
    <row r="380" spans="2:7" ht="15.75" x14ac:dyDescent="0.25">
      <c r="B380" s="5"/>
      <c r="C380" s="5"/>
      <c r="D380" s="5"/>
      <c r="E380" s="5"/>
      <c r="F380" s="5"/>
      <c r="G380" s="5"/>
    </row>
    <row r="381" spans="2:7" ht="15.75" x14ac:dyDescent="0.25">
      <c r="B381" s="5"/>
      <c r="C381" s="5"/>
      <c r="D381" s="5"/>
      <c r="E381" s="5"/>
      <c r="F381" s="5"/>
      <c r="G381" s="5"/>
    </row>
    <row r="382" spans="2:7" ht="15.75" x14ac:dyDescent="0.25">
      <c r="B382" s="5"/>
      <c r="C382" s="5"/>
      <c r="D382" s="5"/>
      <c r="E382" s="5"/>
      <c r="F382" s="5"/>
      <c r="G382" s="5"/>
    </row>
    <row r="383" spans="2:7" ht="15.75" x14ac:dyDescent="0.25">
      <c r="B383" s="5"/>
      <c r="C383" s="5"/>
      <c r="D383" s="5"/>
      <c r="E383" s="5"/>
      <c r="F383" s="5"/>
      <c r="G383" s="5"/>
    </row>
    <row r="384" spans="2:7" ht="15.75" x14ac:dyDescent="0.25">
      <c r="B384" s="5"/>
      <c r="C384" s="5"/>
      <c r="D384" s="5"/>
      <c r="E384" s="5"/>
      <c r="F384" s="5"/>
      <c r="G384" s="5"/>
    </row>
    <row r="385" spans="2:7" ht="15.75" x14ac:dyDescent="0.25">
      <c r="B385" s="5"/>
      <c r="C385" s="5"/>
      <c r="D385" s="5"/>
      <c r="E385" s="5"/>
      <c r="F385" s="5"/>
      <c r="G385" s="5"/>
    </row>
    <row r="386" spans="2:7" ht="15.75" x14ac:dyDescent="0.25">
      <c r="B386" s="5"/>
      <c r="C386" s="5"/>
      <c r="D386" s="5"/>
      <c r="E386" s="5"/>
      <c r="F386" s="5"/>
      <c r="G386" s="5"/>
    </row>
    <row r="387" spans="2:7" ht="15.75" x14ac:dyDescent="0.25">
      <c r="B387" s="5"/>
      <c r="C387" s="5"/>
      <c r="D387" s="5"/>
      <c r="E387" s="5"/>
      <c r="F387" s="5"/>
      <c r="G387" s="5"/>
    </row>
    <row r="388" spans="2:7" ht="15.75" x14ac:dyDescent="0.25">
      <c r="B388" s="5"/>
      <c r="C388" s="5"/>
      <c r="D388" s="5"/>
      <c r="E388" s="5"/>
      <c r="F388" s="5"/>
      <c r="G388" s="5"/>
    </row>
    <row r="389" spans="2:7" ht="15.75" x14ac:dyDescent="0.25">
      <c r="B389" s="5"/>
      <c r="C389" s="5"/>
      <c r="D389" s="5"/>
      <c r="E389" s="5"/>
      <c r="F389" s="5"/>
      <c r="G389" s="5"/>
    </row>
    <row r="390" spans="2:7" ht="15.75" x14ac:dyDescent="0.25">
      <c r="B390" s="5"/>
      <c r="C390" s="5"/>
      <c r="D390" s="5"/>
      <c r="E390" s="5"/>
      <c r="F390" s="5"/>
      <c r="G390" s="5"/>
    </row>
    <row r="391" spans="2:7" ht="15.75" x14ac:dyDescent="0.25">
      <c r="B391" s="5"/>
      <c r="C391" s="5"/>
      <c r="D391" s="5"/>
      <c r="E391" s="5"/>
      <c r="F391" s="5"/>
      <c r="G391" s="5"/>
    </row>
    <row r="392" spans="2:7" ht="15.75" x14ac:dyDescent="0.25">
      <c r="B392" s="5"/>
      <c r="C392" s="5"/>
      <c r="D392" s="5"/>
      <c r="E392" s="5"/>
      <c r="F392" s="5"/>
      <c r="G392" s="5"/>
    </row>
    <row r="393" spans="2:7" ht="15.75" x14ac:dyDescent="0.25">
      <c r="B393" s="5"/>
      <c r="C393" s="5"/>
      <c r="D393" s="5"/>
      <c r="E393" s="5"/>
      <c r="F393" s="5"/>
      <c r="G393" s="5"/>
    </row>
    <row r="394" spans="2:7" ht="15.75" x14ac:dyDescent="0.25">
      <c r="B394" s="5"/>
      <c r="C394" s="5"/>
      <c r="D394" s="5"/>
      <c r="E394" s="5"/>
      <c r="F394" s="5"/>
      <c r="G394" s="5"/>
    </row>
    <row r="395" spans="2:7" ht="15.75" x14ac:dyDescent="0.25">
      <c r="B395" s="5"/>
      <c r="C395" s="5"/>
      <c r="D395" s="5"/>
      <c r="E395" s="5"/>
      <c r="F395" s="5"/>
      <c r="G395" s="5"/>
    </row>
    <row r="396" spans="2:7" ht="15.75" x14ac:dyDescent="0.25">
      <c r="B396" s="5"/>
      <c r="C396" s="5"/>
      <c r="D396" s="5"/>
      <c r="E396" s="5"/>
      <c r="F396" s="5"/>
      <c r="G396" s="5"/>
    </row>
    <row r="397" spans="2:7" ht="15.75" x14ac:dyDescent="0.25">
      <c r="B397" s="5"/>
      <c r="C397" s="5"/>
      <c r="D397" s="5"/>
      <c r="E397" s="5"/>
      <c r="F397" s="5"/>
      <c r="G397" s="5"/>
    </row>
    <row r="398" spans="2:7" ht="15.75" x14ac:dyDescent="0.25">
      <c r="B398" s="5"/>
      <c r="C398" s="5"/>
      <c r="D398" s="5"/>
      <c r="E398" s="5"/>
      <c r="F398" s="5"/>
      <c r="G398" s="5"/>
    </row>
    <row r="399" spans="2:7" ht="15.75" x14ac:dyDescent="0.25">
      <c r="B399" s="5"/>
      <c r="C399" s="5"/>
      <c r="D399" s="5"/>
      <c r="E399" s="5"/>
      <c r="F399" s="5"/>
      <c r="G399" s="5"/>
    </row>
    <row r="400" spans="2:7" ht="15.75" x14ac:dyDescent="0.25">
      <c r="B400" s="5"/>
      <c r="C400" s="5"/>
      <c r="D400" s="5"/>
      <c r="E400" s="5"/>
      <c r="F400" s="5"/>
      <c r="G400" s="5"/>
    </row>
    <row r="401" spans="2:7" ht="15.75" x14ac:dyDescent="0.25">
      <c r="B401" s="5"/>
      <c r="C401" s="5"/>
      <c r="D401" s="5"/>
      <c r="E401" s="5"/>
      <c r="F401" s="5"/>
      <c r="G401" s="5"/>
    </row>
    <row r="402" spans="2:7" ht="15.75" x14ac:dyDescent="0.25">
      <c r="B402" s="5"/>
      <c r="C402" s="5"/>
      <c r="D402" s="5"/>
      <c r="E402" s="5"/>
      <c r="F402" s="5"/>
      <c r="G402" s="5"/>
    </row>
    <row r="403" spans="2:7" ht="15.75" x14ac:dyDescent="0.25">
      <c r="B403" s="5"/>
      <c r="C403" s="5"/>
      <c r="D403" s="5"/>
      <c r="E403" s="5"/>
      <c r="F403" s="5"/>
      <c r="G403" s="5"/>
    </row>
    <row r="404" spans="2:7" ht="15.75" x14ac:dyDescent="0.25">
      <c r="B404" s="5"/>
      <c r="C404" s="5"/>
      <c r="D404" s="5"/>
      <c r="E404" s="5"/>
      <c r="F404" s="5"/>
      <c r="G404" s="5"/>
    </row>
    <row r="405" spans="2:7" ht="15.75" x14ac:dyDescent="0.25">
      <c r="B405" s="5"/>
      <c r="C405" s="5"/>
      <c r="D405" s="5"/>
      <c r="E405" s="5"/>
      <c r="F405" s="5"/>
      <c r="G405" s="5"/>
    </row>
    <row r="406" spans="2:7" ht="15.75" x14ac:dyDescent="0.25">
      <c r="B406" s="5"/>
      <c r="C406" s="5"/>
      <c r="D406" s="5"/>
      <c r="E406" s="5"/>
      <c r="F406" s="5"/>
      <c r="G406" s="5"/>
    </row>
    <row r="407" spans="2:7" ht="15.75" x14ac:dyDescent="0.25">
      <c r="B407" s="5"/>
      <c r="C407" s="5"/>
      <c r="D407" s="5"/>
      <c r="E407" s="5"/>
      <c r="F407" s="5"/>
      <c r="G407" s="5"/>
    </row>
    <row r="408" spans="2:7" ht="15.75" x14ac:dyDescent="0.25">
      <c r="B408" s="5"/>
      <c r="C408" s="5"/>
      <c r="D408" s="5"/>
      <c r="E408" s="5"/>
      <c r="F408" s="5"/>
      <c r="G408" s="5"/>
    </row>
    <row r="409" spans="2:7" ht="15.75" x14ac:dyDescent="0.25">
      <c r="B409" s="5"/>
      <c r="C409" s="5"/>
      <c r="D409" s="5"/>
      <c r="E409" s="5"/>
      <c r="F409" s="5"/>
      <c r="G409" s="5"/>
    </row>
    <row r="410" spans="2:7" ht="15.75" x14ac:dyDescent="0.25">
      <c r="B410" s="5"/>
      <c r="C410" s="5"/>
      <c r="D410" s="5"/>
      <c r="E410" s="5"/>
      <c r="F410" s="5"/>
      <c r="G410" s="5"/>
    </row>
    <row r="411" spans="2:7" ht="15.75" x14ac:dyDescent="0.25">
      <c r="B411" s="5"/>
      <c r="C411" s="5"/>
      <c r="D411" s="5"/>
      <c r="E411" s="5"/>
      <c r="F411" s="5"/>
      <c r="G411" s="5"/>
    </row>
    <row r="412" spans="2:7" ht="15.75" x14ac:dyDescent="0.25">
      <c r="B412" s="5"/>
      <c r="C412" s="5"/>
      <c r="D412" s="5"/>
      <c r="E412" s="5"/>
      <c r="F412" s="5"/>
      <c r="G412" s="5"/>
    </row>
    <row r="413" spans="2:7" ht="15.75" x14ac:dyDescent="0.25">
      <c r="B413" s="5"/>
      <c r="C413" s="5"/>
      <c r="D413" s="5"/>
      <c r="E413" s="5"/>
      <c r="F413" s="5"/>
      <c r="G413" s="5"/>
    </row>
    <row r="414" spans="2:7" ht="15.75" x14ac:dyDescent="0.25">
      <c r="B414" s="5"/>
      <c r="C414" s="5"/>
      <c r="D414" s="5"/>
      <c r="E414" s="5"/>
      <c r="F414" s="5"/>
      <c r="G414" s="5"/>
    </row>
    <row r="415" spans="2:7" ht="15.75" x14ac:dyDescent="0.25">
      <c r="B415" s="5"/>
      <c r="C415" s="5"/>
      <c r="D415" s="5"/>
      <c r="E415" s="5"/>
      <c r="F415" s="5"/>
      <c r="G415" s="5"/>
    </row>
    <row r="416" spans="2:7" ht="15.75" x14ac:dyDescent="0.25">
      <c r="B416" s="5"/>
      <c r="C416" s="5"/>
      <c r="D416" s="5"/>
      <c r="E416" s="5"/>
      <c r="F416" s="5"/>
      <c r="G416" s="5"/>
    </row>
    <row r="417" spans="2:7" ht="15.75" x14ac:dyDescent="0.25">
      <c r="B417" s="5"/>
      <c r="C417" s="5"/>
      <c r="D417" s="5"/>
      <c r="E417" s="5"/>
      <c r="F417" s="5"/>
      <c r="G417" s="5"/>
    </row>
    <row r="418" spans="2:7" ht="15.75" x14ac:dyDescent="0.25">
      <c r="B418" s="5"/>
      <c r="C418" s="5"/>
      <c r="D418" s="5"/>
      <c r="E418" s="5"/>
      <c r="F418" s="5"/>
      <c r="G418" s="5"/>
    </row>
    <row r="419" spans="2:7" ht="15.75" x14ac:dyDescent="0.25">
      <c r="B419" s="5"/>
      <c r="C419" s="5"/>
      <c r="D419" s="5"/>
      <c r="E419" s="5"/>
      <c r="F419" s="5"/>
      <c r="G419" s="5"/>
    </row>
    <row r="420" spans="2:7" ht="15.75" x14ac:dyDescent="0.25">
      <c r="B420" s="5"/>
      <c r="C420" s="5"/>
      <c r="D420" s="5"/>
      <c r="E420" s="5"/>
      <c r="F420" s="5"/>
      <c r="G420" s="5"/>
    </row>
    <row r="421" spans="2:7" ht="15.75" x14ac:dyDescent="0.25">
      <c r="B421" s="5"/>
      <c r="C421" s="5"/>
      <c r="D421" s="5"/>
      <c r="E421" s="5"/>
      <c r="F421" s="5"/>
      <c r="G421" s="5"/>
    </row>
    <row r="422" spans="2:7" ht="15.75" x14ac:dyDescent="0.25">
      <c r="B422" s="5"/>
      <c r="C422" s="5"/>
      <c r="D422" s="5"/>
      <c r="E422" s="5"/>
      <c r="F422" s="5"/>
      <c r="G422" s="5"/>
    </row>
    <row r="423" spans="2:7" ht="15.75" x14ac:dyDescent="0.25">
      <c r="B423" s="5"/>
      <c r="C423" s="5"/>
      <c r="D423" s="5"/>
      <c r="E423" s="5"/>
      <c r="F423" s="5"/>
      <c r="G423" s="5"/>
    </row>
    <row r="424" spans="2:7" ht="15.75" x14ac:dyDescent="0.25">
      <c r="B424" s="5"/>
      <c r="C424" s="5"/>
      <c r="D424" s="5"/>
      <c r="E424" s="5"/>
      <c r="F424" s="5"/>
      <c r="G424" s="5"/>
    </row>
    <row r="425" spans="2:7" ht="15.75" x14ac:dyDescent="0.25">
      <c r="B425" s="5"/>
      <c r="C425" s="5"/>
      <c r="D425" s="5"/>
      <c r="E425" s="5"/>
      <c r="F425" s="5"/>
      <c r="G425" s="5"/>
    </row>
    <row r="426" spans="2:7" ht="15.75" x14ac:dyDescent="0.25">
      <c r="B426" s="5"/>
      <c r="C426" s="5"/>
      <c r="D426" s="5"/>
      <c r="E426" s="5"/>
      <c r="F426" s="5"/>
      <c r="G426" s="5"/>
    </row>
    <row r="427" spans="2:7" ht="15.75" x14ac:dyDescent="0.25">
      <c r="B427" s="5"/>
      <c r="C427" s="5"/>
      <c r="D427" s="5"/>
      <c r="E427" s="5"/>
      <c r="F427" s="5"/>
      <c r="G427" s="5"/>
    </row>
    <row r="428" spans="2:7" ht="15.75" x14ac:dyDescent="0.25">
      <c r="B428" s="5"/>
      <c r="C428" s="5"/>
      <c r="D428" s="5"/>
      <c r="E428" s="5"/>
      <c r="F428" s="5"/>
      <c r="G428" s="5"/>
    </row>
    <row r="429" spans="2:7" ht="15.75" x14ac:dyDescent="0.25">
      <c r="B429" s="5"/>
      <c r="C429" s="5"/>
      <c r="D429" s="5"/>
      <c r="E429" s="5"/>
      <c r="F429" s="5"/>
      <c r="G429" s="5"/>
    </row>
    <row r="430" spans="2:7" ht="15.75" x14ac:dyDescent="0.25">
      <c r="B430" s="5"/>
      <c r="C430" s="5"/>
      <c r="D430" s="5"/>
      <c r="E430" s="5"/>
      <c r="F430" s="5"/>
      <c r="G430" s="5"/>
    </row>
    <row r="431" spans="2:7" ht="15.75" x14ac:dyDescent="0.25">
      <c r="B431" s="5"/>
      <c r="C431" s="5"/>
      <c r="D431" s="5"/>
      <c r="E431" s="5"/>
      <c r="F431" s="5"/>
      <c r="G431" s="5"/>
    </row>
    <row r="432" spans="2:7" ht="15.75" x14ac:dyDescent="0.25">
      <c r="B432" s="5"/>
      <c r="C432" s="5"/>
      <c r="D432" s="5"/>
      <c r="E432" s="5"/>
      <c r="F432" s="5"/>
      <c r="G432" s="5"/>
    </row>
    <row r="433" spans="2:7" ht="15.75" x14ac:dyDescent="0.25">
      <c r="B433" s="5"/>
      <c r="C433" s="5"/>
      <c r="D433" s="5"/>
      <c r="E433" s="5"/>
      <c r="F433" s="5"/>
      <c r="G433" s="5"/>
    </row>
    <row r="434" spans="2:7" ht="15.75" x14ac:dyDescent="0.25">
      <c r="B434" s="5"/>
      <c r="C434" s="5"/>
      <c r="D434" s="5"/>
      <c r="E434" s="5"/>
      <c r="F434" s="5"/>
      <c r="G434" s="5"/>
    </row>
    <row r="435" spans="2:7" ht="15.75" x14ac:dyDescent="0.25">
      <c r="B435" s="5"/>
      <c r="C435" s="5"/>
      <c r="D435" s="5"/>
      <c r="E435" s="5"/>
      <c r="F435" s="5"/>
      <c r="G435" s="5"/>
    </row>
    <row r="436" spans="2:7" ht="15.75" x14ac:dyDescent="0.25">
      <c r="B436" s="5"/>
      <c r="C436" s="5"/>
      <c r="D436" s="5"/>
      <c r="E436" s="5"/>
      <c r="F436" s="5"/>
      <c r="G436" s="5"/>
    </row>
    <row r="437" spans="2:7" ht="15.75" x14ac:dyDescent="0.25">
      <c r="B437" s="5"/>
      <c r="C437" s="5"/>
      <c r="D437" s="5"/>
      <c r="E437" s="5"/>
      <c r="F437" s="5"/>
      <c r="G437" s="5"/>
    </row>
    <row r="438" spans="2:7" ht="15.75" x14ac:dyDescent="0.25">
      <c r="B438" s="5"/>
      <c r="C438" s="5"/>
      <c r="D438" s="5"/>
      <c r="E438" s="5"/>
      <c r="F438" s="5"/>
      <c r="G438" s="5"/>
    </row>
    <row r="439" spans="2:7" ht="15.75" x14ac:dyDescent="0.25">
      <c r="B439" s="5"/>
      <c r="C439" s="5"/>
      <c r="D439" s="5"/>
      <c r="E439" s="5"/>
      <c r="F439" s="5"/>
      <c r="G439" s="5"/>
    </row>
    <row r="440" spans="2:7" ht="15.75" x14ac:dyDescent="0.25">
      <c r="B440" s="5"/>
      <c r="C440" s="5"/>
      <c r="D440" s="5"/>
      <c r="E440" s="5"/>
      <c r="F440" s="5"/>
      <c r="G440" s="5"/>
    </row>
    <row r="441" spans="2:7" ht="15.75" x14ac:dyDescent="0.25">
      <c r="B441" s="5"/>
      <c r="C441" s="5"/>
      <c r="D441" s="5"/>
      <c r="E441" s="5"/>
      <c r="F441" s="5"/>
      <c r="G441" s="5"/>
    </row>
    <row r="442" spans="2:7" ht="15.75" x14ac:dyDescent="0.25">
      <c r="B442" s="5"/>
      <c r="C442" s="5"/>
      <c r="D442" s="5"/>
      <c r="E442" s="5"/>
      <c r="F442" s="5"/>
      <c r="G442" s="5"/>
    </row>
    <row r="443" spans="2:7" ht="15.75" x14ac:dyDescent="0.25">
      <c r="B443" s="5"/>
      <c r="C443" s="5"/>
      <c r="D443" s="5"/>
      <c r="E443" s="5"/>
      <c r="F443" s="5"/>
      <c r="G443" s="5"/>
    </row>
    <row r="444" spans="2:7" ht="15.75" x14ac:dyDescent="0.25">
      <c r="B444" s="5"/>
      <c r="C444" s="5"/>
      <c r="D444" s="5"/>
      <c r="E444" s="5"/>
      <c r="F444" s="5"/>
      <c r="G444" s="5"/>
    </row>
    <row r="445" spans="2:7" ht="15.75" x14ac:dyDescent="0.25">
      <c r="B445" s="5"/>
      <c r="C445" s="5"/>
      <c r="D445" s="5"/>
      <c r="E445" s="5"/>
      <c r="F445" s="5"/>
      <c r="G445" s="5"/>
    </row>
    <row r="446" spans="2:7" ht="15.75" x14ac:dyDescent="0.25">
      <c r="B446" s="5"/>
      <c r="C446" s="5"/>
      <c r="D446" s="5"/>
      <c r="E446" s="5"/>
      <c r="F446" s="5"/>
      <c r="G446" s="5"/>
    </row>
    <row r="447" spans="2:7" ht="15.75" x14ac:dyDescent="0.25">
      <c r="B447" s="5"/>
      <c r="C447" s="5"/>
      <c r="D447" s="5"/>
      <c r="E447" s="5"/>
      <c r="F447" s="5"/>
      <c r="G447" s="5"/>
    </row>
    <row r="448" spans="2:7" ht="15.75" x14ac:dyDescent="0.25">
      <c r="B448" s="5"/>
      <c r="C448" s="5"/>
      <c r="D448" s="5"/>
      <c r="E448" s="5"/>
      <c r="F448" s="5"/>
      <c r="G448" s="5"/>
    </row>
    <row r="449" spans="2:7" ht="15.75" x14ac:dyDescent="0.25">
      <c r="B449" s="5"/>
      <c r="C449" s="5"/>
      <c r="D449" s="5"/>
      <c r="E449" s="5"/>
      <c r="F449" s="5"/>
      <c r="G449" s="5"/>
    </row>
    <row r="450" spans="2:7" ht="15.75" x14ac:dyDescent="0.25">
      <c r="B450" s="5"/>
      <c r="C450" s="5"/>
      <c r="D450" s="5"/>
      <c r="E450" s="5"/>
      <c r="F450" s="5"/>
      <c r="G450" s="5"/>
    </row>
    <row r="451" spans="2:7" ht="15.75" x14ac:dyDescent="0.25">
      <c r="B451" s="5"/>
      <c r="C451" s="5"/>
      <c r="D451" s="5"/>
      <c r="E451" s="5"/>
      <c r="F451" s="5"/>
      <c r="G451" s="5"/>
    </row>
    <row r="452" spans="2:7" ht="15.75" x14ac:dyDescent="0.25">
      <c r="B452" s="5"/>
      <c r="C452" s="5"/>
      <c r="D452" s="5"/>
      <c r="E452" s="5"/>
      <c r="F452" s="5"/>
      <c r="G452" s="5"/>
    </row>
    <row r="453" spans="2:7" ht="15.75" x14ac:dyDescent="0.25">
      <c r="B453" s="5"/>
      <c r="C453" s="5"/>
      <c r="D453" s="5"/>
      <c r="E453" s="5"/>
      <c r="F453" s="5"/>
      <c r="G453" s="5"/>
    </row>
    <row r="454" spans="2:7" ht="15.75" x14ac:dyDescent="0.25">
      <c r="B454" s="5"/>
      <c r="C454" s="5"/>
      <c r="D454" s="5"/>
      <c r="E454" s="5"/>
      <c r="F454" s="5"/>
      <c r="G454" s="5"/>
    </row>
    <row r="455" spans="2:7" ht="15.75" x14ac:dyDescent="0.25">
      <c r="B455" s="5"/>
      <c r="C455" s="5"/>
      <c r="D455" s="5"/>
      <c r="E455" s="5"/>
      <c r="F455" s="5"/>
      <c r="G455" s="5"/>
    </row>
    <row r="456" spans="2:7" ht="15.75" x14ac:dyDescent="0.25">
      <c r="B456" s="5"/>
      <c r="C456" s="5"/>
      <c r="D456" s="5"/>
      <c r="E456" s="5"/>
      <c r="F456" s="5"/>
      <c r="G456" s="5"/>
    </row>
    <row r="457" spans="2:7" ht="15.75" x14ac:dyDescent="0.25">
      <c r="B457" s="5"/>
      <c r="C457" s="5"/>
      <c r="D457" s="5"/>
      <c r="E457" s="5"/>
      <c r="F457" s="5"/>
      <c r="G457" s="5"/>
    </row>
    <row r="458" spans="2:7" ht="15.75" x14ac:dyDescent="0.25">
      <c r="B458" s="5"/>
      <c r="C458" s="5"/>
      <c r="D458" s="5"/>
      <c r="E458" s="5"/>
      <c r="F458" s="5"/>
      <c r="G458" s="5"/>
    </row>
    <row r="459" spans="2:7" ht="15.75" x14ac:dyDescent="0.25">
      <c r="B459" s="5"/>
      <c r="C459" s="5"/>
      <c r="D459" s="5"/>
      <c r="E459" s="5"/>
      <c r="F459" s="5"/>
      <c r="G459" s="5"/>
    </row>
    <row r="460" spans="2:7" ht="15.75" x14ac:dyDescent="0.25">
      <c r="B460" s="5"/>
      <c r="C460" s="5"/>
      <c r="D460" s="5"/>
      <c r="E460" s="5"/>
      <c r="F460" s="5"/>
      <c r="G460" s="5"/>
    </row>
    <row r="461" spans="2:7" ht="15.75" x14ac:dyDescent="0.25">
      <c r="B461" s="5"/>
      <c r="C461" s="5"/>
      <c r="D461" s="5"/>
      <c r="E461" s="5"/>
      <c r="F461" s="5"/>
      <c r="G461" s="5"/>
    </row>
    <row r="462" spans="2:7" ht="15.75" x14ac:dyDescent="0.25">
      <c r="B462" s="5"/>
      <c r="C462" s="5"/>
      <c r="D462" s="5"/>
      <c r="E462" s="5"/>
      <c r="F462" s="5"/>
      <c r="G462" s="5"/>
    </row>
    <row r="463" spans="2:7" ht="15.75" x14ac:dyDescent="0.25">
      <c r="B463" s="5"/>
      <c r="C463" s="5"/>
      <c r="D463" s="5"/>
      <c r="E463" s="5"/>
      <c r="F463" s="5"/>
      <c r="G463" s="5"/>
    </row>
    <row r="464" spans="2:7" ht="15.75" x14ac:dyDescent="0.25">
      <c r="B464" s="5"/>
      <c r="C464" s="5"/>
      <c r="D464" s="5"/>
      <c r="E464" s="5"/>
      <c r="F464" s="5"/>
      <c r="G464" s="5"/>
    </row>
    <row r="465" spans="2:7" ht="15.75" x14ac:dyDescent="0.25">
      <c r="B465" s="5"/>
      <c r="C465" s="5"/>
      <c r="D465" s="5"/>
      <c r="E465" s="5"/>
      <c r="F465" s="5"/>
      <c r="G465" s="5"/>
    </row>
    <row r="466" spans="2:7" ht="15.75" x14ac:dyDescent="0.25">
      <c r="B466" s="5"/>
      <c r="C466" s="5"/>
      <c r="D466" s="5"/>
      <c r="E466" s="5"/>
      <c r="F466" s="5"/>
      <c r="G466" s="5"/>
    </row>
    <row r="467" spans="2:7" ht="15.75" x14ac:dyDescent="0.25">
      <c r="B467" s="5"/>
      <c r="C467" s="5"/>
      <c r="D467" s="5"/>
      <c r="E467" s="5"/>
      <c r="F467" s="5"/>
      <c r="G467" s="5"/>
    </row>
    <row r="468" spans="2:7" ht="15.75" x14ac:dyDescent="0.25">
      <c r="B468" s="5"/>
      <c r="C468" s="5"/>
      <c r="D468" s="5"/>
      <c r="E468" s="5"/>
      <c r="F468" s="5"/>
      <c r="G468" s="5"/>
    </row>
    <row r="469" spans="2:7" ht="15.75" x14ac:dyDescent="0.25">
      <c r="B469" s="5"/>
      <c r="C469" s="5"/>
      <c r="D469" s="5"/>
      <c r="E469" s="5"/>
      <c r="F469" s="5"/>
      <c r="G469" s="5"/>
    </row>
    <row r="470" spans="2:7" ht="15.75" x14ac:dyDescent="0.25">
      <c r="B470" s="5"/>
      <c r="C470" s="5"/>
      <c r="D470" s="5"/>
      <c r="E470" s="5"/>
      <c r="F470" s="5"/>
      <c r="G470" s="5"/>
    </row>
    <row r="471" spans="2:7" ht="15.75" x14ac:dyDescent="0.25">
      <c r="B471" s="5"/>
      <c r="C471" s="5"/>
      <c r="D471" s="5"/>
      <c r="E471" s="5"/>
      <c r="F471" s="5"/>
      <c r="G471" s="5"/>
    </row>
    <row r="472" spans="2:7" ht="15.75" x14ac:dyDescent="0.25">
      <c r="B472" s="5"/>
      <c r="C472" s="5"/>
      <c r="D472" s="5"/>
      <c r="E472" s="5"/>
      <c r="F472" s="5"/>
      <c r="G472" s="5"/>
    </row>
    <row r="473" spans="2:7" ht="15.75" x14ac:dyDescent="0.25">
      <c r="B473" s="5"/>
      <c r="C473" s="5"/>
      <c r="D473" s="5"/>
      <c r="E473" s="5"/>
      <c r="F473" s="5"/>
      <c r="G473" s="5"/>
    </row>
    <row r="474" spans="2:7" ht="15.75" x14ac:dyDescent="0.25">
      <c r="B474" s="5"/>
      <c r="C474" s="5"/>
      <c r="D474" s="5"/>
      <c r="E474" s="5"/>
      <c r="F474" s="5"/>
      <c r="G474" s="5"/>
    </row>
    <row r="475" spans="2:7" ht="15.75" x14ac:dyDescent="0.25">
      <c r="B475" s="5"/>
      <c r="C475" s="5"/>
      <c r="D475" s="5"/>
      <c r="E475" s="5"/>
      <c r="F475" s="5"/>
      <c r="G475" s="5"/>
    </row>
    <row r="476" spans="2:7" ht="15.75" x14ac:dyDescent="0.25">
      <c r="B476" s="5"/>
      <c r="C476" s="5"/>
      <c r="D476" s="5"/>
      <c r="E476" s="5"/>
      <c r="F476" s="5"/>
      <c r="G476" s="5"/>
    </row>
    <row r="477" spans="2:7" ht="15.75" x14ac:dyDescent="0.25">
      <c r="B477" s="5"/>
      <c r="C477" s="5"/>
      <c r="D477" s="5"/>
      <c r="E477" s="5"/>
      <c r="F477" s="5"/>
      <c r="G477" s="5"/>
    </row>
    <row r="478" spans="2:7" ht="15.75" x14ac:dyDescent="0.25">
      <c r="B478" s="5"/>
      <c r="C478" s="5"/>
      <c r="D478" s="5"/>
      <c r="E478" s="5"/>
      <c r="F478" s="5"/>
      <c r="G478" s="5"/>
    </row>
    <row r="479" spans="2:7" ht="15.75" x14ac:dyDescent="0.25">
      <c r="B479" s="5"/>
      <c r="C479" s="5"/>
      <c r="D479" s="5"/>
      <c r="E479" s="5"/>
      <c r="F479" s="5"/>
      <c r="G479" s="5"/>
    </row>
    <row r="480" spans="2:7" ht="15.75" x14ac:dyDescent="0.25">
      <c r="B480" s="5"/>
      <c r="C480" s="5"/>
      <c r="D480" s="5"/>
      <c r="E480" s="5"/>
      <c r="F480" s="5"/>
      <c r="G480" s="5"/>
    </row>
    <row r="481" spans="2:7" ht="15.75" x14ac:dyDescent="0.25">
      <c r="B481" s="5"/>
      <c r="C481" s="5"/>
      <c r="D481" s="5"/>
      <c r="E481" s="5"/>
      <c r="F481" s="5"/>
      <c r="G481" s="5"/>
    </row>
    <row r="482" spans="2:7" ht="15.75" x14ac:dyDescent="0.25">
      <c r="B482" s="5"/>
      <c r="C482" s="5"/>
      <c r="D482" s="5"/>
      <c r="E482" s="5"/>
      <c r="F482" s="5"/>
      <c r="G482" s="5"/>
    </row>
    <row r="483" spans="2:7" ht="15.75" x14ac:dyDescent="0.25">
      <c r="B483" s="5"/>
      <c r="C483" s="5"/>
      <c r="D483" s="5"/>
      <c r="E483" s="5"/>
      <c r="F483" s="5"/>
      <c r="G483" s="5"/>
    </row>
    <row r="484" spans="2:7" ht="15.75" x14ac:dyDescent="0.25">
      <c r="B484" s="5"/>
      <c r="C484" s="5"/>
      <c r="D484" s="5"/>
      <c r="E484" s="5"/>
      <c r="F484" s="5"/>
      <c r="G484" s="5"/>
    </row>
    <row r="485" spans="2:7" ht="15.75" x14ac:dyDescent="0.25">
      <c r="B485" s="5"/>
      <c r="C485" s="5"/>
      <c r="D485" s="5"/>
      <c r="E485" s="5"/>
      <c r="F485" s="5"/>
      <c r="G485" s="5"/>
    </row>
    <row r="486" spans="2:7" ht="15.75" x14ac:dyDescent="0.25">
      <c r="B486" s="5"/>
      <c r="C486" s="5"/>
      <c r="D486" s="5"/>
      <c r="E486" s="5"/>
      <c r="F486" s="5"/>
      <c r="G486" s="5"/>
    </row>
    <row r="487" spans="2:7" ht="15.75" x14ac:dyDescent="0.25">
      <c r="B487" s="5"/>
      <c r="C487" s="5"/>
      <c r="D487" s="5"/>
      <c r="E487" s="5"/>
      <c r="F487" s="5"/>
      <c r="G487" s="5"/>
    </row>
    <row r="488" spans="2:7" ht="15.75" x14ac:dyDescent="0.25">
      <c r="B488" s="5"/>
      <c r="C488" s="5"/>
      <c r="D488" s="5"/>
      <c r="E488" s="5"/>
      <c r="F488" s="5"/>
      <c r="G488" s="5"/>
    </row>
    <row r="489" spans="2:7" ht="15.75" x14ac:dyDescent="0.25">
      <c r="B489" s="5"/>
      <c r="C489" s="5"/>
      <c r="D489" s="5"/>
      <c r="E489" s="5"/>
      <c r="F489" s="5"/>
      <c r="G489" s="5"/>
    </row>
    <row r="490" spans="2:7" ht="15.75" x14ac:dyDescent="0.25">
      <c r="B490" s="5"/>
      <c r="C490" s="5"/>
      <c r="D490" s="5"/>
      <c r="E490" s="5"/>
      <c r="F490" s="5"/>
      <c r="G490" s="5"/>
    </row>
    <row r="491" spans="2:7" ht="15.75" x14ac:dyDescent="0.25">
      <c r="B491" s="5"/>
      <c r="C491" s="5"/>
      <c r="D491" s="5"/>
      <c r="E491" s="5"/>
      <c r="F491" s="5"/>
      <c r="G491" s="5"/>
    </row>
    <row r="492" spans="2:7" ht="15.75" x14ac:dyDescent="0.25">
      <c r="B492" s="5"/>
      <c r="C492" s="5"/>
      <c r="D492" s="5"/>
      <c r="E492" s="5"/>
      <c r="F492" s="5"/>
      <c r="G492" s="5"/>
    </row>
    <row r="493" spans="2:7" ht="15.75" x14ac:dyDescent="0.25">
      <c r="B493" s="5"/>
      <c r="C493" s="5"/>
      <c r="D493" s="5"/>
      <c r="E493" s="5"/>
      <c r="F493" s="5"/>
      <c r="G493" s="5"/>
    </row>
    <row r="494" spans="2:7" ht="15.75" x14ac:dyDescent="0.25">
      <c r="B494" s="5"/>
      <c r="C494" s="5"/>
      <c r="D494" s="5"/>
      <c r="E494" s="5"/>
      <c r="F494" s="5"/>
      <c r="G494" s="5"/>
    </row>
    <row r="495" spans="2:7" ht="15.75" x14ac:dyDescent="0.25">
      <c r="B495" s="5"/>
      <c r="C495" s="5"/>
      <c r="D495" s="5"/>
      <c r="E495" s="5"/>
      <c r="F495" s="5"/>
      <c r="G495" s="5"/>
    </row>
    <row r="496" spans="2:7" ht="15.75" x14ac:dyDescent="0.25">
      <c r="B496" s="5"/>
      <c r="C496" s="5"/>
      <c r="D496" s="5"/>
      <c r="E496" s="5"/>
      <c r="F496" s="5"/>
      <c r="G496" s="5"/>
    </row>
    <row r="497" spans="2:7" ht="15.75" x14ac:dyDescent="0.25">
      <c r="B497" s="5"/>
      <c r="C497" s="5"/>
      <c r="D497" s="5"/>
      <c r="E497" s="5"/>
      <c r="F497" s="5"/>
      <c r="G497" s="5"/>
    </row>
    <row r="498" spans="2:7" ht="15.75" x14ac:dyDescent="0.25">
      <c r="B498" s="5"/>
      <c r="C498" s="5"/>
      <c r="D498" s="5"/>
      <c r="E498" s="5"/>
      <c r="F498" s="5"/>
      <c r="G498" s="5"/>
    </row>
    <row r="499" spans="2:7" ht="15.75" x14ac:dyDescent="0.25">
      <c r="B499" s="5"/>
      <c r="C499" s="5"/>
      <c r="D499" s="5"/>
      <c r="E499" s="5"/>
      <c r="F499" s="5"/>
      <c r="G499" s="5"/>
    </row>
    <row r="500" spans="2:7" ht="15.75" x14ac:dyDescent="0.25">
      <c r="B500" s="5"/>
      <c r="C500" s="5"/>
      <c r="D500" s="5"/>
      <c r="E500" s="5"/>
      <c r="F500" s="5"/>
      <c r="G500" s="5"/>
    </row>
    <row r="501" spans="2:7" ht="15.75" x14ac:dyDescent="0.25">
      <c r="B501" s="5"/>
      <c r="C501" s="5"/>
      <c r="D501" s="5"/>
      <c r="E501" s="5"/>
      <c r="F501" s="5"/>
      <c r="G501" s="5"/>
    </row>
    <row r="502" spans="2:7" ht="15.75" x14ac:dyDescent="0.25">
      <c r="B502" s="5"/>
      <c r="C502" s="5"/>
      <c r="D502" s="5"/>
      <c r="E502" s="5"/>
      <c r="F502" s="5"/>
      <c r="G502" s="5"/>
    </row>
    <row r="503" spans="2:7" ht="15.75" x14ac:dyDescent="0.25">
      <c r="B503" s="5"/>
      <c r="C503" s="5"/>
      <c r="D503" s="5"/>
      <c r="E503" s="5"/>
      <c r="F503" s="5"/>
      <c r="G503" s="5"/>
    </row>
    <row r="504" spans="2:7" ht="15.75" x14ac:dyDescent="0.25">
      <c r="B504" s="5"/>
      <c r="C504" s="5"/>
      <c r="D504" s="5"/>
      <c r="E504" s="5"/>
      <c r="F504" s="5"/>
      <c r="G504" s="5"/>
    </row>
    <row r="505" spans="2:7" ht="15.75" x14ac:dyDescent="0.25">
      <c r="B505" s="5"/>
      <c r="C505" s="5"/>
      <c r="D505" s="5"/>
      <c r="E505" s="5"/>
      <c r="F505" s="5"/>
      <c r="G505" s="5"/>
    </row>
    <row r="506" spans="2:7" ht="15.75" x14ac:dyDescent="0.25">
      <c r="B506" s="5"/>
      <c r="C506" s="5"/>
      <c r="D506" s="5"/>
      <c r="E506" s="5"/>
      <c r="F506" s="5"/>
      <c r="G506" s="5"/>
    </row>
    <row r="507" spans="2:7" ht="15.75" x14ac:dyDescent="0.25">
      <c r="B507" s="5"/>
      <c r="C507" s="5"/>
      <c r="D507" s="5"/>
      <c r="E507" s="5"/>
      <c r="F507" s="5"/>
      <c r="G507" s="5"/>
    </row>
    <row r="508" spans="2:7" ht="15.75" x14ac:dyDescent="0.25">
      <c r="B508" s="5"/>
      <c r="C508" s="5"/>
      <c r="D508" s="5"/>
      <c r="E508" s="5"/>
      <c r="F508" s="5"/>
      <c r="G508" s="5"/>
    </row>
    <row r="509" spans="2:7" ht="15.75" x14ac:dyDescent="0.25">
      <c r="B509" s="5"/>
      <c r="C509" s="5"/>
      <c r="D509" s="5"/>
      <c r="E509" s="5"/>
      <c r="F509" s="5"/>
      <c r="G509" s="5"/>
    </row>
    <row r="510" spans="2:7" ht="15.75" x14ac:dyDescent="0.25">
      <c r="B510" s="5"/>
      <c r="C510" s="5"/>
      <c r="D510" s="5"/>
      <c r="E510" s="5"/>
      <c r="F510" s="5"/>
      <c r="G510" s="5"/>
    </row>
    <row r="511" spans="2:7" ht="15.75" x14ac:dyDescent="0.25">
      <c r="B511" s="5"/>
      <c r="C511" s="5"/>
      <c r="D511" s="5"/>
      <c r="E511" s="5"/>
      <c r="F511" s="5"/>
      <c r="G511" s="5"/>
    </row>
    <row r="512" spans="2:7" ht="15.75" x14ac:dyDescent="0.25">
      <c r="B512" s="5"/>
      <c r="C512" s="5"/>
      <c r="D512" s="5"/>
      <c r="E512" s="5"/>
      <c r="F512" s="5"/>
      <c r="G512" s="5"/>
    </row>
    <row r="513" spans="2:7" ht="15.75" x14ac:dyDescent="0.25">
      <c r="B513" s="5"/>
      <c r="C513" s="5"/>
      <c r="D513" s="5"/>
      <c r="E513" s="5"/>
      <c r="F513" s="5"/>
      <c r="G513" s="5"/>
    </row>
    <row r="514" spans="2:7" ht="15.75" x14ac:dyDescent="0.25">
      <c r="B514" s="5"/>
      <c r="C514" s="5"/>
      <c r="D514" s="5"/>
      <c r="E514" s="5"/>
      <c r="F514" s="5"/>
      <c r="G514" s="5"/>
    </row>
    <row r="515" spans="2:7" ht="15.75" x14ac:dyDescent="0.25">
      <c r="B515" s="5"/>
      <c r="C515" s="5"/>
      <c r="D515" s="5"/>
      <c r="E515" s="5"/>
      <c r="F515" s="5"/>
      <c r="G515" s="5"/>
    </row>
    <row r="516" spans="2:7" ht="15.75" x14ac:dyDescent="0.25">
      <c r="B516" s="5"/>
      <c r="C516" s="5"/>
      <c r="D516" s="5"/>
      <c r="E516" s="5"/>
      <c r="F516" s="5"/>
      <c r="G516" s="5"/>
    </row>
    <row r="517" spans="2:7" ht="15.75" x14ac:dyDescent="0.25">
      <c r="B517" s="5"/>
      <c r="C517" s="5"/>
      <c r="D517" s="5"/>
      <c r="E517" s="5"/>
      <c r="F517" s="5"/>
      <c r="G517" s="5"/>
    </row>
    <row r="518" spans="2:7" ht="15.75" x14ac:dyDescent="0.25">
      <c r="B518" s="5"/>
      <c r="C518" s="5"/>
      <c r="D518" s="5"/>
      <c r="E518" s="5"/>
      <c r="F518" s="5"/>
      <c r="G518" s="5"/>
    </row>
    <row r="519" spans="2:7" ht="15.75" x14ac:dyDescent="0.25">
      <c r="B519" s="5"/>
      <c r="C519" s="5"/>
      <c r="D519" s="5"/>
      <c r="E519" s="5"/>
      <c r="F519" s="5"/>
      <c r="G519" s="5"/>
    </row>
    <row r="520" spans="2:7" ht="15.75" x14ac:dyDescent="0.25">
      <c r="B520" s="5"/>
      <c r="C520" s="5"/>
      <c r="D520" s="5"/>
      <c r="E520" s="5"/>
      <c r="F520" s="5"/>
      <c r="G520" s="5"/>
    </row>
    <row r="521" spans="2:7" ht="15.75" x14ac:dyDescent="0.25">
      <c r="B521" s="5"/>
      <c r="C521" s="5"/>
      <c r="D521" s="5"/>
      <c r="E521" s="5"/>
      <c r="F521" s="5"/>
      <c r="G521" s="5"/>
    </row>
    <row r="522" spans="2:7" ht="15.75" x14ac:dyDescent="0.25">
      <c r="B522" s="5"/>
      <c r="C522" s="5"/>
      <c r="D522" s="5"/>
      <c r="E522" s="5"/>
      <c r="F522" s="5"/>
      <c r="G522" s="5"/>
    </row>
    <row r="523" spans="2:7" ht="15.75" x14ac:dyDescent="0.25">
      <c r="B523" s="5"/>
      <c r="C523" s="5"/>
      <c r="D523" s="5"/>
      <c r="E523" s="5"/>
      <c r="F523" s="5"/>
      <c r="G523" s="5"/>
    </row>
    <row r="524" spans="2:7" ht="15.75" x14ac:dyDescent="0.25">
      <c r="B524" s="5"/>
      <c r="C524" s="5"/>
      <c r="D524" s="5"/>
      <c r="E524" s="5"/>
      <c r="F524" s="5"/>
      <c r="G524" s="5"/>
    </row>
    <row r="525" spans="2:7" ht="15.75" x14ac:dyDescent="0.25">
      <c r="B525" s="5"/>
      <c r="C525" s="5"/>
      <c r="D525" s="5"/>
      <c r="E525" s="5"/>
      <c r="F525" s="5"/>
      <c r="G525" s="5"/>
    </row>
    <row r="526" spans="2:7" ht="15.75" x14ac:dyDescent="0.25">
      <c r="B526" s="5"/>
      <c r="C526" s="5"/>
      <c r="D526" s="5"/>
      <c r="E526" s="5"/>
      <c r="F526" s="5"/>
      <c r="G526" s="5"/>
    </row>
    <row r="527" spans="2:7" ht="15.75" x14ac:dyDescent="0.25">
      <c r="B527" s="5"/>
      <c r="C527" s="5"/>
      <c r="D527" s="5"/>
      <c r="E527" s="5"/>
      <c r="F527" s="5"/>
      <c r="G527" s="5"/>
    </row>
    <row r="528" spans="2:7" ht="15.75" x14ac:dyDescent="0.25">
      <c r="B528" s="5"/>
      <c r="C528" s="5"/>
      <c r="D528" s="5"/>
      <c r="E528" s="5"/>
      <c r="F528" s="5"/>
      <c r="G528" s="5"/>
    </row>
    <row r="529" spans="2:7" ht="15.75" x14ac:dyDescent="0.25">
      <c r="B529" s="5"/>
      <c r="C529" s="5"/>
      <c r="D529" s="5"/>
      <c r="E529" s="5"/>
      <c r="F529" s="5"/>
      <c r="G529" s="5"/>
    </row>
    <row r="530" spans="2:7" ht="15.75" x14ac:dyDescent="0.25">
      <c r="B530" s="5"/>
      <c r="C530" s="5"/>
      <c r="D530" s="5"/>
      <c r="E530" s="5"/>
      <c r="F530" s="5"/>
      <c r="G530" s="5"/>
    </row>
    <row r="531" spans="2:7" ht="15.75" x14ac:dyDescent="0.25">
      <c r="B531" s="5"/>
      <c r="C531" s="5"/>
      <c r="D531" s="5"/>
      <c r="E531" s="5"/>
      <c r="F531" s="5"/>
      <c r="G531" s="5"/>
    </row>
    <row r="532" spans="2:7" ht="15.75" x14ac:dyDescent="0.25">
      <c r="B532" s="5"/>
      <c r="C532" s="5"/>
      <c r="D532" s="5"/>
      <c r="E532" s="5"/>
      <c r="F532" s="5"/>
      <c r="G532" s="5"/>
    </row>
    <row r="533" spans="2:7" ht="15.75" x14ac:dyDescent="0.25">
      <c r="B533" s="5"/>
      <c r="C533" s="5"/>
      <c r="D533" s="5"/>
      <c r="E533" s="5"/>
      <c r="F533" s="5"/>
      <c r="G533" s="5"/>
    </row>
    <row r="534" spans="2:7" ht="15.75" x14ac:dyDescent="0.25">
      <c r="B534" s="5"/>
      <c r="C534" s="5"/>
      <c r="D534" s="5"/>
      <c r="E534" s="5"/>
      <c r="F534" s="5"/>
      <c r="G534" s="5"/>
    </row>
    <row r="535" spans="2:7" ht="15.75" x14ac:dyDescent="0.25">
      <c r="B535" s="5"/>
      <c r="C535" s="5"/>
      <c r="D535" s="5"/>
      <c r="E535" s="5"/>
      <c r="F535" s="5"/>
      <c r="G535" s="5"/>
    </row>
    <row r="536" spans="2:7" ht="15.75" x14ac:dyDescent="0.25">
      <c r="B536" s="5"/>
      <c r="C536" s="5"/>
      <c r="D536" s="5"/>
      <c r="E536" s="5"/>
      <c r="F536" s="5"/>
      <c r="G536" s="5"/>
    </row>
    <row r="537" spans="2:7" ht="15.75" x14ac:dyDescent="0.25">
      <c r="B537" s="5"/>
      <c r="C537" s="5"/>
      <c r="D537" s="5"/>
      <c r="E537" s="5"/>
      <c r="F537" s="5"/>
      <c r="G537" s="5"/>
    </row>
    <row r="538" spans="2:7" ht="15.75" x14ac:dyDescent="0.25">
      <c r="B538" s="5"/>
      <c r="C538" s="5"/>
      <c r="D538" s="5"/>
      <c r="E538" s="5"/>
      <c r="F538" s="5"/>
      <c r="G538" s="5"/>
    </row>
    <row r="539" spans="2:7" ht="15.75" x14ac:dyDescent="0.25">
      <c r="B539" s="5"/>
      <c r="C539" s="5"/>
      <c r="D539" s="5"/>
      <c r="E539" s="5"/>
      <c r="F539" s="5"/>
      <c r="G539" s="5"/>
    </row>
    <row r="540" spans="2:7" ht="15.75" x14ac:dyDescent="0.25">
      <c r="B540" s="5"/>
      <c r="C540" s="5"/>
      <c r="D540" s="5"/>
      <c r="E540" s="5"/>
      <c r="F540" s="5"/>
      <c r="G540" s="5"/>
    </row>
    <row r="541" spans="2:7" ht="15.75" x14ac:dyDescent="0.25">
      <c r="B541" s="5"/>
      <c r="C541" s="5"/>
      <c r="D541" s="5"/>
      <c r="E541" s="5"/>
      <c r="F541" s="5"/>
      <c r="G541" s="5"/>
    </row>
    <row r="542" spans="2:7" ht="15.75" x14ac:dyDescent="0.25">
      <c r="B542" s="5"/>
      <c r="C542" s="5"/>
      <c r="D542" s="5"/>
      <c r="E542" s="5"/>
      <c r="F542" s="5"/>
      <c r="G542" s="5"/>
    </row>
    <row r="543" spans="2:7" ht="15.75" x14ac:dyDescent="0.25">
      <c r="B543" s="5"/>
      <c r="C543" s="5"/>
      <c r="D543" s="5"/>
      <c r="E543" s="5"/>
      <c r="F543" s="5"/>
      <c r="G543" s="5"/>
    </row>
    <row r="544" spans="2:7" ht="15.75" x14ac:dyDescent="0.25">
      <c r="B544" s="5"/>
      <c r="C544" s="5"/>
      <c r="D544" s="5"/>
      <c r="E544" s="5"/>
      <c r="F544" s="5"/>
      <c r="G544" s="5"/>
    </row>
    <row r="545" spans="2:7" ht="15.75" x14ac:dyDescent="0.25">
      <c r="B545" s="5"/>
      <c r="C545" s="5"/>
      <c r="D545" s="5"/>
      <c r="E545" s="5"/>
      <c r="F545" s="5"/>
      <c r="G545" s="5"/>
    </row>
    <row r="546" spans="2:7" ht="15.75" x14ac:dyDescent="0.25">
      <c r="B546" s="5"/>
      <c r="C546" s="5"/>
      <c r="D546" s="5"/>
      <c r="E546" s="5"/>
      <c r="F546" s="5"/>
      <c r="G546" s="5"/>
    </row>
    <row r="547" spans="2:7" ht="15.75" x14ac:dyDescent="0.25">
      <c r="B547" s="5"/>
      <c r="C547" s="5"/>
      <c r="D547" s="5"/>
      <c r="E547" s="5"/>
      <c r="F547" s="5"/>
      <c r="G547" s="5"/>
    </row>
    <row r="548" spans="2:7" ht="15.75" x14ac:dyDescent="0.25">
      <c r="B548" s="5"/>
      <c r="C548" s="5"/>
      <c r="D548" s="5"/>
      <c r="E548" s="5"/>
      <c r="F548" s="5"/>
      <c r="G548" s="5"/>
    </row>
    <row r="549" spans="2:7" ht="15.75" x14ac:dyDescent="0.25">
      <c r="B549" s="5"/>
      <c r="C549" s="5"/>
      <c r="D549" s="5"/>
      <c r="E549" s="5"/>
      <c r="F549" s="5"/>
      <c r="G549" s="5"/>
    </row>
    <row r="550" spans="2:7" ht="15.75" x14ac:dyDescent="0.25">
      <c r="B550" s="5"/>
      <c r="C550" s="5"/>
      <c r="D550" s="5"/>
      <c r="E550" s="5"/>
      <c r="F550" s="5"/>
      <c r="G550" s="5"/>
    </row>
    <row r="551" spans="2:7" ht="15.75" x14ac:dyDescent="0.25">
      <c r="B551" s="5"/>
      <c r="C551" s="5"/>
      <c r="D551" s="5"/>
      <c r="E551" s="5"/>
      <c r="F551" s="5"/>
      <c r="G551" s="5"/>
    </row>
    <row r="552" spans="2:7" ht="15.75" x14ac:dyDescent="0.25">
      <c r="B552" s="5"/>
      <c r="C552" s="5"/>
      <c r="D552" s="5"/>
      <c r="E552" s="5"/>
      <c r="F552" s="5"/>
      <c r="G552" s="5"/>
    </row>
    <row r="553" spans="2:7" ht="15.75" x14ac:dyDescent="0.25">
      <c r="B553" s="5"/>
      <c r="C553" s="5"/>
      <c r="D553" s="5"/>
      <c r="E553" s="5"/>
      <c r="F553" s="5"/>
      <c r="G553" s="5"/>
    </row>
    <row r="554" spans="2:7" ht="15.75" x14ac:dyDescent="0.25">
      <c r="B554" s="5"/>
      <c r="C554" s="5"/>
      <c r="D554" s="5"/>
      <c r="E554" s="5"/>
      <c r="F554" s="5"/>
      <c r="G554" s="5"/>
    </row>
    <row r="555" spans="2:7" ht="15.75" x14ac:dyDescent="0.25">
      <c r="B555" s="5"/>
      <c r="C555" s="5"/>
      <c r="D555" s="5"/>
      <c r="E555" s="5"/>
      <c r="F555" s="5"/>
      <c r="G555" s="5"/>
    </row>
    <row r="556" spans="2:7" ht="15.75" x14ac:dyDescent="0.25">
      <c r="B556" s="5"/>
      <c r="C556" s="5"/>
      <c r="D556" s="5"/>
      <c r="E556" s="5"/>
      <c r="F556" s="5"/>
      <c r="G556" s="5"/>
    </row>
    <row r="557" spans="2:7" ht="15.75" x14ac:dyDescent="0.25">
      <c r="B557" s="5"/>
      <c r="C557" s="5"/>
      <c r="D557" s="5"/>
      <c r="E557" s="5"/>
      <c r="F557" s="5"/>
      <c r="G557" s="5"/>
    </row>
    <row r="558" spans="2:7" ht="15.75" x14ac:dyDescent="0.25">
      <c r="B558" s="5"/>
      <c r="C558" s="5"/>
      <c r="D558" s="5"/>
      <c r="E558" s="5"/>
      <c r="F558" s="5"/>
      <c r="G558" s="5"/>
    </row>
    <row r="559" spans="2:7" ht="15.75" x14ac:dyDescent="0.25">
      <c r="B559" s="5"/>
      <c r="C559" s="5"/>
      <c r="D559" s="5"/>
      <c r="E559" s="5"/>
      <c r="F559" s="5"/>
      <c r="G559" s="5"/>
    </row>
    <row r="560" spans="2:7" ht="15.75" x14ac:dyDescent="0.25">
      <c r="B560" s="5"/>
      <c r="C560" s="5"/>
      <c r="D560" s="5"/>
      <c r="E560" s="5"/>
      <c r="F560" s="5"/>
      <c r="G560" s="5"/>
    </row>
    <row r="561" spans="2:7" ht="15.75" x14ac:dyDescent="0.25">
      <c r="B561" s="5"/>
      <c r="C561" s="5"/>
      <c r="D561" s="5"/>
      <c r="E561" s="5"/>
      <c r="F561" s="5"/>
      <c r="G561" s="5"/>
    </row>
    <row r="562" spans="2:7" ht="15.75" x14ac:dyDescent="0.25">
      <c r="B562" s="5"/>
      <c r="C562" s="5"/>
      <c r="D562" s="5"/>
      <c r="E562" s="5"/>
      <c r="F562" s="5"/>
      <c r="G562" s="5"/>
    </row>
    <row r="563" spans="2:7" ht="15.75" x14ac:dyDescent="0.25">
      <c r="B563" s="5"/>
      <c r="C563" s="5"/>
      <c r="D563" s="5"/>
      <c r="E563" s="5"/>
      <c r="F563" s="5"/>
      <c r="G563" s="5"/>
    </row>
    <row r="564" spans="2:7" ht="15.75" x14ac:dyDescent="0.25">
      <c r="B564" s="5"/>
      <c r="C564" s="5"/>
      <c r="D564" s="5"/>
      <c r="E564" s="5"/>
      <c r="F564" s="5"/>
      <c r="G564" s="5"/>
    </row>
    <row r="565" spans="2:7" ht="15.75" x14ac:dyDescent="0.25">
      <c r="B565" s="5"/>
      <c r="C565" s="5"/>
      <c r="D565" s="5"/>
      <c r="E565" s="5"/>
      <c r="F565" s="5"/>
      <c r="G565" s="5"/>
    </row>
    <row r="566" spans="2:7" ht="15.75" x14ac:dyDescent="0.25">
      <c r="B566" s="5"/>
      <c r="C566" s="5"/>
      <c r="D566" s="5"/>
      <c r="E566" s="5"/>
      <c r="F566" s="5"/>
      <c r="G566" s="5"/>
    </row>
    <row r="567" spans="2:7" ht="15.75" x14ac:dyDescent="0.25">
      <c r="B567" s="5"/>
      <c r="C567" s="5"/>
      <c r="D567" s="5"/>
      <c r="E567" s="5"/>
      <c r="F567" s="5"/>
      <c r="G567" s="5"/>
    </row>
    <row r="568" spans="2:7" ht="15.75" x14ac:dyDescent="0.25">
      <c r="B568" s="5"/>
      <c r="C568" s="5"/>
      <c r="D568" s="5"/>
      <c r="E568" s="5"/>
      <c r="F568" s="5"/>
      <c r="G568" s="5"/>
    </row>
    <row r="569" spans="2:7" ht="15.75" x14ac:dyDescent="0.25">
      <c r="B569" s="5"/>
      <c r="C569" s="5"/>
      <c r="D569" s="5"/>
      <c r="E569" s="5"/>
      <c r="F569" s="5"/>
      <c r="G569" s="5"/>
    </row>
    <row r="570" spans="2:7" ht="15.75" x14ac:dyDescent="0.25">
      <c r="B570" s="5"/>
      <c r="C570" s="5"/>
      <c r="D570" s="5"/>
      <c r="E570" s="5"/>
      <c r="F570" s="5"/>
      <c r="G570" s="5"/>
    </row>
    <row r="571" spans="2:7" ht="15.75" x14ac:dyDescent="0.25">
      <c r="B571" s="5"/>
      <c r="C571" s="5"/>
      <c r="D571" s="5"/>
      <c r="E571" s="5"/>
      <c r="F571" s="5"/>
      <c r="G571" s="5"/>
    </row>
    <row r="572" spans="2:7" ht="15.75" x14ac:dyDescent="0.25">
      <c r="B572" s="5"/>
      <c r="C572" s="5"/>
      <c r="D572" s="5"/>
      <c r="E572" s="5"/>
      <c r="F572" s="5"/>
      <c r="G572" s="5"/>
    </row>
    <row r="573" spans="2:7" ht="15.75" x14ac:dyDescent="0.25">
      <c r="B573" s="5"/>
      <c r="C573" s="5"/>
      <c r="D573" s="5"/>
      <c r="E573" s="5"/>
      <c r="F573" s="5"/>
      <c r="G573" s="5"/>
    </row>
    <row r="574" spans="2:7" ht="15.75" x14ac:dyDescent="0.25">
      <c r="B574" s="5"/>
      <c r="C574" s="5"/>
      <c r="D574" s="5"/>
      <c r="E574" s="5"/>
      <c r="F574" s="5"/>
      <c r="G574" s="5"/>
    </row>
    <row r="575" spans="2:7" ht="15.75" x14ac:dyDescent="0.25">
      <c r="B575" s="5"/>
      <c r="C575" s="5"/>
      <c r="D575" s="5"/>
      <c r="E575" s="5"/>
      <c r="F575" s="5"/>
      <c r="G575" s="5"/>
    </row>
    <row r="576" spans="2:7" ht="15.75" x14ac:dyDescent="0.25">
      <c r="B576" s="5"/>
      <c r="C576" s="5"/>
      <c r="D576" s="5"/>
      <c r="E576" s="5"/>
      <c r="F576" s="5"/>
      <c r="G576" s="5"/>
    </row>
    <row r="577" spans="2:7" ht="15.75" x14ac:dyDescent="0.25">
      <c r="B577" s="5"/>
      <c r="C577" s="5"/>
      <c r="D577" s="5"/>
      <c r="E577" s="5"/>
      <c r="F577" s="5"/>
      <c r="G577" s="5"/>
    </row>
    <row r="578" spans="2:7" ht="15.75" x14ac:dyDescent="0.25">
      <c r="B578" s="5"/>
      <c r="C578" s="5"/>
      <c r="D578" s="5"/>
      <c r="E578" s="5"/>
      <c r="F578" s="5"/>
      <c r="G578" s="5"/>
    </row>
    <row r="579" spans="2:7" ht="15.75" x14ac:dyDescent="0.25">
      <c r="B579" s="5"/>
      <c r="C579" s="5"/>
      <c r="D579" s="5"/>
      <c r="E579" s="5"/>
      <c r="F579" s="5"/>
      <c r="G579" s="5"/>
    </row>
    <row r="580" spans="2:7" ht="15.75" x14ac:dyDescent="0.25">
      <c r="B580" s="5"/>
      <c r="C580" s="5"/>
      <c r="D580" s="5"/>
      <c r="E580" s="5"/>
      <c r="F580" s="5"/>
      <c r="G580" s="5"/>
    </row>
    <row r="581" spans="2:7" ht="15.75" x14ac:dyDescent="0.25">
      <c r="B581" s="5"/>
      <c r="C581" s="5"/>
      <c r="D581" s="5"/>
      <c r="E581" s="5"/>
      <c r="F581" s="5"/>
      <c r="G581" s="5"/>
    </row>
    <row r="582" spans="2:7" ht="15.75" x14ac:dyDescent="0.25">
      <c r="B582" s="5"/>
      <c r="C582" s="5"/>
      <c r="D582" s="5"/>
      <c r="E582" s="5"/>
      <c r="F582" s="5"/>
      <c r="G582" s="5"/>
    </row>
    <row r="583" spans="2:7" ht="15.75" x14ac:dyDescent="0.25">
      <c r="B583" s="5"/>
      <c r="C583" s="5"/>
      <c r="D583" s="5"/>
      <c r="E583" s="5"/>
      <c r="F583" s="5"/>
      <c r="G583" s="5"/>
    </row>
    <row r="584" spans="2:7" ht="15.75" x14ac:dyDescent="0.25">
      <c r="B584" s="5"/>
      <c r="C584" s="5"/>
      <c r="D584" s="5"/>
      <c r="E584" s="5"/>
      <c r="F584" s="5"/>
      <c r="G584" s="5"/>
    </row>
    <row r="585" spans="2:7" ht="15.75" x14ac:dyDescent="0.25">
      <c r="B585" s="5"/>
      <c r="C585" s="5"/>
      <c r="D585" s="5"/>
      <c r="E585" s="5"/>
      <c r="F585" s="5"/>
      <c r="G585" s="5"/>
    </row>
    <row r="586" spans="2:7" ht="15.75" x14ac:dyDescent="0.25">
      <c r="B586" s="5"/>
      <c r="C586" s="5"/>
      <c r="D586" s="5"/>
      <c r="E586" s="5"/>
      <c r="F586" s="5"/>
      <c r="G586" s="5"/>
    </row>
    <row r="587" spans="2:7" ht="15.75" x14ac:dyDescent="0.25">
      <c r="B587" s="5"/>
      <c r="C587" s="5"/>
      <c r="D587" s="5"/>
      <c r="E587" s="5"/>
      <c r="F587" s="5"/>
      <c r="G587" s="5"/>
    </row>
    <row r="588" spans="2:7" ht="15.75" x14ac:dyDescent="0.25">
      <c r="B588" s="5"/>
      <c r="C588" s="5"/>
      <c r="D588" s="5"/>
      <c r="E588" s="5"/>
      <c r="F588" s="5"/>
      <c r="G588" s="5"/>
    </row>
    <row r="589" spans="2:7" ht="15.75" x14ac:dyDescent="0.25">
      <c r="B589" s="5"/>
      <c r="C589" s="5"/>
      <c r="D589" s="5"/>
      <c r="E589" s="5"/>
      <c r="F589" s="5"/>
      <c r="G589" s="5"/>
    </row>
    <row r="590" spans="2:7" ht="15.75" x14ac:dyDescent="0.25">
      <c r="B590" s="5"/>
      <c r="C590" s="5"/>
      <c r="D590" s="5"/>
      <c r="E590" s="5"/>
      <c r="F590" s="5"/>
      <c r="G590" s="5"/>
    </row>
    <row r="591" spans="2:7" ht="15.75" x14ac:dyDescent="0.25">
      <c r="B591" s="5"/>
      <c r="C591" s="5"/>
      <c r="D591" s="5"/>
      <c r="E591" s="5"/>
      <c r="F591" s="5"/>
      <c r="G591" s="5"/>
    </row>
    <row r="592" spans="2:7" ht="15.75" x14ac:dyDescent="0.25">
      <c r="B592" s="5"/>
      <c r="C592" s="5"/>
      <c r="D592" s="5"/>
      <c r="E592" s="5"/>
      <c r="F592" s="5"/>
      <c r="G592" s="5"/>
    </row>
    <row r="593" spans="2:7" ht="15.75" x14ac:dyDescent="0.25">
      <c r="B593" s="5"/>
      <c r="C593" s="5"/>
      <c r="D593" s="5"/>
      <c r="E593" s="5"/>
      <c r="F593" s="5"/>
      <c r="G593" s="5"/>
    </row>
    <row r="594" spans="2:7" ht="15.75" x14ac:dyDescent="0.25">
      <c r="B594" s="5"/>
      <c r="C594" s="5"/>
      <c r="D594" s="5"/>
      <c r="E594" s="5"/>
      <c r="F594" s="5"/>
      <c r="G594" s="5"/>
    </row>
    <row r="595" spans="2:7" ht="15.75" x14ac:dyDescent="0.25">
      <c r="B595" s="5"/>
      <c r="C595" s="5"/>
      <c r="D595" s="5"/>
      <c r="E595" s="5"/>
      <c r="F595" s="5"/>
      <c r="G595" s="5"/>
    </row>
    <row r="596" spans="2:7" ht="15.75" x14ac:dyDescent="0.25">
      <c r="B596" s="5"/>
      <c r="C596" s="5"/>
      <c r="D596" s="5"/>
      <c r="E596" s="5"/>
      <c r="F596" s="5"/>
      <c r="G596" s="5"/>
    </row>
    <row r="597" spans="2:7" ht="15.75" x14ac:dyDescent="0.25">
      <c r="B597" s="5"/>
      <c r="C597" s="5"/>
      <c r="D597" s="5"/>
      <c r="E597" s="5"/>
      <c r="F597" s="5"/>
      <c r="G597" s="5"/>
    </row>
    <row r="598" spans="2:7" ht="15.75" x14ac:dyDescent="0.25">
      <c r="B598" s="5"/>
      <c r="C598" s="5"/>
      <c r="D598" s="5"/>
      <c r="E598" s="5"/>
      <c r="F598" s="5"/>
      <c r="G598" s="5"/>
    </row>
    <row r="599" spans="2:7" ht="15.75" x14ac:dyDescent="0.25">
      <c r="B599" s="5"/>
      <c r="C599" s="5"/>
      <c r="D599" s="5"/>
      <c r="E599" s="5"/>
      <c r="F599" s="5"/>
      <c r="G599" s="5"/>
    </row>
    <row r="600" spans="2:7" ht="15.75" x14ac:dyDescent="0.25">
      <c r="B600" s="5"/>
      <c r="C600" s="5"/>
      <c r="D600" s="5"/>
      <c r="E600" s="5"/>
      <c r="F600" s="5"/>
      <c r="G600" s="5"/>
    </row>
    <row r="601" spans="2:7" ht="15.75" x14ac:dyDescent="0.25">
      <c r="B601" s="5"/>
      <c r="C601" s="5"/>
      <c r="D601" s="5"/>
      <c r="E601" s="5"/>
      <c r="F601" s="5"/>
      <c r="G601" s="5"/>
    </row>
    <row r="602" spans="2:7" ht="15.75" x14ac:dyDescent="0.25">
      <c r="B602" s="5"/>
      <c r="C602" s="5"/>
      <c r="D602" s="5"/>
      <c r="E602" s="5"/>
      <c r="F602" s="5"/>
      <c r="G602" s="5"/>
    </row>
    <row r="603" spans="2:7" ht="15.75" x14ac:dyDescent="0.25">
      <c r="B603" s="5"/>
      <c r="C603" s="5"/>
      <c r="D603" s="5"/>
      <c r="E603" s="5"/>
      <c r="F603" s="5"/>
      <c r="G603" s="5"/>
    </row>
    <row r="604" spans="2:7" ht="15.75" x14ac:dyDescent="0.25">
      <c r="B604" s="5"/>
      <c r="C604" s="5"/>
      <c r="D604" s="5"/>
      <c r="E604" s="5"/>
      <c r="F604" s="5"/>
      <c r="G604" s="5"/>
    </row>
    <row r="605" spans="2:7" ht="15.75" x14ac:dyDescent="0.25">
      <c r="B605" s="5"/>
      <c r="C605" s="5"/>
      <c r="D605" s="5"/>
      <c r="E605" s="5"/>
      <c r="F605" s="5"/>
      <c r="G605" s="5"/>
    </row>
    <row r="606" spans="2:7" ht="15.75" x14ac:dyDescent="0.25">
      <c r="B606" s="5"/>
      <c r="C606" s="5"/>
      <c r="D606" s="5"/>
      <c r="E606" s="5"/>
      <c r="F606" s="5"/>
      <c r="G606" s="5"/>
    </row>
    <row r="607" spans="2:7" ht="15.75" x14ac:dyDescent="0.25">
      <c r="B607" s="5"/>
      <c r="C607" s="5"/>
      <c r="D607" s="5"/>
      <c r="E607" s="5"/>
      <c r="F607" s="5"/>
      <c r="G607" s="5"/>
    </row>
    <row r="608" spans="2:7" ht="15.75" x14ac:dyDescent="0.25">
      <c r="B608" s="5"/>
      <c r="C608" s="5"/>
      <c r="D608" s="5"/>
      <c r="E608" s="5"/>
      <c r="F608" s="5"/>
      <c r="G608" s="5"/>
    </row>
    <row r="609" spans="2:7" ht="15.75" x14ac:dyDescent="0.25">
      <c r="B609" s="5"/>
      <c r="C609" s="5"/>
      <c r="D609" s="5"/>
      <c r="E609" s="5"/>
      <c r="F609" s="5"/>
      <c r="G609" s="5"/>
    </row>
    <row r="610" spans="2:7" ht="15.75" x14ac:dyDescent="0.25">
      <c r="B610" s="5"/>
      <c r="C610" s="5"/>
      <c r="D610" s="5"/>
      <c r="E610" s="5"/>
      <c r="F610" s="5"/>
      <c r="G610" s="5"/>
    </row>
    <row r="611" spans="2:7" ht="15.75" x14ac:dyDescent="0.25">
      <c r="B611" s="5"/>
      <c r="C611" s="5"/>
      <c r="D611" s="5"/>
      <c r="E611" s="5"/>
      <c r="F611" s="5"/>
      <c r="G611" s="5"/>
    </row>
    <row r="612" spans="2:7" ht="15.75" x14ac:dyDescent="0.25">
      <c r="B612" s="5"/>
      <c r="C612" s="5"/>
      <c r="D612" s="5"/>
      <c r="E612" s="5"/>
      <c r="F612" s="5"/>
      <c r="G612" s="5"/>
    </row>
    <row r="613" spans="2:7" ht="15.75" x14ac:dyDescent="0.25">
      <c r="B613" s="5"/>
      <c r="C613" s="5"/>
      <c r="D613" s="5"/>
      <c r="E613" s="5"/>
      <c r="F613" s="5"/>
      <c r="G613" s="5"/>
    </row>
    <row r="614" spans="2:7" ht="15.75" x14ac:dyDescent="0.25">
      <c r="B614" s="5"/>
      <c r="C614" s="5"/>
      <c r="D614" s="5"/>
      <c r="E614" s="5"/>
      <c r="F614" s="5"/>
      <c r="G614" s="5"/>
    </row>
    <row r="615" spans="2:7" ht="15.75" x14ac:dyDescent="0.25">
      <c r="B615" s="5"/>
      <c r="C615" s="5"/>
      <c r="D615" s="5"/>
      <c r="E615" s="5"/>
      <c r="F615" s="5"/>
      <c r="G615" s="5"/>
    </row>
    <row r="616" spans="2:7" ht="15.75" x14ac:dyDescent="0.25">
      <c r="B616" s="5"/>
      <c r="C616" s="5"/>
      <c r="D616" s="5"/>
      <c r="E616" s="5"/>
      <c r="F616" s="5"/>
      <c r="G616" s="5"/>
    </row>
    <row r="617" spans="2:7" ht="15.75" x14ac:dyDescent="0.25">
      <c r="B617" s="5"/>
      <c r="C617" s="5"/>
      <c r="D617" s="5"/>
      <c r="E617" s="5"/>
      <c r="F617" s="5"/>
      <c r="G617" s="5"/>
    </row>
    <row r="618" spans="2:7" ht="15.75" x14ac:dyDescent="0.25">
      <c r="B618" s="5"/>
      <c r="C618" s="5"/>
      <c r="D618" s="5"/>
      <c r="E618" s="5"/>
      <c r="F618" s="5"/>
      <c r="G618" s="5"/>
    </row>
    <row r="619" spans="2:7" ht="15.75" x14ac:dyDescent="0.25">
      <c r="B619" s="5"/>
      <c r="C619" s="5"/>
      <c r="D619" s="5"/>
      <c r="E619" s="5"/>
      <c r="F619" s="5"/>
      <c r="G619" s="5"/>
    </row>
    <row r="620" spans="2:7" ht="15.75" x14ac:dyDescent="0.25">
      <c r="B620" s="5"/>
      <c r="C620" s="5"/>
      <c r="D620" s="5"/>
      <c r="E620" s="5"/>
      <c r="F620" s="5"/>
      <c r="G620" s="5"/>
    </row>
    <row r="621" spans="2:7" ht="15.75" x14ac:dyDescent="0.25">
      <c r="B621" s="5"/>
      <c r="C621" s="5"/>
      <c r="D621" s="5"/>
      <c r="E621" s="5"/>
      <c r="F621" s="5"/>
      <c r="G621" s="5"/>
    </row>
    <row r="622" spans="2:7" ht="15.75" x14ac:dyDescent="0.25">
      <c r="B622" s="5"/>
      <c r="C622" s="5"/>
      <c r="D622" s="5"/>
      <c r="E622" s="5"/>
      <c r="F622" s="5"/>
      <c r="G622" s="5"/>
    </row>
    <row r="623" spans="2:7" ht="15.75" x14ac:dyDescent="0.25">
      <c r="B623" s="5"/>
      <c r="C623" s="5"/>
      <c r="D623" s="5"/>
      <c r="E623" s="5"/>
      <c r="F623" s="5"/>
      <c r="G623" s="5"/>
    </row>
    <row r="624" spans="2:7" ht="15.75" x14ac:dyDescent="0.25">
      <c r="B624" s="5"/>
      <c r="C624" s="5"/>
      <c r="D624" s="5"/>
      <c r="E624" s="5"/>
      <c r="F624" s="5"/>
      <c r="G624" s="5"/>
    </row>
    <row r="625" spans="2:7" ht="15.75" x14ac:dyDescent="0.25">
      <c r="B625" s="5"/>
      <c r="C625" s="5"/>
      <c r="D625" s="5"/>
      <c r="E625" s="5"/>
      <c r="F625" s="5"/>
      <c r="G625" s="5"/>
    </row>
    <row r="626" spans="2:7" ht="15.75" x14ac:dyDescent="0.25">
      <c r="B626" s="5"/>
      <c r="C626" s="5"/>
      <c r="D626" s="5"/>
      <c r="E626" s="5"/>
      <c r="F626" s="5"/>
      <c r="G626" s="5"/>
    </row>
    <row r="627" spans="2:7" ht="15.75" x14ac:dyDescent="0.25">
      <c r="B627" s="5"/>
      <c r="C627" s="5"/>
      <c r="D627" s="5"/>
      <c r="E627" s="5"/>
      <c r="F627" s="5"/>
      <c r="G627" s="5"/>
    </row>
    <row r="628" spans="2:7" ht="15.75" x14ac:dyDescent="0.25">
      <c r="B628" s="5"/>
      <c r="C628" s="5"/>
      <c r="D628" s="5"/>
      <c r="E628" s="5"/>
      <c r="F628" s="5"/>
      <c r="G628" s="5"/>
    </row>
    <row r="629" spans="2:7" ht="15.75" x14ac:dyDescent="0.25">
      <c r="B629" s="5"/>
      <c r="C629" s="5"/>
      <c r="D629" s="5"/>
      <c r="E629" s="5"/>
      <c r="F629" s="5"/>
      <c r="G629" s="5"/>
    </row>
    <row r="630" spans="2:7" ht="15.75" x14ac:dyDescent="0.25">
      <c r="B630" s="5"/>
      <c r="C630" s="5"/>
      <c r="D630" s="5"/>
      <c r="E630" s="5"/>
      <c r="F630" s="5"/>
      <c r="G630" s="5"/>
    </row>
    <row r="631" spans="2:7" ht="15.75" x14ac:dyDescent="0.25">
      <c r="B631" s="5"/>
      <c r="C631" s="5"/>
      <c r="D631" s="5"/>
      <c r="E631" s="5"/>
      <c r="F631" s="5"/>
      <c r="G631" s="5"/>
    </row>
    <row r="632" spans="2:7" ht="15.75" x14ac:dyDescent="0.25">
      <c r="B632" s="5"/>
      <c r="C632" s="5"/>
      <c r="D632" s="5"/>
      <c r="E632" s="5"/>
      <c r="F632" s="5"/>
      <c r="G632" s="5"/>
    </row>
    <row r="633" spans="2:7" ht="15.75" x14ac:dyDescent="0.25">
      <c r="B633" s="5"/>
      <c r="C633" s="5"/>
      <c r="D633" s="5"/>
      <c r="E633" s="5"/>
      <c r="F633" s="5"/>
      <c r="G633" s="5"/>
    </row>
    <row r="634" spans="2:7" ht="15.75" x14ac:dyDescent="0.25">
      <c r="B634" s="5"/>
      <c r="C634" s="5"/>
      <c r="D634" s="5"/>
      <c r="E634" s="5"/>
      <c r="F634" s="5"/>
      <c r="G634" s="5"/>
    </row>
    <row r="635" spans="2:7" ht="15.75" x14ac:dyDescent="0.25">
      <c r="B635" s="5"/>
      <c r="C635" s="5"/>
      <c r="D635" s="5"/>
      <c r="E635" s="5"/>
      <c r="F635" s="5"/>
      <c r="G635" s="5"/>
    </row>
    <row r="636" spans="2:7" ht="15.75" x14ac:dyDescent="0.25">
      <c r="B636" s="5"/>
      <c r="C636" s="5"/>
      <c r="D636" s="5"/>
      <c r="E636" s="5"/>
      <c r="F636" s="5"/>
      <c r="G636" s="5"/>
    </row>
    <row r="637" spans="2:7" ht="15.75" x14ac:dyDescent="0.25">
      <c r="B637" s="5"/>
      <c r="C637" s="5"/>
      <c r="D637" s="5"/>
      <c r="E637" s="5"/>
      <c r="F637" s="5"/>
      <c r="G637" s="5"/>
    </row>
    <row r="638" spans="2:7" ht="15.75" x14ac:dyDescent="0.25">
      <c r="B638" s="5"/>
      <c r="C638" s="5"/>
      <c r="D638" s="5"/>
      <c r="E638" s="5"/>
      <c r="F638" s="5"/>
      <c r="G638" s="5"/>
    </row>
    <row r="639" spans="2:7" ht="15.75" x14ac:dyDescent="0.25">
      <c r="B639" s="5"/>
      <c r="C639" s="5"/>
      <c r="D639" s="5"/>
      <c r="E639" s="5"/>
      <c r="F639" s="5"/>
      <c r="G639" s="5"/>
    </row>
    <row r="640" spans="2:7" ht="15.75" x14ac:dyDescent="0.25">
      <c r="B640" s="5"/>
      <c r="C640" s="5"/>
      <c r="D640" s="5"/>
      <c r="E640" s="5"/>
      <c r="F640" s="5"/>
      <c r="G640" s="5"/>
    </row>
    <row r="641" spans="2:7" ht="15.75" x14ac:dyDescent="0.25">
      <c r="B641" s="5"/>
      <c r="C641" s="5"/>
      <c r="D641" s="5"/>
      <c r="E641" s="5"/>
      <c r="F641" s="5"/>
      <c r="G641" s="5"/>
    </row>
    <row r="642" spans="2:7" ht="15.75" x14ac:dyDescent="0.25">
      <c r="B642" s="5"/>
      <c r="C642" s="5"/>
      <c r="D642" s="5"/>
      <c r="E642" s="5"/>
      <c r="F642" s="5"/>
      <c r="G642" s="5"/>
    </row>
    <row r="643" spans="2:7" ht="15.75" x14ac:dyDescent="0.25">
      <c r="B643" s="5"/>
      <c r="C643" s="5"/>
      <c r="D643" s="5"/>
      <c r="E643" s="5"/>
      <c r="F643" s="5"/>
      <c r="G643" s="5"/>
    </row>
    <row r="644" spans="2:7" ht="15.75" x14ac:dyDescent="0.25">
      <c r="B644" s="5"/>
      <c r="C644" s="5"/>
      <c r="D644" s="5"/>
      <c r="E644" s="5"/>
      <c r="F644" s="5"/>
      <c r="G644" s="5"/>
    </row>
    <row r="645" spans="2:7" ht="15.75" x14ac:dyDescent="0.25">
      <c r="B645" s="5"/>
      <c r="C645" s="5"/>
      <c r="D645" s="5"/>
      <c r="E645" s="5"/>
      <c r="F645" s="5"/>
      <c r="G645" s="5"/>
    </row>
    <row r="646" spans="2:7" ht="15.75" x14ac:dyDescent="0.25">
      <c r="B646" s="5"/>
      <c r="C646" s="5"/>
      <c r="D646" s="5"/>
      <c r="E646" s="5"/>
      <c r="F646" s="5"/>
      <c r="G646" s="5"/>
    </row>
    <row r="647" spans="2:7" ht="15.75" x14ac:dyDescent="0.25">
      <c r="B647" s="5"/>
      <c r="C647" s="5"/>
      <c r="D647" s="5"/>
      <c r="E647" s="5"/>
      <c r="F647" s="5"/>
      <c r="G647" s="5"/>
    </row>
    <row r="648" spans="2:7" ht="15.75" x14ac:dyDescent="0.25">
      <c r="B648" s="5"/>
      <c r="C648" s="5"/>
      <c r="D648" s="5"/>
      <c r="E648" s="5"/>
      <c r="F648" s="5"/>
      <c r="G648" s="5"/>
    </row>
    <row r="649" spans="2:7" ht="15.75" x14ac:dyDescent="0.25">
      <c r="B649" s="5"/>
      <c r="C649" s="5"/>
      <c r="D649" s="5"/>
      <c r="E649" s="5"/>
      <c r="F649" s="5"/>
      <c r="G649" s="5"/>
    </row>
    <row r="650" spans="2:7" ht="15.75" x14ac:dyDescent="0.25">
      <c r="B650" s="5"/>
      <c r="C650" s="5"/>
      <c r="D650" s="5"/>
      <c r="E650" s="5"/>
      <c r="F650" s="5"/>
      <c r="G650" s="5"/>
    </row>
    <row r="651" spans="2:7" ht="15.75" x14ac:dyDescent="0.25">
      <c r="B651" s="5"/>
      <c r="C651" s="5"/>
      <c r="D651" s="5"/>
      <c r="E651" s="5"/>
      <c r="F651" s="5"/>
      <c r="G651" s="5"/>
    </row>
    <row r="652" spans="2:7" ht="15.75" x14ac:dyDescent="0.25">
      <c r="B652" s="5"/>
      <c r="C652" s="5"/>
      <c r="D652" s="5"/>
      <c r="E652" s="5"/>
      <c r="F652" s="5"/>
      <c r="G652" s="5"/>
    </row>
    <row r="653" spans="2:7" ht="15.75" x14ac:dyDescent="0.25">
      <c r="B653" s="5"/>
      <c r="C653" s="5"/>
      <c r="D653" s="5"/>
      <c r="E653" s="5"/>
      <c r="F653" s="5"/>
      <c r="G653" s="5"/>
    </row>
    <row r="654" spans="2:7" ht="15.75" x14ac:dyDescent="0.25">
      <c r="B654" s="5"/>
      <c r="C654" s="5"/>
      <c r="D654" s="5"/>
      <c r="E654" s="5"/>
      <c r="F654" s="5"/>
      <c r="G654" s="5"/>
    </row>
    <row r="655" spans="2:7" ht="15.75" x14ac:dyDescent="0.25">
      <c r="B655" s="5"/>
      <c r="C655" s="5"/>
      <c r="D655" s="5"/>
      <c r="E655" s="5"/>
      <c r="F655" s="5"/>
      <c r="G655" s="5"/>
    </row>
    <row r="656" spans="2:7" ht="15.75" x14ac:dyDescent="0.25">
      <c r="B656" s="5"/>
      <c r="C656" s="5"/>
      <c r="D656" s="5"/>
      <c r="E656" s="5"/>
      <c r="F656" s="5"/>
      <c r="G656" s="5"/>
    </row>
    <row r="657" spans="2:7" ht="15.75" x14ac:dyDescent="0.25">
      <c r="B657" s="5"/>
      <c r="C657" s="5"/>
      <c r="D657" s="5"/>
      <c r="E657" s="5"/>
      <c r="F657" s="5"/>
      <c r="G657" s="5"/>
    </row>
    <row r="658" spans="2:7" ht="15.75" x14ac:dyDescent="0.25">
      <c r="B658" s="5"/>
      <c r="C658" s="5"/>
      <c r="D658" s="5"/>
      <c r="E658" s="5"/>
      <c r="F658" s="5"/>
      <c r="G658" s="5"/>
    </row>
    <row r="659" spans="2:7" ht="15.75" x14ac:dyDescent="0.25">
      <c r="B659" s="5"/>
      <c r="C659" s="5"/>
      <c r="D659" s="5"/>
      <c r="E659" s="5"/>
      <c r="F659" s="5"/>
      <c r="G659" s="5"/>
    </row>
    <row r="660" spans="2:7" ht="15.75" x14ac:dyDescent="0.25">
      <c r="B660" s="5"/>
      <c r="C660" s="5"/>
      <c r="D660" s="5"/>
      <c r="E660" s="5"/>
      <c r="F660" s="5"/>
      <c r="G660" s="5"/>
    </row>
    <row r="661" spans="2:7" ht="15.75" x14ac:dyDescent="0.25">
      <c r="B661" s="5"/>
      <c r="C661" s="5"/>
      <c r="D661" s="5"/>
      <c r="E661" s="5"/>
      <c r="F661" s="5"/>
      <c r="G661" s="5"/>
    </row>
    <row r="662" spans="2:7" ht="15.75" x14ac:dyDescent="0.25">
      <c r="B662" s="5"/>
      <c r="C662" s="5"/>
      <c r="D662" s="5"/>
      <c r="E662" s="5"/>
      <c r="F662" s="5"/>
      <c r="G662" s="5"/>
    </row>
    <row r="663" spans="2:7" ht="15.75" x14ac:dyDescent="0.25">
      <c r="B663" s="5"/>
      <c r="C663" s="5"/>
      <c r="D663" s="5"/>
      <c r="E663" s="5"/>
      <c r="F663" s="5"/>
      <c r="G663" s="5"/>
    </row>
    <row r="664" spans="2:7" ht="15.75" x14ac:dyDescent="0.25">
      <c r="B664" s="5"/>
      <c r="C664" s="5"/>
      <c r="D664" s="5"/>
      <c r="E664" s="5"/>
      <c r="F664" s="5"/>
      <c r="G664" s="5"/>
    </row>
    <row r="665" spans="2:7" ht="15.75" x14ac:dyDescent="0.25">
      <c r="B665" s="5"/>
      <c r="C665" s="5"/>
      <c r="D665" s="5"/>
      <c r="E665" s="5"/>
      <c r="F665" s="5"/>
      <c r="G665" s="5"/>
    </row>
    <row r="666" spans="2:7" ht="15.75" x14ac:dyDescent="0.25">
      <c r="B666" s="5"/>
      <c r="C666" s="5"/>
      <c r="D666" s="5"/>
      <c r="E666" s="5"/>
      <c r="F666" s="5"/>
      <c r="G666" s="5"/>
    </row>
    <row r="667" spans="2:7" ht="15.75" x14ac:dyDescent="0.25">
      <c r="B667" s="5"/>
      <c r="C667" s="5"/>
      <c r="D667" s="5"/>
      <c r="E667" s="5"/>
      <c r="F667" s="5"/>
      <c r="G667" s="5"/>
    </row>
    <row r="668" spans="2:7" ht="15.75" x14ac:dyDescent="0.25">
      <c r="B668" s="5"/>
      <c r="C668" s="5"/>
      <c r="D668" s="5"/>
      <c r="E668" s="5"/>
      <c r="F668" s="5"/>
      <c r="G668" s="5"/>
    </row>
    <row r="669" spans="2:7" ht="15.75" x14ac:dyDescent="0.25">
      <c r="B669" s="5"/>
      <c r="C669" s="5"/>
      <c r="D669" s="5"/>
      <c r="E669" s="5"/>
      <c r="F669" s="5"/>
      <c r="G669" s="5"/>
    </row>
    <row r="670" spans="2:7" ht="15.75" x14ac:dyDescent="0.25">
      <c r="B670" s="5"/>
      <c r="C670" s="5"/>
      <c r="D670" s="5"/>
      <c r="E670" s="5"/>
      <c r="F670" s="5"/>
      <c r="G670" s="5"/>
    </row>
    <row r="671" spans="2:7" ht="15.75" x14ac:dyDescent="0.25">
      <c r="B671" s="5"/>
      <c r="C671" s="5"/>
      <c r="D671" s="5"/>
      <c r="E671" s="5"/>
      <c r="F671" s="5"/>
      <c r="G671" s="5"/>
    </row>
    <row r="672" spans="2:7" ht="15.75" x14ac:dyDescent="0.25">
      <c r="B672" s="5"/>
      <c r="C672" s="5"/>
      <c r="D672" s="5"/>
      <c r="E672" s="5"/>
      <c r="F672" s="5"/>
      <c r="G672" s="5"/>
    </row>
    <row r="673" spans="2:7" ht="15.75" x14ac:dyDescent="0.25">
      <c r="B673" s="5"/>
      <c r="C673" s="5"/>
      <c r="D673" s="5"/>
      <c r="E673" s="5"/>
      <c r="F673" s="5"/>
      <c r="G673" s="5"/>
    </row>
    <row r="674" spans="2:7" ht="15.75" x14ac:dyDescent="0.25">
      <c r="B674" s="5"/>
      <c r="C674" s="5"/>
      <c r="D674" s="5"/>
      <c r="E674" s="5"/>
      <c r="F674" s="5"/>
      <c r="G674" s="5"/>
    </row>
    <row r="675" spans="2:7" ht="15.75" x14ac:dyDescent="0.25">
      <c r="B675" s="5"/>
      <c r="C675" s="5"/>
      <c r="D675" s="5"/>
      <c r="E675" s="5"/>
      <c r="F675" s="5"/>
      <c r="G675" s="5"/>
    </row>
    <row r="676" spans="2:7" ht="15.75" x14ac:dyDescent="0.25">
      <c r="B676" s="5"/>
      <c r="C676" s="5"/>
      <c r="D676" s="5"/>
      <c r="E676" s="5"/>
      <c r="F676" s="5"/>
      <c r="G676" s="5"/>
    </row>
    <row r="677" spans="2:7" ht="15.75" x14ac:dyDescent="0.25">
      <c r="B677" s="5"/>
      <c r="C677" s="5"/>
      <c r="D677" s="5"/>
      <c r="E677" s="5"/>
      <c r="F677" s="5"/>
      <c r="G677" s="5"/>
    </row>
    <row r="678" spans="2:7" ht="15.75" x14ac:dyDescent="0.25">
      <c r="B678" s="5"/>
      <c r="C678" s="5"/>
      <c r="D678" s="5"/>
      <c r="E678" s="5"/>
      <c r="F678" s="5"/>
      <c r="G678" s="5"/>
    </row>
    <row r="679" spans="2:7" ht="15.75" x14ac:dyDescent="0.25">
      <c r="B679" s="5"/>
      <c r="C679" s="5"/>
      <c r="D679" s="5"/>
      <c r="E679" s="5"/>
      <c r="F679" s="5"/>
      <c r="G679" s="5"/>
    </row>
    <row r="680" spans="2:7" ht="15.75" x14ac:dyDescent="0.25">
      <c r="B680" s="5"/>
      <c r="C680" s="5"/>
      <c r="D680" s="5"/>
      <c r="E680" s="5"/>
      <c r="F680" s="5"/>
      <c r="G680" s="5"/>
    </row>
    <row r="681" spans="2:7" ht="15.75" x14ac:dyDescent="0.25">
      <c r="B681" s="5"/>
      <c r="C681" s="5"/>
      <c r="D681" s="5"/>
      <c r="E681" s="5"/>
      <c r="F681" s="5"/>
      <c r="G681" s="5"/>
    </row>
    <row r="682" spans="2:7" ht="15.75" x14ac:dyDescent="0.25">
      <c r="B682" s="5"/>
      <c r="C682" s="5"/>
      <c r="D682" s="5"/>
      <c r="E682" s="5"/>
      <c r="F682" s="5"/>
      <c r="G682" s="5"/>
    </row>
    <row r="683" spans="2:7" ht="15.75" x14ac:dyDescent="0.25">
      <c r="B683" s="5"/>
      <c r="C683" s="5"/>
      <c r="D683" s="5"/>
      <c r="E683" s="5"/>
      <c r="F683" s="5"/>
      <c r="G683" s="5"/>
    </row>
    <row r="684" spans="2:7" ht="15.75" x14ac:dyDescent="0.25">
      <c r="B684" s="5"/>
      <c r="C684" s="5"/>
      <c r="D684" s="5"/>
      <c r="E684" s="5"/>
      <c r="F684" s="5"/>
      <c r="G684" s="5"/>
    </row>
    <row r="685" spans="2:7" ht="15.75" x14ac:dyDescent="0.25">
      <c r="B685" s="5"/>
      <c r="C685" s="5"/>
      <c r="D685" s="5"/>
      <c r="E685" s="5"/>
      <c r="F685" s="5"/>
      <c r="G685" s="5"/>
    </row>
    <row r="686" spans="2:7" ht="15.75" x14ac:dyDescent="0.25">
      <c r="B686" s="5"/>
      <c r="C686" s="5"/>
      <c r="D686" s="5"/>
      <c r="E686" s="5"/>
      <c r="F686" s="5"/>
      <c r="G686" s="5"/>
    </row>
    <row r="687" spans="2:7" ht="15.75" x14ac:dyDescent="0.25">
      <c r="B687" s="5"/>
      <c r="C687" s="5"/>
      <c r="D687" s="5"/>
      <c r="E687" s="5"/>
      <c r="F687" s="5"/>
      <c r="G687" s="5"/>
    </row>
    <row r="688" spans="2:7" ht="15.75" x14ac:dyDescent="0.25">
      <c r="B688" s="5"/>
      <c r="C688" s="5"/>
      <c r="D688" s="5"/>
      <c r="E688" s="5"/>
      <c r="F688" s="5"/>
      <c r="G688" s="5"/>
    </row>
    <row r="689" spans="2:7" ht="15.75" x14ac:dyDescent="0.25">
      <c r="B689" s="5"/>
      <c r="C689" s="5"/>
      <c r="D689" s="5"/>
      <c r="E689" s="5"/>
      <c r="F689" s="5"/>
      <c r="G689" s="5"/>
    </row>
    <row r="690" spans="2:7" ht="15.75" x14ac:dyDescent="0.25">
      <c r="B690" s="5"/>
      <c r="C690" s="5"/>
      <c r="D690" s="5"/>
      <c r="E690" s="5"/>
      <c r="F690" s="5"/>
      <c r="G690" s="5"/>
    </row>
    <row r="691" spans="2:7" ht="15.75" x14ac:dyDescent="0.25">
      <c r="B691" s="5"/>
      <c r="C691" s="5"/>
      <c r="D691" s="5"/>
      <c r="E691" s="5"/>
      <c r="F691" s="5"/>
      <c r="G691" s="5"/>
    </row>
    <row r="692" spans="2:7" ht="15.75" x14ac:dyDescent="0.25">
      <c r="B692" s="5"/>
      <c r="C692" s="5"/>
      <c r="D692" s="5"/>
      <c r="E692" s="5"/>
      <c r="F692" s="5"/>
      <c r="G692" s="5"/>
    </row>
    <row r="693" spans="2:7" ht="15.75" x14ac:dyDescent="0.25">
      <c r="B693" s="5"/>
      <c r="C693" s="5"/>
      <c r="D693" s="5"/>
      <c r="E693" s="5"/>
      <c r="F693" s="5"/>
      <c r="G693" s="5"/>
    </row>
    <row r="694" spans="2:7" ht="15.75" x14ac:dyDescent="0.25">
      <c r="B694" s="5"/>
      <c r="C694" s="5"/>
      <c r="D694" s="5"/>
      <c r="E694" s="5"/>
      <c r="F694" s="5"/>
      <c r="G694" s="5"/>
    </row>
    <row r="695" spans="2:7" ht="15.75" x14ac:dyDescent="0.25">
      <c r="B695" s="5"/>
      <c r="C695" s="5"/>
      <c r="D695" s="5"/>
      <c r="E695" s="5"/>
      <c r="F695" s="5"/>
      <c r="G695" s="5"/>
    </row>
    <row r="696" spans="2:7" ht="15.75" x14ac:dyDescent="0.25">
      <c r="B696" s="5"/>
      <c r="C696" s="5"/>
      <c r="D696" s="5"/>
      <c r="E696" s="5"/>
      <c r="F696" s="5"/>
      <c r="G696" s="5"/>
    </row>
    <row r="697" spans="2:7" ht="15.75" x14ac:dyDescent="0.25">
      <c r="B697" s="5"/>
      <c r="C697" s="5"/>
      <c r="D697" s="5"/>
      <c r="E697" s="5"/>
      <c r="F697" s="5"/>
      <c r="G697" s="5"/>
    </row>
    <row r="698" spans="2:7" ht="15.75" x14ac:dyDescent="0.25">
      <c r="B698" s="5"/>
      <c r="C698" s="5"/>
      <c r="D698" s="5"/>
      <c r="E698" s="5"/>
      <c r="F698" s="5"/>
      <c r="G698" s="5"/>
    </row>
    <row r="699" spans="2:7" ht="15.75" x14ac:dyDescent="0.25">
      <c r="B699" s="5"/>
      <c r="C699" s="5"/>
      <c r="D699" s="5"/>
      <c r="E699" s="5"/>
      <c r="F699" s="5"/>
      <c r="G699" s="5"/>
    </row>
    <row r="700" spans="2:7" ht="15.75" x14ac:dyDescent="0.25">
      <c r="B700" s="5"/>
      <c r="C700" s="5"/>
      <c r="D700" s="5"/>
      <c r="E700" s="5"/>
      <c r="F700" s="5"/>
      <c r="G700" s="5"/>
    </row>
    <row r="701" spans="2:7" ht="15.75" x14ac:dyDescent="0.25">
      <c r="B701" s="5"/>
      <c r="C701" s="5"/>
      <c r="D701" s="5"/>
      <c r="E701" s="5"/>
      <c r="F701" s="5"/>
      <c r="G701" s="5"/>
    </row>
    <row r="702" spans="2:7" ht="15.75" x14ac:dyDescent="0.25">
      <c r="B702" s="5"/>
      <c r="C702" s="5"/>
      <c r="D702" s="5"/>
      <c r="E702" s="5"/>
      <c r="F702" s="5"/>
      <c r="G702" s="5"/>
    </row>
    <row r="703" spans="2:7" ht="15.75" x14ac:dyDescent="0.25">
      <c r="B703" s="5"/>
      <c r="C703" s="5"/>
      <c r="D703" s="5"/>
      <c r="E703" s="5"/>
      <c r="F703" s="5"/>
      <c r="G703" s="5"/>
    </row>
    <row r="704" spans="2:7" ht="15.75" x14ac:dyDescent="0.25">
      <c r="B704" s="5"/>
      <c r="C704" s="5"/>
      <c r="D704" s="5"/>
      <c r="E704" s="5"/>
      <c r="F704" s="5"/>
      <c r="G704" s="5"/>
    </row>
    <row r="705" spans="2:7" ht="15.75" x14ac:dyDescent="0.25">
      <c r="B705" s="5"/>
      <c r="C705" s="5"/>
      <c r="D705" s="5"/>
      <c r="E705" s="5"/>
      <c r="F705" s="5"/>
      <c r="G705" s="5"/>
    </row>
    <row r="706" spans="2:7" ht="15.75" x14ac:dyDescent="0.25">
      <c r="B706" s="5"/>
      <c r="C706" s="5"/>
      <c r="D706" s="5"/>
      <c r="E706" s="5"/>
      <c r="F706" s="5"/>
      <c r="G706" s="5"/>
    </row>
    <row r="707" spans="2:7" ht="15.75" x14ac:dyDescent="0.25">
      <c r="B707" s="5"/>
      <c r="C707" s="5"/>
      <c r="D707" s="5"/>
      <c r="E707" s="5"/>
      <c r="F707" s="5"/>
      <c r="G707" s="5"/>
    </row>
    <row r="708" spans="2:7" ht="15.75" x14ac:dyDescent="0.25">
      <c r="B708" s="5"/>
      <c r="C708" s="5"/>
      <c r="D708" s="5"/>
      <c r="E708" s="5"/>
      <c r="F708" s="5"/>
      <c r="G708" s="5"/>
    </row>
    <row r="709" spans="2:7" ht="15.75" x14ac:dyDescent="0.25">
      <c r="B709" s="5"/>
      <c r="C709" s="5"/>
      <c r="D709" s="5"/>
      <c r="E709" s="5"/>
      <c r="F709" s="5"/>
      <c r="G709" s="5"/>
    </row>
    <row r="710" spans="2:7" ht="15.75" x14ac:dyDescent="0.25">
      <c r="B710" s="5"/>
      <c r="C710" s="5"/>
      <c r="D710" s="5"/>
      <c r="E710" s="5"/>
      <c r="F710" s="5"/>
      <c r="G710" s="5"/>
    </row>
    <row r="711" spans="2:7" ht="15.75" x14ac:dyDescent="0.25">
      <c r="B711" s="5"/>
      <c r="C711" s="5"/>
      <c r="D711" s="5"/>
      <c r="E711" s="5"/>
      <c r="F711" s="5"/>
      <c r="G711" s="5"/>
    </row>
    <row r="712" spans="2:7" ht="15.75" x14ac:dyDescent="0.25">
      <c r="B712" s="5"/>
      <c r="C712" s="5"/>
      <c r="D712" s="5"/>
      <c r="E712" s="5"/>
      <c r="F712" s="5"/>
      <c r="G712" s="5"/>
    </row>
    <row r="713" spans="2:7" ht="15.75" x14ac:dyDescent="0.25">
      <c r="B713" s="5"/>
      <c r="C713" s="5"/>
      <c r="D713" s="5"/>
      <c r="E713" s="5"/>
      <c r="F713" s="5"/>
      <c r="G713" s="5"/>
    </row>
    <row r="714" spans="2:7" ht="15.75" x14ac:dyDescent="0.25">
      <c r="B714" s="5"/>
      <c r="C714" s="5"/>
      <c r="D714" s="5"/>
      <c r="E714" s="5"/>
      <c r="F714" s="5"/>
      <c r="G714" s="5"/>
    </row>
    <row r="715" spans="2:7" ht="15.75" x14ac:dyDescent="0.25">
      <c r="B715" s="5"/>
      <c r="C715" s="5"/>
      <c r="D715" s="5"/>
      <c r="E715" s="5"/>
      <c r="F715" s="5"/>
      <c r="G715" s="5"/>
    </row>
    <row r="716" spans="2:7" ht="15.75" x14ac:dyDescent="0.25">
      <c r="B716" s="5"/>
      <c r="C716" s="5"/>
      <c r="D716" s="5"/>
      <c r="E716" s="5"/>
      <c r="F716" s="5"/>
      <c r="G716" s="5"/>
    </row>
    <row r="717" spans="2:7" ht="15.75" x14ac:dyDescent="0.25">
      <c r="B717" s="5"/>
      <c r="C717" s="5"/>
      <c r="D717" s="5"/>
      <c r="E717" s="5"/>
      <c r="F717" s="5"/>
      <c r="G717" s="5"/>
    </row>
    <row r="718" spans="2:7" ht="15.75" x14ac:dyDescent="0.25">
      <c r="B718" s="5"/>
      <c r="C718" s="5"/>
      <c r="D718" s="5"/>
      <c r="E718" s="5"/>
      <c r="F718" s="5"/>
      <c r="G718" s="5"/>
    </row>
    <row r="719" spans="2:7" ht="15.75" x14ac:dyDescent="0.25">
      <c r="B719" s="5"/>
      <c r="C719" s="5"/>
      <c r="D719" s="5"/>
      <c r="E719" s="5"/>
      <c r="F719" s="5"/>
      <c r="G719" s="5"/>
    </row>
    <row r="720" spans="2:7" ht="15.75" x14ac:dyDescent="0.25">
      <c r="B720" s="5"/>
      <c r="C720" s="5"/>
      <c r="D720" s="5"/>
      <c r="E720" s="5"/>
      <c r="F720" s="5"/>
      <c r="G720" s="5"/>
    </row>
    <row r="721" spans="2:7" ht="15.75" x14ac:dyDescent="0.25">
      <c r="B721" s="5"/>
      <c r="C721" s="5"/>
      <c r="D721" s="5"/>
      <c r="E721" s="5"/>
      <c r="F721" s="5"/>
      <c r="G721" s="5"/>
    </row>
    <row r="722" spans="2:7" ht="15.75" x14ac:dyDescent="0.25">
      <c r="B722" s="5"/>
      <c r="C722" s="5"/>
      <c r="D722" s="5"/>
      <c r="E722" s="5"/>
      <c r="F722" s="5"/>
      <c r="G722" s="5"/>
    </row>
    <row r="723" spans="2:7" ht="15.75" x14ac:dyDescent="0.25">
      <c r="B723" s="5"/>
      <c r="C723" s="5"/>
      <c r="D723" s="5"/>
      <c r="E723" s="5"/>
      <c r="F723" s="5"/>
      <c r="G723" s="5"/>
    </row>
    <row r="724" spans="2:7" ht="15.75" x14ac:dyDescent="0.25">
      <c r="B724" s="5"/>
      <c r="C724" s="5"/>
      <c r="D724" s="5"/>
      <c r="E724" s="5"/>
      <c r="F724" s="5"/>
      <c r="G724" s="5"/>
    </row>
    <row r="725" spans="2:7" ht="15.75" x14ac:dyDescent="0.25">
      <c r="B725" s="5"/>
      <c r="C725" s="5"/>
      <c r="D725" s="5"/>
      <c r="E725" s="5"/>
      <c r="F725" s="5"/>
      <c r="G725" s="5"/>
    </row>
    <row r="726" spans="2:7" ht="15.75" x14ac:dyDescent="0.25">
      <c r="B726" s="5"/>
      <c r="C726" s="5"/>
      <c r="D726" s="5"/>
      <c r="E726" s="5"/>
      <c r="F726" s="5"/>
      <c r="G726" s="5"/>
    </row>
    <row r="727" spans="2:7" ht="15.75" x14ac:dyDescent="0.25">
      <c r="B727" s="5"/>
      <c r="C727" s="5"/>
      <c r="D727" s="5"/>
      <c r="E727" s="5"/>
      <c r="F727" s="5"/>
      <c r="G727" s="5"/>
    </row>
    <row r="728" spans="2:7" ht="15.75" x14ac:dyDescent="0.25">
      <c r="B728" s="5"/>
      <c r="C728" s="5"/>
      <c r="D728" s="5"/>
      <c r="E728" s="5"/>
      <c r="F728" s="5"/>
      <c r="G728" s="5"/>
    </row>
    <row r="729" spans="2:7" ht="15.75" x14ac:dyDescent="0.25">
      <c r="B729" s="5"/>
      <c r="C729" s="5"/>
      <c r="D729" s="5"/>
      <c r="E729" s="5"/>
      <c r="F729" s="5"/>
      <c r="G729" s="5"/>
    </row>
    <row r="730" spans="2:7" ht="15.75" x14ac:dyDescent="0.25">
      <c r="B730" s="5"/>
      <c r="C730" s="5"/>
      <c r="D730" s="5"/>
      <c r="E730" s="5"/>
      <c r="F730" s="5"/>
      <c r="G730" s="5"/>
    </row>
    <row r="731" spans="2:7" ht="15.75" x14ac:dyDescent="0.25">
      <c r="B731" s="5"/>
      <c r="C731" s="5"/>
      <c r="D731" s="5"/>
      <c r="E731" s="5"/>
      <c r="F731" s="5"/>
      <c r="G731" s="5"/>
    </row>
    <row r="732" spans="2:7" ht="15.75" x14ac:dyDescent="0.25">
      <c r="B732" s="5"/>
      <c r="C732" s="5"/>
      <c r="D732" s="5"/>
      <c r="E732" s="5"/>
      <c r="F732" s="5"/>
      <c r="G732" s="5"/>
    </row>
    <row r="733" spans="2:7" ht="15.75" x14ac:dyDescent="0.25">
      <c r="B733" s="5"/>
      <c r="C733" s="5"/>
      <c r="D733" s="5"/>
      <c r="E733" s="5"/>
      <c r="F733" s="5"/>
      <c r="G733" s="5"/>
    </row>
    <row r="734" spans="2:7" ht="15.75" x14ac:dyDescent="0.25">
      <c r="B734" s="5"/>
      <c r="C734" s="5"/>
      <c r="D734" s="5"/>
      <c r="E734" s="5"/>
      <c r="F734" s="5"/>
      <c r="G734" s="5"/>
    </row>
    <row r="735" spans="2:7" ht="15.75" x14ac:dyDescent="0.25">
      <c r="B735" s="5"/>
      <c r="C735" s="5"/>
      <c r="D735" s="5"/>
      <c r="E735" s="5"/>
      <c r="F735" s="5"/>
      <c r="G735" s="5"/>
    </row>
    <row r="736" spans="2:7" ht="15.75" x14ac:dyDescent="0.25">
      <c r="B736" s="5"/>
      <c r="C736" s="5"/>
      <c r="D736" s="5"/>
      <c r="E736" s="5"/>
      <c r="F736" s="5"/>
      <c r="G736" s="5"/>
    </row>
    <row r="737" spans="2:7" ht="15.75" x14ac:dyDescent="0.25">
      <c r="B737" s="5"/>
      <c r="C737" s="5"/>
      <c r="D737" s="5"/>
      <c r="E737" s="5"/>
      <c r="F737" s="5"/>
      <c r="G737" s="5"/>
    </row>
    <row r="738" spans="2:7" ht="15.75" x14ac:dyDescent="0.25">
      <c r="B738" s="5"/>
      <c r="C738" s="5"/>
      <c r="D738" s="5"/>
      <c r="E738" s="5"/>
      <c r="F738" s="5"/>
      <c r="G738" s="5"/>
    </row>
    <row r="739" spans="2:7" ht="15.75" x14ac:dyDescent="0.25">
      <c r="B739" s="5"/>
      <c r="C739" s="5"/>
      <c r="D739" s="5"/>
      <c r="E739" s="5"/>
      <c r="F739" s="5"/>
      <c r="G739" s="5"/>
    </row>
    <row r="740" spans="2:7" ht="15.75" x14ac:dyDescent="0.25">
      <c r="B740" s="5"/>
      <c r="C740" s="5"/>
      <c r="D740" s="5"/>
      <c r="E740" s="5"/>
      <c r="F740" s="5"/>
      <c r="G740" s="5"/>
    </row>
    <row r="741" spans="2:7" ht="15.75" x14ac:dyDescent="0.25">
      <c r="B741" s="5"/>
      <c r="C741" s="5"/>
      <c r="D741" s="5"/>
      <c r="E741" s="5"/>
      <c r="F741" s="5"/>
      <c r="G741" s="5"/>
    </row>
    <row r="742" spans="2:7" ht="15.75" x14ac:dyDescent="0.25">
      <c r="B742" s="5"/>
      <c r="C742" s="5"/>
      <c r="D742" s="5"/>
      <c r="E742" s="5"/>
      <c r="F742" s="5"/>
      <c r="G742" s="5"/>
    </row>
    <row r="743" spans="2:7" ht="15.75" x14ac:dyDescent="0.25">
      <c r="B743" s="5"/>
      <c r="C743" s="5"/>
      <c r="D743" s="5"/>
      <c r="E743" s="5"/>
      <c r="F743" s="5"/>
      <c r="G743" s="5"/>
    </row>
    <row r="744" spans="2:7" ht="15.75" x14ac:dyDescent="0.25">
      <c r="B744" s="5"/>
      <c r="C744" s="5"/>
      <c r="D744" s="5"/>
      <c r="E744" s="5"/>
      <c r="F744" s="5"/>
      <c r="G744" s="5"/>
    </row>
    <row r="745" spans="2:7" ht="15.75" x14ac:dyDescent="0.25">
      <c r="B745" s="5"/>
      <c r="C745" s="5"/>
      <c r="D745" s="5"/>
      <c r="E745" s="5"/>
      <c r="F745" s="5"/>
      <c r="G745" s="5"/>
    </row>
    <row r="746" spans="2:7" ht="15.75" x14ac:dyDescent="0.25">
      <c r="B746" s="5"/>
      <c r="C746" s="5"/>
      <c r="D746" s="5"/>
      <c r="E746" s="5"/>
      <c r="F746" s="5"/>
      <c r="G746" s="5"/>
    </row>
    <row r="747" spans="2:7" ht="15.75" x14ac:dyDescent="0.25">
      <c r="B747" s="5"/>
      <c r="C747" s="5"/>
      <c r="D747" s="5"/>
      <c r="E747" s="5"/>
      <c r="F747" s="5"/>
      <c r="G747" s="5"/>
    </row>
    <row r="748" spans="2:7" ht="15.75" x14ac:dyDescent="0.25">
      <c r="B748" s="5"/>
      <c r="C748" s="5"/>
      <c r="D748" s="5"/>
      <c r="E748" s="5"/>
      <c r="F748" s="5"/>
      <c r="G748" s="5"/>
    </row>
    <row r="749" spans="2:7" ht="15.75" x14ac:dyDescent="0.25">
      <c r="B749" s="5"/>
      <c r="C749" s="5"/>
      <c r="D749" s="5"/>
      <c r="E749" s="5"/>
      <c r="F749" s="5"/>
      <c r="G749" s="5"/>
    </row>
    <row r="750" spans="2:7" ht="15.75" x14ac:dyDescent="0.25">
      <c r="B750" s="5"/>
      <c r="C750" s="5"/>
      <c r="D750" s="5"/>
      <c r="E750" s="5"/>
      <c r="F750" s="5"/>
      <c r="G750" s="5"/>
    </row>
    <row r="751" spans="2:7" ht="15.75" x14ac:dyDescent="0.25">
      <c r="B751" s="5"/>
      <c r="C751" s="5"/>
      <c r="D751" s="5"/>
      <c r="E751" s="5"/>
      <c r="F751" s="5"/>
      <c r="G751" s="5"/>
    </row>
    <row r="752" spans="2:7" ht="15.75" x14ac:dyDescent="0.25">
      <c r="B752" s="5"/>
      <c r="C752" s="5"/>
      <c r="D752" s="5"/>
      <c r="E752" s="5"/>
      <c r="F752" s="5"/>
      <c r="G752" s="5"/>
    </row>
    <row r="753" spans="2:7" ht="15.75" x14ac:dyDescent="0.25">
      <c r="B753" s="5"/>
      <c r="C753" s="5"/>
      <c r="D753" s="5"/>
      <c r="E753" s="5"/>
      <c r="F753" s="5"/>
      <c r="G753" s="5"/>
    </row>
    <row r="754" spans="2:7" ht="15.75" x14ac:dyDescent="0.25">
      <c r="B754" s="5"/>
      <c r="C754" s="5"/>
      <c r="D754" s="5"/>
      <c r="E754" s="5"/>
      <c r="F754" s="5"/>
      <c r="G754" s="5"/>
    </row>
    <row r="755" spans="2:7" ht="15.75" x14ac:dyDescent="0.25">
      <c r="B755" s="5"/>
      <c r="C755" s="5"/>
      <c r="D755" s="5"/>
      <c r="E755" s="5"/>
      <c r="F755" s="5"/>
      <c r="G755" s="5"/>
    </row>
    <row r="756" spans="2:7" ht="15.75" x14ac:dyDescent="0.25">
      <c r="B756" s="5"/>
      <c r="C756" s="5"/>
      <c r="D756" s="5"/>
      <c r="E756" s="5"/>
      <c r="F756" s="5"/>
      <c r="G756" s="5"/>
    </row>
    <row r="757" spans="2:7" ht="15.75" x14ac:dyDescent="0.25">
      <c r="B757" s="5"/>
      <c r="C757" s="5"/>
      <c r="D757" s="5"/>
      <c r="E757" s="5"/>
      <c r="F757" s="5"/>
      <c r="G757" s="5"/>
    </row>
    <row r="758" spans="2:7" ht="15.75" x14ac:dyDescent="0.25">
      <c r="B758" s="5"/>
      <c r="C758" s="5"/>
      <c r="D758" s="5"/>
      <c r="E758" s="5"/>
      <c r="F758" s="5"/>
      <c r="G758" s="5"/>
    </row>
    <row r="759" spans="2:7" ht="15.75" x14ac:dyDescent="0.25">
      <c r="B759" s="5"/>
      <c r="C759" s="5"/>
      <c r="D759" s="5"/>
      <c r="E759" s="5"/>
      <c r="F759" s="5"/>
      <c r="G759" s="5"/>
    </row>
    <row r="760" spans="2:7" ht="15.75" x14ac:dyDescent="0.25">
      <c r="B760" s="5"/>
      <c r="C760" s="5"/>
      <c r="D760" s="5"/>
      <c r="E760" s="5"/>
      <c r="F760" s="5"/>
      <c r="G760" s="5"/>
    </row>
    <row r="761" spans="2:7" ht="15.75" x14ac:dyDescent="0.25">
      <c r="B761" s="5"/>
      <c r="C761" s="5"/>
      <c r="D761" s="5"/>
      <c r="E761" s="5"/>
      <c r="F761" s="5"/>
      <c r="G761" s="5"/>
    </row>
    <row r="762" spans="2:7" ht="15.75" x14ac:dyDescent="0.25">
      <c r="B762" s="5"/>
      <c r="C762" s="5"/>
      <c r="D762" s="5"/>
      <c r="E762" s="5"/>
      <c r="F762" s="5"/>
      <c r="G762" s="5"/>
    </row>
    <row r="763" spans="2:7" ht="15.75" x14ac:dyDescent="0.25">
      <c r="B763" s="5"/>
      <c r="C763" s="5"/>
      <c r="D763" s="5"/>
      <c r="E763" s="5"/>
      <c r="F763" s="5"/>
      <c r="G763" s="5"/>
    </row>
    <row r="764" spans="2:7" ht="15.75" x14ac:dyDescent="0.25">
      <c r="B764" s="5"/>
      <c r="C764" s="5"/>
      <c r="D764" s="5"/>
      <c r="E764" s="5"/>
      <c r="F764" s="5"/>
      <c r="G764" s="5"/>
    </row>
    <row r="765" spans="2:7" ht="15.75" x14ac:dyDescent="0.25">
      <c r="B765" s="5"/>
      <c r="C765" s="5"/>
      <c r="D765" s="5"/>
      <c r="E765" s="5"/>
      <c r="F765" s="5"/>
      <c r="G765" s="5"/>
    </row>
    <row r="766" spans="2:7" ht="15.75" x14ac:dyDescent="0.25">
      <c r="B766" s="5"/>
      <c r="C766" s="5"/>
      <c r="D766" s="5"/>
      <c r="E766" s="5"/>
      <c r="F766" s="5"/>
      <c r="G766" s="5"/>
    </row>
    <row r="767" spans="2:7" ht="15.75" x14ac:dyDescent="0.25">
      <c r="B767" s="5"/>
      <c r="C767" s="5"/>
      <c r="D767" s="5"/>
      <c r="E767" s="5"/>
      <c r="F767" s="5"/>
      <c r="G767" s="5"/>
    </row>
    <row r="768" spans="2:7" ht="15.75" x14ac:dyDescent="0.25">
      <c r="B768" s="5"/>
      <c r="C768" s="5"/>
      <c r="D768" s="5"/>
      <c r="E768" s="5"/>
      <c r="F768" s="5"/>
      <c r="G768" s="5"/>
    </row>
    <row r="769" spans="2:7" ht="15.75" x14ac:dyDescent="0.25">
      <c r="B769" s="5"/>
      <c r="C769" s="5"/>
      <c r="D769" s="5"/>
      <c r="E769" s="5"/>
      <c r="F769" s="5"/>
      <c r="G769" s="5"/>
    </row>
    <row r="770" spans="2:7" ht="15.75" x14ac:dyDescent="0.25">
      <c r="B770" s="5"/>
      <c r="C770" s="5"/>
      <c r="D770" s="5"/>
      <c r="E770" s="5"/>
      <c r="F770" s="5"/>
      <c r="G770" s="5"/>
    </row>
    <row r="771" spans="2:7" ht="15.75" x14ac:dyDescent="0.25">
      <c r="B771" s="5"/>
      <c r="C771" s="5"/>
      <c r="D771" s="5"/>
      <c r="E771" s="5"/>
      <c r="F771" s="5"/>
      <c r="G771" s="5"/>
    </row>
    <row r="772" spans="2:7" ht="15.75" x14ac:dyDescent="0.25">
      <c r="B772" s="5"/>
      <c r="C772" s="5"/>
      <c r="D772" s="5"/>
      <c r="E772" s="5"/>
      <c r="F772" s="5"/>
      <c r="G772" s="5"/>
    </row>
    <row r="773" spans="2:7" ht="15.75" x14ac:dyDescent="0.25">
      <c r="B773" s="5"/>
      <c r="C773" s="5"/>
      <c r="D773" s="5"/>
      <c r="E773" s="5"/>
      <c r="F773" s="5"/>
      <c r="G773" s="5"/>
    </row>
    <row r="774" spans="2:7" ht="15.75" x14ac:dyDescent="0.25">
      <c r="B774" s="5"/>
      <c r="C774" s="5"/>
      <c r="D774" s="5"/>
      <c r="E774" s="5"/>
      <c r="F774" s="5"/>
      <c r="G774" s="5"/>
    </row>
    <row r="775" spans="2:7" ht="15.75" x14ac:dyDescent="0.25">
      <c r="B775" s="5"/>
      <c r="C775" s="5"/>
      <c r="D775" s="5"/>
      <c r="E775" s="5"/>
      <c r="F775" s="5"/>
      <c r="G775" s="5"/>
    </row>
    <row r="776" spans="2:7" ht="15.75" x14ac:dyDescent="0.25">
      <c r="B776" s="5"/>
      <c r="C776" s="5"/>
      <c r="D776" s="5"/>
      <c r="E776" s="5"/>
      <c r="F776" s="5"/>
      <c r="G776" s="5"/>
    </row>
    <row r="777" spans="2:7" ht="15.75" x14ac:dyDescent="0.25">
      <c r="B777" s="5"/>
      <c r="C777" s="5"/>
      <c r="D777" s="5"/>
      <c r="E777" s="5"/>
      <c r="F777" s="5"/>
      <c r="G777" s="5"/>
    </row>
    <row r="778" spans="2:7" ht="15.75" x14ac:dyDescent="0.25">
      <c r="B778" s="5"/>
      <c r="C778" s="5"/>
      <c r="D778" s="5"/>
      <c r="E778" s="5"/>
      <c r="F778" s="5"/>
      <c r="G778" s="5"/>
    </row>
    <row r="779" spans="2:7" ht="15.75" x14ac:dyDescent="0.25">
      <c r="B779" s="5"/>
      <c r="C779" s="5"/>
      <c r="D779" s="5"/>
      <c r="E779" s="5"/>
      <c r="F779" s="5"/>
      <c r="G779" s="5"/>
    </row>
    <row r="780" spans="2:7" ht="15.75" x14ac:dyDescent="0.25">
      <c r="B780" s="5"/>
      <c r="C780" s="5"/>
      <c r="D780" s="5"/>
      <c r="E780" s="5"/>
      <c r="F780" s="5"/>
      <c r="G780" s="5"/>
    </row>
    <row r="781" spans="2:7" ht="15.75" x14ac:dyDescent="0.25">
      <c r="B781" s="5"/>
      <c r="C781" s="5"/>
      <c r="D781" s="5"/>
      <c r="E781" s="5"/>
      <c r="F781" s="5"/>
      <c r="G781" s="5"/>
    </row>
    <row r="782" spans="2:7" ht="15.75" x14ac:dyDescent="0.25">
      <c r="B782" s="5"/>
      <c r="C782" s="5"/>
      <c r="D782" s="5"/>
      <c r="E782" s="5"/>
      <c r="F782" s="5"/>
      <c r="G782" s="5"/>
    </row>
    <row r="783" spans="2:7" ht="15.75" x14ac:dyDescent="0.25">
      <c r="B783" s="5"/>
      <c r="C783" s="5"/>
      <c r="D783" s="5"/>
      <c r="E783" s="5"/>
      <c r="F783" s="5"/>
      <c r="G783" s="5"/>
    </row>
    <row r="784" spans="2:7" ht="15.75" x14ac:dyDescent="0.25">
      <c r="B784" s="5"/>
      <c r="C784" s="5"/>
      <c r="D784" s="5"/>
      <c r="E784" s="5"/>
      <c r="F784" s="5"/>
      <c r="G784" s="5"/>
    </row>
    <row r="785" spans="2:7" ht="15.75" x14ac:dyDescent="0.25">
      <c r="B785" s="5"/>
      <c r="C785" s="5"/>
      <c r="D785" s="5"/>
      <c r="E785" s="5"/>
      <c r="F785" s="5"/>
      <c r="G785" s="5"/>
    </row>
    <row r="786" spans="2:7" ht="15.75" x14ac:dyDescent="0.25">
      <c r="B786" s="5"/>
      <c r="C786" s="5"/>
      <c r="D786" s="5"/>
      <c r="E786" s="5"/>
      <c r="F786" s="5"/>
      <c r="G786" s="5"/>
    </row>
    <row r="787" spans="2:7" ht="15.75" x14ac:dyDescent="0.25">
      <c r="B787" s="5"/>
      <c r="C787" s="5"/>
      <c r="D787" s="5"/>
      <c r="E787" s="5"/>
      <c r="F787" s="5"/>
      <c r="G787" s="5"/>
    </row>
    <row r="788" spans="2:7" ht="15.75" x14ac:dyDescent="0.25">
      <c r="B788" s="5"/>
      <c r="C788" s="5"/>
      <c r="D788" s="5"/>
      <c r="E788" s="5"/>
      <c r="F788" s="5"/>
      <c r="G788" s="5"/>
    </row>
    <row r="789" spans="2:7" ht="15.75" x14ac:dyDescent="0.25">
      <c r="B789" s="5"/>
      <c r="C789" s="5"/>
      <c r="D789" s="5"/>
      <c r="E789" s="5"/>
      <c r="F789" s="5"/>
      <c r="G789" s="5"/>
    </row>
    <row r="790" spans="2:7" ht="15.75" x14ac:dyDescent="0.25">
      <c r="B790" s="5"/>
      <c r="C790" s="5"/>
      <c r="D790" s="5"/>
      <c r="E790" s="5"/>
      <c r="F790" s="5"/>
      <c r="G790" s="5"/>
    </row>
    <row r="791" spans="2:7" ht="15.75" x14ac:dyDescent="0.25">
      <c r="B791" s="5"/>
      <c r="C791" s="5"/>
      <c r="D791" s="5"/>
      <c r="E791" s="5"/>
      <c r="F791" s="5"/>
      <c r="G791" s="5"/>
    </row>
    <row r="792" spans="2:7" ht="15.75" x14ac:dyDescent="0.25">
      <c r="B792" s="5"/>
      <c r="C792" s="5"/>
      <c r="D792" s="5"/>
      <c r="E792" s="5"/>
      <c r="F792" s="5"/>
      <c r="G792" s="5"/>
    </row>
    <row r="793" spans="2:7" ht="15.75" x14ac:dyDescent="0.25">
      <c r="B793" s="5"/>
      <c r="C793" s="5"/>
      <c r="D793" s="5"/>
      <c r="E793" s="5"/>
      <c r="F793" s="5"/>
      <c r="G793" s="5"/>
    </row>
    <row r="794" spans="2:7" ht="15.75" x14ac:dyDescent="0.25">
      <c r="B794" s="5"/>
      <c r="C794" s="5"/>
      <c r="D794" s="5"/>
      <c r="E794" s="5"/>
      <c r="F794" s="5"/>
      <c r="G794" s="5"/>
    </row>
    <row r="795" spans="2:7" ht="15.75" x14ac:dyDescent="0.25">
      <c r="B795" s="5"/>
      <c r="C795" s="5"/>
      <c r="D795" s="5"/>
      <c r="E795" s="5"/>
      <c r="F795" s="5"/>
      <c r="G795" s="5"/>
    </row>
    <row r="796" spans="2:7" ht="15.75" x14ac:dyDescent="0.25">
      <c r="B796" s="5"/>
      <c r="C796" s="5"/>
      <c r="D796" s="5"/>
      <c r="E796" s="5"/>
      <c r="F796" s="5"/>
      <c r="G796" s="5"/>
    </row>
    <row r="797" spans="2:7" ht="15.75" x14ac:dyDescent="0.25">
      <c r="B797" s="5"/>
      <c r="C797" s="5"/>
      <c r="D797" s="5"/>
      <c r="E797" s="5"/>
      <c r="F797" s="5"/>
      <c r="G797" s="5"/>
    </row>
    <row r="798" spans="2:7" ht="15.75" x14ac:dyDescent="0.25">
      <c r="B798" s="5"/>
      <c r="C798" s="5"/>
      <c r="D798" s="5"/>
      <c r="E798" s="5"/>
      <c r="F798" s="5"/>
      <c r="G798" s="5"/>
    </row>
    <row r="799" spans="2:7" ht="15.75" x14ac:dyDescent="0.25">
      <c r="B799" s="5"/>
      <c r="C799" s="5"/>
      <c r="D799" s="5"/>
      <c r="E799" s="5"/>
      <c r="F799" s="5"/>
      <c r="G799" s="5"/>
    </row>
    <row r="800" spans="2:7" ht="15.75" x14ac:dyDescent="0.25">
      <c r="B800" s="5"/>
      <c r="C800" s="5"/>
      <c r="D800" s="5"/>
      <c r="E800" s="5"/>
      <c r="F800" s="5"/>
      <c r="G800" s="5"/>
    </row>
    <row r="801" spans="2:7" ht="15.75" x14ac:dyDescent="0.25">
      <c r="B801" s="5"/>
      <c r="C801" s="5"/>
      <c r="D801" s="5"/>
      <c r="E801" s="5"/>
      <c r="F801" s="5"/>
      <c r="G801" s="5"/>
    </row>
    <row r="802" spans="2:7" ht="15.75" x14ac:dyDescent="0.25">
      <c r="B802" s="5"/>
      <c r="C802" s="5"/>
      <c r="D802" s="5"/>
      <c r="E802" s="5"/>
      <c r="F802" s="5"/>
      <c r="G802" s="5"/>
    </row>
    <row r="803" spans="2:7" ht="15.75" x14ac:dyDescent="0.25">
      <c r="B803" s="5"/>
      <c r="C803" s="5"/>
      <c r="D803" s="5"/>
      <c r="E803" s="5"/>
      <c r="F803" s="5"/>
      <c r="G803" s="5"/>
    </row>
    <row r="804" spans="2:7" ht="15.75" x14ac:dyDescent="0.25">
      <c r="B804" s="5"/>
      <c r="C804" s="5"/>
      <c r="D804" s="5"/>
      <c r="E804" s="5"/>
      <c r="F804" s="5"/>
      <c r="G804" s="5"/>
    </row>
    <row r="805" spans="2:7" ht="15.75" x14ac:dyDescent="0.25">
      <c r="B805" s="5"/>
      <c r="C805" s="5"/>
      <c r="D805" s="5"/>
      <c r="E805" s="5"/>
      <c r="F805" s="5"/>
      <c r="G805" s="5"/>
    </row>
    <row r="806" spans="2:7" ht="15.75" x14ac:dyDescent="0.25">
      <c r="B806" s="5"/>
      <c r="C806" s="5"/>
      <c r="D806" s="5"/>
      <c r="E806" s="5"/>
      <c r="F806" s="5"/>
      <c r="G806" s="5"/>
    </row>
    <row r="807" spans="2:7" ht="15.75" x14ac:dyDescent="0.25">
      <c r="B807" s="5"/>
      <c r="C807" s="5"/>
      <c r="D807" s="5"/>
      <c r="E807" s="5"/>
      <c r="F807" s="5"/>
      <c r="G807" s="5"/>
    </row>
    <row r="808" spans="2:7" ht="15.75" x14ac:dyDescent="0.25">
      <c r="B808" s="5"/>
      <c r="C808" s="5"/>
      <c r="D808" s="5"/>
      <c r="E808" s="5"/>
      <c r="F808" s="5"/>
      <c r="G808" s="5"/>
    </row>
    <row r="809" spans="2:7" ht="15.75" x14ac:dyDescent="0.25">
      <c r="B809" s="5"/>
      <c r="C809" s="5"/>
      <c r="D809" s="5"/>
      <c r="E809" s="5"/>
      <c r="F809" s="5"/>
      <c r="G809" s="5"/>
    </row>
    <row r="810" spans="2:7" ht="15.75" x14ac:dyDescent="0.25">
      <c r="B810" s="5"/>
      <c r="C810" s="5"/>
      <c r="D810" s="5"/>
      <c r="E810" s="5"/>
      <c r="F810" s="5"/>
      <c r="G810" s="5"/>
    </row>
    <row r="811" spans="2:7" ht="15.75" x14ac:dyDescent="0.25">
      <c r="B811" s="5"/>
      <c r="C811" s="5"/>
      <c r="D811" s="5"/>
      <c r="E811" s="5"/>
      <c r="F811" s="5"/>
      <c r="G811" s="5"/>
    </row>
    <row r="812" spans="2:7" ht="15.75" x14ac:dyDescent="0.25">
      <c r="B812" s="5"/>
      <c r="C812" s="5"/>
      <c r="D812" s="5"/>
      <c r="E812" s="5"/>
      <c r="F812" s="5"/>
      <c r="G812" s="5"/>
    </row>
    <row r="813" spans="2:7" ht="15.75" x14ac:dyDescent="0.25">
      <c r="B813" s="5"/>
      <c r="C813" s="5"/>
      <c r="D813" s="5"/>
      <c r="E813" s="5"/>
      <c r="F813" s="5"/>
      <c r="G813" s="5"/>
    </row>
    <row r="814" spans="2:7" ht="15.75" x14ac:dyDescent="0.25">
      <c r="B814" s="5"/>
      <c r="C814" s="5"/>
      <c r="D814" s="5"/>
      <c r="E814" s="5"/>
      <c r="F814" s="5"/>
      <c r="G814" s="5"/>
    </row>
    <row r="815" spans="2:7" ht="15.75" x14ac:dyDescent="0.25">
      <c r="B815" s="5"/>
      <c r="C815" s="5"/>
      <c r="D815" s="5"/>
      <c r="E815" s="5"/>
      <c r="F815" s="5"/>
      <c r="G815" s="5"/>
    </row>
    <row r="816" spans="2:7" ht="15.75" x14ac:dyDescent="0.25">
      <c r="B816" s="5"/>
      <c r="C816" s="5"/>
      <c r="D816" s="5"/>
      <c r="E816" s="5"/>
      <c r="F816" s="5"/>
      <c r="G816" s="5"/>
    </row>
    <row r="817" spans="2:7" ht="15.75" x14ac:dyDescent="0.25">
      <c r="B817" s="5"/>
      <c r="C817" s="5"/>
      <c r="D817" s="5"/>
      <c r="E817" s="5"/>
      <c r="F817" s="5"/>
      <c r="G817" s="5"/>
    </row>
    <row r="818" spans="2:7" ht="15.75" x14ac:dyDescent="0.25">
      <c r="B818" s="5"/>
      <c r="C818" s="5"/>
      <c r="D818" s="5"/>
      <c r="E818" s="5"/>
      <c r="F818" s="5"/>
      <c r="G818" s="5"/>
    </row>
    <row r="819" spans="2:7" ht="15.75" x14ac:dyDescent="0.25">
      <c r="B819" s="5"/>
      <c r="C819" s="5"/>
      <c r="D819" s="5"/>
      <c r="E819" s="5"/>
      <c r="F819" s="5"/>
      <c r="G819" s="5"/>
    </row>
    <row r="820" spans="2:7" ht="15.75" x14ac:dyDescent="0.25">
      <c r="B820" s="5"/>
      <c r="C820" s="5"/>
      <c r="D820" s="5"/>
      <c r="E820" s="5"/>
      <c r="F820" s="5"/>
      <c r="G820" s="5"/>
    </row>
    <row r="821" spans="2:7" ht="15.75" x14ac:dyDescent="0.25">
      <c r="B821" s="5"/>
      <c r="C821" s="5"/>
      <c r="D821" s="5"/>
      <c r="E821" s="5"/>
      <c r="F821" s="5"/>
      <c r="G821" s="5"/>
    </row>
    <row r="822" spans="2:7" ht="15.75" x14ac:dyDescent="0.25">
      <c r="B822" s="5"/>
      <c r="C822" s="5"/>
      <c r="D822" s="5"/>
      <c r="E822" s="5"/>
      <c r="F822" s="5"/>
      <c r="G822" s="5"/>
    </row>
    <row r="823" spans="2:7" ht="15.75" x14ac:dyDescent="0.25">
      <c r="B823" s="5"/>
      <c r="C823" s="5"/>
      <c r="D823" s="5"/>
      <c r="E823" s="5"/>
      <c r="F823" s="5"/>
      <c r="G823" s="5"/>
    </row>
    <row r="824" spans="2:7" ht="15.75" x14ac:dyDescent="0.25">
      <c r="B824" s="5"/>
      <c r="C824" s="5"/>
      <c r="D824" s="5"/>
      <c r="E824" s="5"/>
      <c r="F824" s="5"/>
      <c r="G824" s="5"/>
    </row>
    <row r="825" spans="2:7" ht="15.75" x14ac:dyDescent="0.25">
      <c r="B825" s="5"/>
      <c r="C825" s="5"/>
      <c r="D825" s="5"/>
      <c r="E825" s="5"/>
      <c r="F825" s="5"/>
      <c r="G825" s="5"/>
    </row>
    <row r="826" spans="2:7" ht="15.75" x14ac:dyDescent="0.25">
      <c r="B826" s="5"/>
      <c r="C826" s="5"/>
      <c r="D826" s="5"/>
      <c r="E826" s="5"/>
      <c r="F826" s="5"/>
      <c r="G826" s="5"/>
    </row>
    <row r="827" spans="2:7" ht="15.75" x14ac:dyDescent="0.25">
      <c r="B827" s="5"/>
      <c r="C827" s="5"/>
      <c r="D827" s="5"/>
      <c r="E827" s="5"/>
      <c r="F827" s="5"/>
      <c r="G827" s="5"/>
    </row>
    <row r="828" spans="2:7" ht="15.75" x14ac:dyDescent="0.25">
      <c r="B828" s="5"/>
      <c r="C828" s="5"/>
      <c r="D828" s="5"/>
      <c r="E828" s="5"/>
      <c r="F828" s="5"/>
      <c r="G828" s="5"/>
    </row>
    <row r="829" spans="2:7" ht="15.75" x14ac:dyDescent="0.25">
      <c r="B829" s="5"/>
      <c r="C829" s="5"/>
      <c r="D829" s="5"/>
      <c r="E829" s="5"/>
      <c r="F829" s="5"/>
      <c r="G829" s="5"/>
    </row>
    <row r="830" spans="2:7" ht="15.75" x14ac:dyDescent="0.25">
      <c r="B830" s="5"/>
      <c r="C830" s="5"/>
      <c r="D830" s="5"/>
      <c r="E830" s="5"/>
      <c r="F830" s="5"/>
      <c r="G830" s="5"/>
    </row>
    <row r="831" spans="2:7" ht="15.75" x14ac:dyDescent="0.25">
      <c r="B831" s="5"/>
      <c r="C831" s="5"/>
      <c r="D831" s="5"/>
      <c r="E831" s="5"/>
      <c r="F831" s="5"/>
      <c r="G831" s="5"/>
    </row>
    <row r="832" spans="2:7" ht="15.75" x14ac:dyDescent="0.25">
      <c r="B832" s="5"/>
      <c r="C832" s="5"/>
      <c r="D832" s="5"/>
      <c r="E832" s="5"/>
      <c r="F832" s="5"/>
      <c r="G832" s="5"/>
    </row>
    <row r="833" spans="2:7" ht="15.75" x14ac:dyDescent="0.25">
      <c r="B833" s="5"/>
      <c r="C833" s="5"/>
      <c r="D833" s="5"/>
      <c r="E833" s="5"/>
      <c r="F833" s="5"/>
      <c r="G833" s="5"/>
    </row>
    <row r="834" spans="2:7" ht="15.75" x14ac:dyDescent="0.25">
      <c r="B834" s="5"/>
      <c r="C834" s="5"/>
      <c r="D834" s="5"/>
      <c r="E834" s="5"/>
      <c r="F834" s="5"/>
      <c r="G834" s="5"/>
    </row>
    <row r="835" spans="2:7" ht="15.75" x14ac:dyDescent="0.25">
      <c r="B835" s="5"/>
      <c r="C835" s="5"/>
      <c r="D835" s="5"/>
      <c r="E835" s="5"/>
      <c r="F835" s="5"/>
      <c r="G835" s="5"/>
    </row>
    <row r="836" spans="2:7" ht="15.75" x14ac:dyDescent="0.25">
      <c r="B836" s="5"/>
      <c r="C836" s="5"/>
      <c r="D836" s="5"/>
      <c r="E836" s="5"/>
      <c r="F836" s="5"/>
      <c r="G836" s="5"/>
    </row>
    <row r="837" spans="2:7" ht="15.75" x14ac:dyDescent="0.25">
      <c r="B837" s="5"/>
      <c r="C837" s="5"/>
      <c r="D837" s="5"/>
      <c r="E837" s="5"/>
      <c r="F837" s="5"/>
      <c r="G837" s="5"/>
    </row>
    <row r="838" spans="2:7" ht="15.75" x14ac:dyDescent="0.25">
      <c r="B838" s="5"/>
      <c r="C838" s="5"/>
      <c r="D838" s="5"/>
      <c r="E838" s="5"/>
      <c r="F838" s="5"/>
      <c r="G838" s="5"/>
    </row>
    <row r="839" spans="2:7" ht="15.75" x14ac:dyDescent="0.25">
      <c r="B839" s="5"/>
      <c r="C839" s="5"/>
      <c r="D839" s="5"/>
      <c r="E839" s="5"/>
      <c r="F839" s="5"/>
      <c r="G839" s="5"/>
    </row>
    <row r="840" spans="2:7" ht="15.75" x14ac:dyDescent="0.25">
      <c r="B840" s="5"/>
      <c r="C840" s="5"/>
      <c r="D840" s="5"/>
      <c r="E840" s="5"/>
      <c r="F840" s="5"/>
      <c r="G840" s="5"/>
    </row>
    <row r="841" spans="2:7" ht="15.75" x14ac:dyDescent="0.25">
      <c r="B841" s="5"/>
      <c r="C841" s="5"/>
      <c r="D841" s="5"/>
      <c r="E841" s="5"/>
      <c r="F841" s="5"/>
      <c r="G841" s="5"/>
    </row>
    <row r="842" spans="2:7" ht="15.75" x14ac:dyDescent="0.25">
      <c r="B842" s="5"/>
      <c r="C842" s="5"/>
      <c r="D842" s="5"/>
      <c r="E842" s="5"/>
      <c r="F842" s="5"/>
      <c r="G842" s="5"/>
    </row>
    <row r="843" spans="2:7" ht="15.75" x14ac:dyDescent="0.25">
      <c r="B843" s="5"/>
      <c r="C843" s="5"/>
      <c r="D843" s="5"/>
      <c r="E843" s="5"/>
      <c r="F843" s="5"/>
      <c r="G843" s="5"/>
    </row>
    <row r="844" spans="2:7" ht="15.75" x14ac:dyDescent="0.25">
      <c r="B844" s="5"/>
      <c r="C844" s="5"/>
      <c r="D844" s="5"/>
      <c r="E844" s="5"/>
      <c r="F844" s="5"/>
      <c r="G844" s="5"/>
    </row>
    <row r="845" spans="2:7" ht="15.75" x14ac:dyDescent="0.25">
      <c r="B845" s="5"/>
      <c r="C845" s="5"/>
      <c r="D845" s="5"/>
      <c r="E845" s="5"/>
      <c r="F845" s="5"/>
      <c r="G845" s="5"/>
    </row>
    <row r="846" spans="2:7" ht="15.75" x14ac:dyDescent="0.25">
      <c r="B846" s="5"/>
      <c r="C846" s="5"/>
      <c r="D846" s="5"/>
      <c r="E846" s="5"/>
      <c r="F846" s="5"/>
      <c r="G846" s="5"/>
    </row>
    <row r="847" spans="2:7" ht="15.75" x14ac:dyDescent="0.25">
      <c r="B847" s="5"/>
      <c r="C847" s="5"/>
      <c r="D847" s="5"/>
      <c r="E847" s="5"/>
      <c r="F847" s="5"/>
      <c r="G847" s="5"/>
    </row>
    <row r="848" spans="2:7" ht="15.75" x14ac:dyDescent="0.25">
      <c r="B848" s="5"/>
      <c r="C848" s="5"/>
      <c r="D848" s="5"/>
      <c r="E848" s="5"/>
      <c r="F848" s="5"/>
      <c r="G848" s="5"/>
    </row>
    <row r="849" spans="2:7" ht="15.75" x14ac:dyDescent="0.25">
      <c r="B849" s="5"/>
      <c r="C849" s="5"/>
      <c r="D849" s="5"/>
      <c r="E849" s="5"/>
      <c r="F849" s="5"/>
      <c r="G849" s="5"/>
    </row>
    <row r="850" spans="2:7" ht="15.75" x14ac:dyDescent="0.25">
      <c r="B850" s="5"/>
      <c r="C850" s="5"/>
      <c r="D850" s="5"/>
      <c r="E850" s="5"/>
      <c r="F850" s="5"/>
      <c r="G850" s="5"/>
    </row>
    <row r="851" spans="2:7" ht="15.75" x14ac:dyDescent="0.25">
      <c r="B851" s="5"/>
      <c r="C851" s="5"/>
      <c r="D851" s="5"/>
      <c r="E851" s="5"/>
      <c r="F851" s="5"/>
      <c r="G851" s="5"/>
    </row>
    <row r="852" spans="2:7" ht="15.75" x14ac:dyDescent="0.25">
      <c r="B852" s="5"/>
      <c r="C852" s="5"/>
      <c r="D852" s="5"/>
      <c r="E852" s="5"/>
      <c r="F852" s="5"/>
      <c r="G852" s="5"/>
    </row>
    <row r="853" spans="2:7" ht="15.75" x14ac:dyDescent="0.25">
      <c r="B853" s="5"/>
      <c r="C853" s="5"/>
      <c r="D853" s="5"/>
      <c r="E853" s="5"/>
      <c r="F853" s="5"/>
      <c r="G853" s="5"/>
    </row>
    <row r="854" spans="2:7" ht="15.75" x14ac:dyDescent="0.25">
      <c r="B854" s="5"/>
      <c r="C854" s="5"/>
      <c r="D854" s="5"/>
      <c r="E854" s="5"/>
      <c r="F854" s="5"/>
      <c r="G854" s="5"/>
    </row>
    <row r="855" spans="2:7" ht="15.75" x14ac:dyDescent="0.25">
      <c r="B855" s="5"/>
      <c r="C855" s="5"/>
      <c r="D855" s="5"/>
      <c r="E855" s="5"/>
      <c r="F855" s="5"/>
      <c r="G855" s="5"/>
    </row>
    <row r="856" spans="2:7" ht="15.75" x14ac:dyDescent="0.25">
      <c r="B856" s="5"/>
      <c r="C856" s="5"/>
      <c r="D856" s="5"/>
      <c r="E856" s="5"/>
      <c r="F856" s="5"/>
      <c r="G856" s="5"/>
    </row>
    <row r="857" spans="2:7" ht="15.75" x14ac:dyDescent="0.25">
      <c r="B857" s="5"/>
      <c r="C857" s="5"/>
      <c r="D857" s="5"/>
      <c r="E857" s="5"/>
      <c r="F857" s="5"/>
      <c r="G857" s="5"/>
    </row>
    <row r="858" spans="2:7" ht="15.75" x14ac:dyDescent="0.25">
      <c r="B858" s="5"/>
      <c r="C858" s="5"/>
      <c r="D858" s="5"/>
      <c r="E858" s="5"/>
      <c r="F858" s="5"/>
      <c r="G858" s="5"/>
    </row>
    <row r="859" spans="2:7" ht="15.75" x14ac:dyDescent="0.25">
      <c r="B859" s="5"/>
      <c r="C859" s="5"/>
      <c r="D859" s="5"/>
      <c r="E859" s="5"/>
      <c r="F859" s="5"/>
      <c r="G859" s="5"/>
    </row>
    <row r="860" spans="2:7" ht="15.75" x14ac:dyDescent="0.25">
      <c r="B860" s="5"/>
      <c r="C860" s="5"/>
      <c r="D860" s="5"/>
      <c r="E860" s="5"/>
      <c r="F860" s="5"/>
      <c r="G860" s="5"/>
    </row>
    <row r="861" spans="2:7" ht="15.75" x14ac:dyDescent="0.25">
      <c r="B861" s="5"/>
      <c r="C861" s="5"/>
      <c r="D861" s="5"/>
      <c r="E861" s="5"/>
      <c r="F861" s="5"/>
      <c r="G861" s="5"/>
    </row>
    <row r="862" spans="2:7" ht="15.75" x14ac:dyDescent="0.25">
      <c r="B862" s="5"/>
      <c r="C862" s="5"/>
      <c r="D862" s="5"/>
      <c r="E862" s="5"/>
      <c r="F862" s="5"/>
      <c r="G862" s="5"/>
    </row>
    <row r="863" spans="2:7" ht="15.75" x14ac:dyDescent="0.25">
      <c r="B863" s="5"/>
      <c r="C863" s="5"/>
      <c r="D863" s="5"/>
      <c r="E863" s="5"/>
      <c r="F863" s="5"/>
      <c r="G863" s="5"/>
    </row>
    <row r="864" spans="2:7" ht="15.75" x14ac:dyDescent="0.25">
      <c r="B864" s="5"/>
      <c r="C864" s="5"/>
      <c r="D864" s="5"/>
      <c r="E864" s="5"/>
      <c r="F864" s="5"/>
      <c r="G864" s="5"/>
    </row>
    <row r="865" spans="2:7" ht="15.75" x14ac:dyDescent="0.25">
      <c r="B865" s="5"/>
      <c r="C865" s="5"/>
      <c r="D865" s="5"/>
      <c r="E865" s="5"/>
      <c r="F865" s="5"/>
      <c r="G865" s="5"/>
    </row>
    <row r="866" spans="2:7" ht="15.75" x14ac:dyDescent="0.25">
      <c r="B866" s="5"/>
      <c r="C866" s="5"/>
      <c r="D866" s="5"/>
      <c r="E866" s="5"/>
      <c r="F866" s="5"/>
      <c r="G866" s="5"/>
    </row>
    <row r="867" spans="2:7" ht="15.75" x14ac:dyDescent="0.25">
      <c r="B867" s="5"/>
      <c r="C867" s="5"/>
      <c r="D867" s="5"/>
      <c r="E867" s="5"/>
      <c r="F867" s="5"/>
      <c r="G867" s="5"/>
    </row>
    <row r="868" spans="2:7" ht="15.75" x14ac:dyDescent="0.25">
      <c r="B868" s="5"/>
      <c r="C868" s="5"/>
      <c r="D868" s="5"/>
      <c r="E868" s="5"/>
      <c r="F868" s="5"/>
      <c r="G868" s="5"/>
    </row>
    <row r="869" spans="2:7" ht="15.75" x14ac:dyDescent="0.25">
      <c r="B869" s="5"/>
      <c r="C869" s="5"/>
      <c r="D869" s="5"/>
      <c r="E869" s="5"/>
      <c r="F869" s="5"/>
      <c r="G869" s="5"/>
    </row>
    <row r="870" spans="2:7" ht="15.75" x14ac:dyDescent="0.25">
      <c r="B870" s="5"/>
      <c r="C870" s="5"/>
      <c r="D870" s="5"/>
      <c r="E870" s="5"/>
      <c r="F870" s="5"/>
      <c r="G870" s="5"/>
    </row>
    <row r="871" spans="2:7" ht="15.75" x14ac:dyDescent="0.25">
      <c r="B871" s="5"/>
      <c r="C871" s="5"/>
      <c r="D871" s="5"/>
      <c r="E871" s="5"/>
      <c r="F871" s="5"/>
      <c r="G871" s="5"/>
    </row>
    <row r="872" spans="2:7" ht="15.75" x14ac:dyDescent="0.25">
      <c r="B872" s="5"/>
      <c r="C872" s="5"/>
      <c r="D872" s="5"/>
      <c r="E872" s="5"/>
      <c r="F872" s="5"/>
      <c r="G872" s="5"/>
    </row>
    <row r="873" spans="2:7" ht="15.75" x14ac:dyDescent="0.25">
      <c r="B873" s="5"/>
      <c r="C873" s="5"/>
      <c r="D873" s="5"/>
      <c r="E873" s="5"/>
      <c r="F873" s="5"/>
      <c r="G873" s="5"/>
    </row>
    <row r="874" spans="2:7" ht="15.75" x14ac:dyDescent="0.25">
      <c r="B874" s="5"/>
      <c r="C874" s="5"/>
      <c r="D874" s="5"/>
      <c r="E874" s="5"/>
      <c r="F874" s="5"/>
      <c r="G874" s="5"/>
    </row>
    <row r="875" spans="2:7" ht="15.75" x14ac:dyDescent="0.25">
      <c r="B875" s="5"/>
      <c r="C875" s="5"/>
      <c r="D875" s="5"/>
      <c r="E875" s="5"/>
      <c r="F875" s="5"/>
      <c r="G875" s="5"/>
    </row>
    <row r="876" spans="2:7" ht="15.75" x14ac:dyDescent="0.25">
      <c r="B876" s="5"/>
      <c r="C876" s="5"/>
      <c r="D876" s="5"/>
      <c r="E876" s="5"/>
      <c r="F876" s="5"/>
      <c r="G876" s="5"/>
    </row>
    <row r="877" spans="2:7" ht="15.75" x14ac:dyDescent="0.25">
      <c r="B877" s="5"/>
      <c r="C877" s="5"/>
      <c r="D877" s="5"/>
      <c r="E877" s="5"/>
      <c r="F877" s="5"/>
      <c r="G877" s="5"/>
    </row>
    <row r="878" spans="2:7" ht="15.75" x14ac:dyDescent="0.25">
      <c r="B878" s="5"/>
      <c r="C878" s="5"/>
      <c r="D878" s="5"/>
      <c r="E878" s="5"/>
      <c r="F878" s="5"/>
      <c r="G878" s="5"/>
    </row>
    <row r="879" spans="2:7" ht="15.75" x14ac:dyDescent="0.25">
      <c r="B879" s="5"/>
      <c r="C879" s="5"/>
      <c r="D879" s="5"/>
      <c r="E879" s="5"/>
      <c r="F879" s="5"/>
      <c r="G879" s="5"/>
    </row>
    <row r="880" spans="2:7" ht="15.75" x14ac:dyDescent="0.25">
      <c r="B880" s="5"/>
      <c r="C880" s="5"/>
      <c r="D880" s="5"/>
      <c r="E880" s="5"/>
      <c r="F880" s="5"/>
      <c r="G880" s="5"/>
    </row>
    <row r="881" spans="2:7" ht="15.75" x14ac:dyDescent="0.25">
      <c r="B881" s="5"/>
      <c r="C881" s="5"/>
      <c r="D881" s="5"/>
      <c r="E881" s="5"/>
      <c r="F881" s="5"/>
      <c r="G881" s="5"/>
    </row>
    <row r="882" spans="2:7" ht="15.75" x14ac:dyDescent="0.25">
      <c r="B882" s="5"/>
      <c r="C882" s="5"/>
      <c r="D882" s="5"/>
      <c r="E882" s="5"/>
      <c r="F882" s="5"/>
      <c r="G882" s="5"/>
    </row>
    <row r="883" spans="2:7" ht="15.75" x14ac:dyDescent="0.25">
      <c r="B883" s="5"/>
      <c r="C883" s="5"/>
      <c r="D883" s="5"/>
      <c r="E883" s="5"/>
      <c r="F883" s="5"/>
      <c r="G883" s="5"/>
    </row>
    <row r="884" spans="2:7" ht="15.75" x14ac:dyDescent="0.25">
      <c r="B884" s="5"/>
      <c r="C884" s="5"/>
      <c r="D884" s="5"/>
      <c r="E884" s="5"/>
      <c r="F884" s="5"/>
      <c r="G884" s="5"/>
    </row>
    <row r="885" spans="2:7" ht="15.75" x14ac:dyDescent="0.25">
      <c r="B885" s="5"/>
      <c r="C885" s="5"/>
      <c r="D885" s="5"/>
      <c r="E885" s="5"/>
      <c r="F885" s="5"/>
      <c r="G885" s="5"/>
    </row>
    <row r="886" spans="2:7" ht="15.75" x14ac:dyDescent="0.25">
      <c r="B886" s="5"/>
      <c r="C886" s="5"/>
      <c r="D886" s="5"/>
      <c r="E886" s="5"/>
      <c r="F886" s="5"/>
      <c r="G886" s="5"/>
    </row>
    <row r="887" spans="2:7" ht="15.75" x14ac:dyDescent="0.25">
      <c r="B887" s="5"/>
      <c r="C887" s="5"/>
      <c r="D887" s="5"/>
      <c r="E887" s="5"/>
      <c r="F887" s="5"/>
      <c r="G887" s="5"/>
    </row>
    <row r="888" spans="2:7" ht="15.75" x14ac:dyDescent="0.25">
      <c r="B888" s="5"/>
      <c r="C888" s="5"/>
      <c r="D888" s="5"/>
      <c r="E888" s="5"/>
      <c r="F888" s="5"/>
      <c r="G888" s="5"/>
    </row>
    <row r="889" spans="2:7" ht="15.75" x14ac:dyDescent="0.25">
      <c r="B889" s="5"/>
      <c r="C889" s="5"/>
      <c r="D889" s="5"/>
      <c r="E889" s="5"/>
      <c r="F889" s="5"/>
      <c r="G889" s="5"/>
    </row>
    <row r="890" spans="2:7" ht="15.75" x14ac:dyDescent="0.25">
      <c r="B890" s="5"/>
      <c r="C890" s="5"/>
      <c r="D890" s="5"/>
      <c r="E890" s="5"/>
      <c r="F890" s="5"/>
      <c r="G890" s="5"/>
    </row>
    <row r="891" spans="2:7" ht="15.75" x14ac:dyDescent="0.25">
      <c r="B891" s="5"/>
      <c r="C891" s="5"/>
      <c r="D891" s="5"/>
      <c r="E891" s="5"/>
      <c r="F891" s="5"/>
      <c r="G891" s="5"/>
    </row>
    <row r="892" spans="2:7" ht="15.75" x14ac:dyDescent="0.25">
      <c r="B892" s="5"/>
      <c r="C892" s="5"/>
      <c r="D892" s="5"/>
      <c r="E892" s="5"/>
      <c r="F892" s="5"/>
      <c r="G892" s="5"/>
    </row>
    <row r="893" spans="2:7" ht="15.75" x14ac:dyDescent="0.25">
      <c r="B893" s="5"/>
      <c r="C893" s="5"/>
      <c r="D893" s="5"/>
      <c r="E893" s="5"/>
      <c r="F893" s="5"/>
      <c r="G893" s="5"/>
    </row>
    <row r="894" spans="2:7" ht="15.75" x14ac:dyDescent="0.25">
      <c r="B894" s="5"/>
      <c r="C894" s="5"/>
      <c r="D894" s="5"/>
      <c r="E894" s="5"/>
      <c r="F894" s="5"/>
      <c r="G894" s="5"/>
    </row>
    <row r="895" spans="2:7" ht="15.75" x14ac:dyDescent="0.25">
      <c r="B895" s="5"/>
      <c r="C895" s="5"/>
      <c r="D895" s="5"/>
      <c r="E895" s="5"/>
      <c r="F895" s="5"/>
      <c r="G895" s="5"/>
    </row>
    <row r="896" spans="2:7" ht="15.75" x14ac:dyDescent="0.25">
      <c r="B896" s="5"/>
      <c r="C896" s="5"/>
      <c r="D896" s="5"/>
      <c r="E896" s="5"/>
      <c r="F896" s="5"/>
      <c r="G896" s="5"/>
    </row>
    <row r="897" spans="2:7" ht="15.75" x14ac:dyDescent="0.25">
      <c r="B897" s="5"/>
      <c r="C897" s="5"/>
      <c r="D897" s="5"/>
      <c r="E897" s="5"/>
      <c r="F897" s="5"/>
      <c r="G897" s="5"/>
    </row>
    <row r="898" spans="2:7" ht="15.75" x14ac:dyDescent="0.25">
      <c r="B898" s="5"/>
      <c r="C898" s="5"/>
      <c r="D898" s="5"/>
      <c r="E898" s="5"/>
      <c r="F898" s="5"/>
      <c r="G898" s="5"/>
    </row>
    <row r="899" spans="2:7" ht="15.75" x14ac:dyDescent="0.25">
      <c r="B899" s="5"/>
      <c r="C899" s="5"/>
      <c r="D899" s="5"/>
      <c r="E899" s="5"/>
      <c r="F899" s="5"/>
      <c r="G899" s="5"/>
    </row>
    <row r="900" spans="2:7" ht="15.75" x14ac:dyDescent="0.25">
      <c r="B900" s="5"/>
      <c r="C900" s="5"/>
      <c r="D900" s="5"/>
      <c r="E900" s="5"/>
      <c r="F900" s="5"/>
      <c r="G900" s="5"/>
    </row>
    <row r="901" spans="2:7" ht="15.75" x14ac:dyDescent="0.25">
      <c r="B901" s="5"/>
      <c r="C901" s="5"/>
      <c r="D901" s="5"/>
      <c r="E901" s="5"/>
      <c r="F901" s="5"/>
      <c r="G901" s="5"/>
    </row>
    <row r="902" spans="2:7" ht="15.75" x14ac:dyDescent="0.25">
      <c r="B902" s="5"/>
      <c r="C902" s="5"/>
      <c r="D902" s="5"/>
      <c r="E902" s="5"/>
      <c r="F902" s="5"/>
      <c r="G902" s="5"/>
    </row>
    <row r="903" spans="2:7" ht="15.75" x14ac:dyDescent="0.25">
      <c r="B903" s="5"/>
      <c r="C903" s="5"/>
      <c r="D903" s="5"/>
      <c r="E903" s="5"/>
      <c r="F903" s="5"/>
      <c r="G903" s="5"/>
    </row>
    <row r="904" spans="2:7" ht="15.75" x14ac:dyDescent="0.25">
      <c r="B904" s="5"/>
      <c r="C904" s="5"/>
      <c r="D904" s="5"/>
      <c r="E904" s="5"/>
      <c r="F904" s="5"/>
      <c r="G904" s="5"/>
    </row>
    <row r="905" spans="2:7" ht="15.75" x14ac:dyDescent="0.25">
      <c r="B905" s="5"/>
      <c r="C905" s="5"/>
      <c r="D905" s="5"/>
      <c r="E905" s="5"/>
      <c r="F905" s="5"/>
      <c r="G905" s="5"/>
    </row>
    <row r="906" spans="2:7" ht="15.75" x14ac:dyDescent="0.25">
      <c r="B906" s="5"/>
      <c r="C906" s="5"/>
      <c r="D906" s="5"/>
      <c r="E906" s="5"/>
      <c r="F906" s="5"/>
      <c r="G906" s="5"/>
    </row>
    <row r="907" spans="2:7" ht="15.75" x14ac:dyDescent="0.25">
      <c r="B907" s="5"/>
      <c r="C907" s="5"/>
      <c r="D907" s="5"/>
      <c r="E907" s="5"/>
      <c r="F907" s="5"/>
      <c r="G907" s="5"/>
    </row>
    <row r="908" spans="2:7" ht="15.75" x14ac:dyDescent="0.25">
      <c r="B908" s="5"/>
      <c r="C908" s="5"/>
      <c r="D908" s="5"/>
      <c r="E908" s="5"/>
      <c r="F908" s="5"/>
      <c r="G908" s="5"/>
    </row>
    <row r="909" spans="2:7" ht="15.75" x14ac:dyDescent="0.25">
      <c r="B909" s="5"/>
      <c r="C909" s="5"/>
      <c r="D909" s="5"/>
      <c r="E909" s="5"/>
      <c r="F909" s="5"/>
      <c r="G909" s="5"/>
    </row>
    <row r="910" spans="2:7" ht="15.75" x14ac:dyDescent="0.25">
      <c r="B910" s="5"/>
      <c r="C910" s="5"/>
      <c r="D910" s="5"/>
      <c r="E910" s="5"/>
      <c r="F910" s="5"/>
      <c r="G910" s="5"/>
    </row>
    <row r="911" spans="2:7" ht="15.75" x14ac:dyDescent="0.25">
      <c r="B911" s="5"/>
      <c r="C911" s="5"/>
      <c r="D911" s="5"/>
      <c r="E911" s="5"/>
      <c r="F911" s="5"/>
      <c r="G911" s="5"/>
    </row>
    <row r="912" spans="2:7" ht="15.75" x14ac:dyDescent="0.25">
      <c r="B912" s="5"/>
      <c r="C912" s="5"/>
      <c r="D912" s="5"/>
      <c r="E912" s="5"/>
      <c r="F912" s="5"/>
      <c r="G912" s="5"/>
    </row>
    <row r="913" spans="2:7" ht="15.75" x14ac:dyDescent="0.25">
      <c r="B913" s="5"/>
      <c r="C913" s="5"/>
      <c r="D913" s="5"/>
      <c r="E913" s="5"/>
      <c r="F913" s="5"/>
      <c r="G913" s="5"/>
    </row>
    <row r="914" spans="2:7" ht="15.75" x14ac:dyDescent="0.25">
      <c r="B914" s="5"/>
      <c r="C914" s="5"/>
      <c r="D914" s="5"/>
      <c r="E914" s="5"/>
      <c r="F914" s="5"/>
      <c r="G914" s="5"/>
    </row>
    <row r="915" spans="2:7" ht="15.75" x14ac:dyDescent="0.25">
      <c r="B915" s="5"/>
      <c r="C915" s="5"/>
      <c r="D915" s="5"/>
      <c r="E915" s="5"/>
      <c r="F915" s="5"/>
      <c r="G915" s="5"/>
    </row>
    <row r="916" spans="2:7" ht="15.75" x14ac:dyDescent="0.25">
      <c r="B916" s="5"/>
      <c r="C916" s="5"/>
      <c r="D916" s="5"/>
      <c r="E916" s="5"/>
      <c r="F916" s="5"/>
      <c r="G916" s="5"/>
    </row>
    <row r="917" spans="2:7" ht="15.75" x14ac:dyDescent="0.25">
      <c r="B917" s="5"/>
      <c r="C917" s="5"/>
      <c r="D917" s="5"/>
      <c r="E917" s="5"/>
      <c r="F917" s="5"/>
      <c r="G917" s="5"/>
    </row>
    <row r="918" spans="2:7" ht="15.75" x14ac:dyDescent="0.25">
      <c r="B918" s="5"/>
      <c r="C918" s="5"/>
      <c r="D918" s="5"/>
      <c r="E918" s="5"/>
      <c r="F918" s="5"/>
      <c r="G918" s="5"/>
    </row>
    <row r="919" spans="2:7" ht="15.75" x14ac:dyDescent="0.25">
      <c r="B919" s="5"/>
      <c r="C919" s="5"/>
      <c r="D919" s="5"/>
      <c r="E919" s="5"/>
      <c r="F919" s="5"/>
      <c r="G919" s="5"/>
    </row>
    <row r="920" spans="2:7" ht="15.75" x14ac:dyDescent="0.25">
      <c r="B920" s="5"/>
      <c r="C920" s="5"/>
      <c r="D920" s="5"/>
      <c r="E920" s="5"/>
      <c r="F920" s="5"/>
      <c r="G920" s="5"/>
    </row>
    <row r="921" spans="2:7" ht="15.75" x14ac:dyDescent="0.25">
      <c r="B921" s="5"/>
      <c r="C921" s="5"/>
      <c r="D921" s="5"/>
      <c r="E921" s="5"/>
      <c r="F921" s="5"/>
      <c r="G921" s="5"/>
    </row>
    <row r="922" spans="2:7" ht="15.75" x14ac:dyDescent="0.25">
      <c r="B922" s="5"/>
      <c r="C922" s="5"/>
      <c r="D922" s="5"/>
      <c r="E922" s="5"/>
      <c r="F922" s="5"/>
      <c r="G922" s="5"/>
    </row>
    <row r="923" spans="2:7" ht="15.75" x14ac:dyDescent="0.25">
      <c r="B923" s="5"/>
      <c r="C923" s="5"/>
      <c r="D923" s="5"/>
      <c r="E923" s="5"/>
      <c r="F923" s="5"/>
      <c r="G923" s="5"/>
    </row>
    <row r="924" spans="2:7" ht="15.75" x14ac:dyDescent="0.25">
      <c r="B924" s="5"/>
      <c r="C924" s="5"/>
      <c r="D924" s="5"/>
      <c r="E924" s="5"/>
      <c r="F924" s="5"/>
      <c r="G924" s="5"/>
    </row>
    <row r="925" spans="2:7" ht="15.75" x14ac:dyDescent="0.25">
      <c r="B925" s="5"/>
      <c r="C925" s="5"/>
      <c r="D925" s="5"/>
      <c r="E925" s="5"/>
      <c r="F925" s="5"/>
      <c r="G925" s="5"/>
    </row>
    <row r="926" spans="2:7" ht="15.75" x14ac:dyDescent="0.25">
      <c r="B926" s="5"/>
      <c r="C926" s="5"/>
      <c r="D926" s="5"/>
      <c r="E926" s="5"/>
      <c r="F926" s="5"/>
      <c r="G926" s="5"/>
    </row>
    <row r="927" spans="2:7" ht="15.75" x14ac:dyDescent="0.25">
      <c r="B927" s="5"/>
      <c r="C927" s="5"/>
      <c r="D927" s="5"/>
      <c r="E927" s="5"/>
      <c r="F927" s="5"/>
      <c r="G927" s="5"/>
    </row>
    <row r="928" spans="2:7" ht="15.75" x14ac:dyDescent="0.25">
      <c r="B928" s="5"/>
      <c r="C928" s="5"/>
      <c r="D928" s="5"/>
      <c r="E928" s="5"/>
      <c r="F928" s="5"/>
      <c r="G928" s="5"/>
    </row>
    <row r="929" spans="2:7" ht="15.75" x14ac:dyDescent="0.25">
      <c r="B929" s="5"/>
      <c r="C929" s="5"/>
      <c r="D929" s="5"/>
      <c r="E929" s="5"/>
      <c r="F929" s="5"/>
      <c r="G929" s="5"/>
    </row>
    <row r="930" spans="2:7" ht="15.75" x14ac:dyDescent="0.25">
      <c r="B930" s="5"/>
      <c r="C930" s="5"/>
      <c r="D930" s="5"/>
      <c r="E930" s="5"/>
      <c r="F930" s="5"/>
      <c r="G930" s="5"/>
    </row>
    <row r="931" spans="2:7" ht="15.75" x14ac:dyDescent="0.25">
      <c r="B931" s="5"/>
      <c r="C931" s="5"/>
      <c r="D931" s="5"/>
      <c r="E931" s="5"/>
      <c r="F931" s="5"/>
      <c r="G931" s="5"/>
    </row>
    <row r="932" spans="2:7" ht="15.75" x14ac:dyDescent="0.25">
      <c r="B932" s="5"/>
      <c r="C932" s="5"/>
      <c r="D932" s="5"/>
      <c r="E932" s="5"/>
      <c r="F932" s="5"/>
      <c r="G932" s="5"/>
    </row>
    <row r="933" spans="2:7" ht="15.75" x14ac:dyDescent="0.25">
      <c r="B933" s="5"/>
      <c r="C933" s="5"/>
      <c r="D933" s="5"/>
      <c r="E933" s="5"/>
      <c r="F933" s="5"/>
      <c r="G933" s="5"/>
    </row>
    <row r="934" spans="2:7" ht="15.75" x14ac:dyDescent="0.25">
      <c r="B934" s="5"/>
      <c r="C934" s="5"/>
      <c r="D934" s="5"/>
      <c r="E934" s="5"/>
      <c r="F934" s="5"/>
      <c r="G934" s="5"/>
    </row>
    <row r="935" spans="2:7" ht="15.75" x14ac:dyDescent="0.25">
      <c r="B935" s="5"/>
      <c r="C935" s="5"/>
      <c r="D935" s="5"/>
      <c r="E935" s="5"/>
      <c r="F935" s="5"/>
      <c r="G935" s="5"/>
    </row>
    <row r="936" spans="2:7" ht="15.75" x14ac:dyDescent="0.25">
      <c r="B936" s="5"/>
      <c r="C936" s="5"/>
      <c r="D936" s="5"/>
      <c r="E936" s="5"/>
      <c r="F936" s="5"/>
      <c r="G936" s="5"/>
    </row>
    <row r="937" spans="2:7" ht="15.75" x14ac:dyDescent="0.25">
      <c r="B937" s="5"/>
      <c r="C937" s="5"/>
      <c r="D937" s="5"/>
      <c r="E937" s="5"/>
      <c r="F937" s="5"/>
      <c r="G937" s="5"/>
    </row>
    <row r="938" spans="2:7" ht="15.75" x14ac:dyDescent="0.25">
      <c r="B938" s="5"/>
      <c r="C938" s="5"/>
      <c r="D938" s="5"/>
      <c r="E938" s="5"/>
      <c r="F938" s="5"/>
      <c r="G938" s="5"/>
    </row>
    <row r="939" spans="2:7" ht="15.75" x14ac:dyDescent="0.25">
      <c r="B939" s="5"/>
      <c r="C939" s="5"/>
      <c r="D939" s="5"/>
      <c r="E939" s="5"/>
      <c r="F939" s="5"/>
      <c r="G939" s="5"/>
    </row>
    <row r="940" spans="2:7" ht="15.75" x14ac:dyDescent="0.25">
      <c r="B940" s="5"/>
      <c r="C940" s="5"/>
      <c r="D940" s="5"/>
      <c r="E940" s="5"/>
      <c r="F940" s="5"/>
      <c r="G940" s="5"/>
    </row>
    <row r="941" spans="2:7" ht="15.75" x14ac:dyDescent="0.25">
      <c r="B941" s="5"/>
      <c r="C941" s="5"/>
      <c r="D941" s="5"/>
      <c r="E941" s="5"/>
      <c r="F941" s="5"/>
      <c r="G941" s="5"/>
    </row>
    <row r="942" spans="2:7" ht="15.75" x14ac:dyDescent="0.25">
      <c r="B942" s="5"/>
      <c r="C942" s="5"/>
      <c r="D942" s="5"/>
      <c r="E942" s="5"/>
      <c r="F942" s="5"/>
      <c r="G942" s="5"/>
    </row>
    <row r="943" spans="2:7" ht="15.75" x14ac:dyDescent="0.25">
      <c r="B943" s="5"/>
      <c r="C943" s="5"/>
      <c r="D943" s="5"/>
      <c r="E943" s="5"/>
      <c r="F943" s="5"/>
      <c r="G943" s="5"/>
    </row>
    <row r="944" spans="2:7" ht="15.75" x14ac:dyDescent="0.25">
      <c r="B944" s="5"/>
      <c r="C944" s="5"/>
      <c r="D944" s="5"/>
      <c r="E944" s="5"/>
      <c r="F944" s="5"/>
      <c r="G944" s="5"/>
    </row>
    <row r="945" spans="2:7" ht="15.75" x14ac:dyDescent="0.25">
      <c r="B945" s="5"/>
      <c r="C945" s="5"/>
      <c r="D945" s="5"/>
      <c r="E945" s="5"/>
      <c r="F945" s="5"/>
      <c r="G945" s="5"/>
    </row>
    <row r="946" spans="2:7" ht="15.75" x14ac:dyDescent="0.25">
      <c r="B946" s="5"/>
      <c r="C946" s="5"/>
      <c r="D946" s="5"/>
      <c r="E946" s="5"/>
      <c r="F946" s="5"/>
      <c r="G946" s="5"/>
    </row>
    <row r="947" spans="2:7" ht="15.75" x14ac:dyDescent="0.25">
      <c r="B947" s="5"/>
      <c r="C947" s="5"/>
      <c r="D947" s="5"/>
      <c r="E947" s="5"/>
      <c r="F947" s="5"/>
      <c r="G947" s="5"/>
    </row>
    <row r="948" spans="2:7" ht="15.75" x14ac:dyDescent="0.25">
      <c r="B948" s="5"/>
      <c r="C948" s="5"/>
      <c r="D948" s="5"/>
      <c r="E948" s="5"/>
      <c r="F948" s="5"/>
      <c r="G948" s="5"/>
    </row>
    <row r="949" spans="2:7" ht="15.75" x14ac:dyDescent="0.25">
      <c r="B949" s="5"/>
      <c r="C949" s="5"/>
      <c r="D949" s="5"/>
      <c r="E949" s="5"/>
      <c r="F949" s="5"/>
      <c r="G949" s="5"/>
    </row>
    <row r="950" spans="2:7" ht="15.75" x14ac:dyDescent="0.25">
      <c r="B950" s="5"/>
      <c r="C950" s="5"/>
      <c r="D950" s="5"/>
      <c r="E950" s="5"/>
      <c r="F950" s="5"/>
      <c r="G950" s="5"/>
    </row>
    <row r="951" spans="2:7" ht="15.75" x14ac:dyDescent="0.25">
      <c r="B951" s="5"/>
      <c r="C951" s="5"/>
      <c r="D951" s="5"/>
      <c r="E951" s="5"/>
      <c r="F951" s="5"/>
      <c r="G951" s="5"/>
    </row>
    <row r="952" spans="2:7" ht="15.75" x14ac:dyDescent="0.25">
      <c r="B952" s="5"/>
      <c r="C952" s="5"/>
      <c r="D952" s="5"/>
      <c r="E952" s="5"/>
      <c r="F952" s="5"/>
      <c r="G952" s="5"/>
    </row>
    <row r="953" spans="2:7" ht="15.75" x14ac:dyDescent="0.25">
      <c r="B953" s="5"/>
      <c r="C953" s="5"/>
      <c r="D953" s="5"/>
      <c r="E953" s="5"/>
      <c r="F953" s="5"/>
      <c r="G953" s="5"/>
    </row>
    <row r="954" spans="2:7" ht="15.75" x14ac:dyDescent="0.25">
      <c r="B954" s="5"/>
      <c r="C954" s="5"/>
      <c r="D954" s="5"/>
      <c r="E954" s="5"/>
      <c r="F954" s="5"/>
      <c r="G954" s="5"/>
    </row>
    <row r="955" spans="2:7" ht="15.75" x14ac:dyDescent="0.25">
      <c r="B955" s="5"/>
      <c r="C955" s="5"/>
      <c r="D955" s="5"/>
      <c r="E955" s="5"/>
      <c r="F955" s="5"/>
      <c r="G955" s="5"/>
    </row>
    <row r="956" spans="2:7" ht="15.75" x14ac:dyDescent="0.25">
      <c r="B956" s="5"/>
      <c r="C956" s="5"/>
      <c r="D956" s="5"/>
      <c r="E956" s="5"/>
      <c r="F956" s="5"/>
      <c r="G956" s="5"/>
    </row>
    <row r="957" spans="2:7" ht="15.75" x14ac:dyDescent="0.25">
      <c r="B957" s="5"/>
      <c r="C957" s="5"/>
      <c r="D957" s="5"/>
      <c r="E957" s="5"/>
      <c r="F957" s="5"/>
      <c r="G957" s="5"/>
    </row>
    <row r="958" spans="2:7" ht="15.75" x14ac:dyDescent="0.25">
      <c r="B958" s="5"/>
      <c r="C958" s="5"/>
      <c r="D958" s="5"/>
      <c r="E958" s="5"/>
      <c r="F958" s="5"/>
      <c r="G958" s="5"/>
    </row>
    <row r="959" spans="2:7" ht="15.75" x14ac:dyDescent="0.25">
      <c r="B959" s="5"/>
      <c r="C959" s="5"/>
      <c r="D959" s="5"/>
      <c r="E959" s="5"/>
      <c r="F959" s="5"/>
      <c r="G959" s="5"/>
    </row>
    <row r="960" spans="2:7" ht="15.75" x14ac:dyDescent="0.25">
      <c r="B960" s="5"/>
      <c r="C960" s="5"/>
      <c r="D960" s="5"/>
      <c r="E960" s="5"/>
      <c r="F960" s="5"/>
      <c r="G960" s="5"/>
    </row>
    <row r="961" spans="2:7" ht="15.75" x14ac:dyDescent="0.25">
      <c r="B961" s="5"/>
      <c r="C961" s="5"/>
      <c r="D961" s="5"/>
      <c r="E961" s="5"/>
      <c r="F961" s="5"/>
      <c r="G961" s="5"/>
    </row>
    <row r="962" spans="2:7" ht="15.75" x14ac:dyDescent="0.25">
      <c r="B962" s="5"/>
      <c r="C962" s="5"/>
      <c r="D962" s="5"/>
      <c r="E962" s="5"/>
      <c r="F962" s="5"/>
      <c r="G962" s="5"/>
    </row>
    <row r="963" spans="2:7" ht="15.75" x14ac:dyDescent="0.25">
      <c r="B963" s="5"/>
      <c r="C963" s="5"/>
      <c r="D963" s="5"/>
      <c r="E963" s="5"/>
      <c r="F963" s="5"/>
      <c r="G963" s="5"/>
    </row>
    <row r="964" spans="2:7" ht="15.75" x14ac:dyDescent="0.25">
      <c r="B964" s="5"/>
      <c r="C964" s="5"/>
      <c r="D964" s="5"/>
      <c r="E964" s="5"/>
      <c r="F964" s="5"/>
      <c r="G964" s="5"/>
    </row>
    <row r="965" spans="2:7" ht="15.75" x14ac:dyDescent="0.25">
      <c r="B965" s="5"/>
      <c r="C965" s="5"/>
      <c r="D965" s="5"/>
      <c r="E965" s="5"/>
      <c r="F965" s="5"/>
      <c r="G965" s="5"/>
    </row>
    <row r="966" spans="2:7" ht="15.75" x14ac:dyDescent="0.25">
      <c r="B966" s="5"/>
      <c r="C966" s="5"/>
      <c r="D966" s="5"/>
      <c r="E966" s="5"/>
      <c r="F966" s="5"/>
      <c r="G966" s="5"/>
    </row>
    <row r="967" spans="2:7" ht="15.75" x14ac:dyDescent="0.25">
      <c r="B967" s="5"/>
      <c r="C967" s="5"/>
      <c r="D967" s="5"/>
      <c r="E967" s="5"/>
      <c r="F967" s="5"/>
      <c r="G967" s="5"/>
    </row>
    <row r="968" spans="2:7" ht="15.75" x14ac:dyDescent="0.25">
      <c r="B968" s="5"/>
      <c r="C968" s="5"/>
      <c r="D968" s="5"/>
      <c r="E968" s="5"/>
      <c r="F968" s="5"/>
      <c r="G968" s="5"/>
    </row>
    <row r="969" spans="2:7" ht="15.75" x14ac:dyDescent="0.25">
      <c r="B969" s="5"/>
      <c r="C969" s="5"/>
      <c r="D969" s="5"/>
      <c r="E969" s="5"/>
      <c r="F969" s="5"/>
      <c r="G969" s="5"/>
    </row>
    <row r="970" spans="2:7" ht="15.75" x14ac:dyDescent="0.25">
      <c r="B970" s="5"/>
      <c r="C970" s="5"/>
      <c r="D970" s="5"/>
      <c r="E970" s="5"/>
      <c r="F970" s="5"/>
      <c r="G970" s="5"/>
    </row>
    <row r="971" spans="2:7" ht="15.75" x14ac:dyDescent="0.25">
      <c r="B971" s="5"/>
      <c r="C971" s="5"/>
      <c r="D971" s="5"/>
      <c r="E971" s="5"/>
      <c r="F971" s="5"/>
      <c r="G971" s="5"/>
    </row>
    <row r="972" spans="2:7" ht="15.75" x14ac:dyDescent="0.25">
      <c r="B972" s="5"/>
      <c r="C972" s="5"/>
      <c r="D972" s="5"/>
      <c r="E972" s="5"/>
      <c r="F972" s="5"/>
      <c r="G972" s="5"/>
    </row>
    <row r="973" spans="2:7" ht="15.75" x14ac:dyDescent="0.25">
      <c r="B973" s="5"/>
      <c r="C973" s="5"/>
      <c r="D973" s="5"/>
      <c r="E973" s="5"/>
      <c r="F973" s="5"/>
      <c r="G973" s="5"/>
    </row>
    <row r="974" spans="2:7" ht="15.75" x14ac:dyDescent="0.25">
      <c r="B974" s="5"/>
      <c r="C974" s="5"/>
      <c r="D974" s="5"/>
      <c r="E974" s="5"/>
      <c r="F974" s="5"/>
      <c r="G974" s="5"/>
    </row>
    <row r="975" spans="2:7" ht="15.75" x14ac:dyDescent="0.25">
      <c r="B975" s="5"/>
      <c r="C975" s="5"/>
      <c r="D975" s="5"/>
      <c r="E975" s="5"/>
      <c r="F975" s="5"/>
      <c r="G975" s="5"/>
    </row>
    <row r="976" spans="2:7" ht="15.75" x14ac:dyDescent="0.25">
      <c r="B976" s="5"/>
      <c r="C976" s="5"/>
      <c r="D976" s="5"/>
      <c r="E976" s="5"/>
      <c r="F976" s="5"/>
      <c r="G976" s="5"/>
    </row>
    <row r="977" spans="2:7" ht="15.75" x14ac:dyDescent="0.25">
      <c r="B977" s="5"/>
      <c r="C977" s="5"/>
      <c r="D977" s="5"/>
      <c r="E977" s="5"/>
      <c r="F977" s="5"/>
      <c r="G977" s="5"/>
    </row>
    <row r="978" spans="2:7" ht="15.75" x14ac:dyDescent="0.25">
      <c r="B978" s="5"/>
      <c r="C978" s="5"/>
      <c r="D978" s="5"/>
      <c r="E978" s="5"/>
      <c r="F978" s="5"/>
      <c r="G978" s="5"/>
    </row>
    <row r="979" spans="2:7" ht="15.75" x14ac:dyDescent="0.25">
      <c r="B979" s="5"/>
      <c r="C979" s="5"/>
      <c r="D979" s="5"/>
      <c r="E979" s="5"/>
      <c r="F979" s="5"/>
      <c r="G979" s="5"/>
    </row>
    <row r="980" spans="2:7" ht="15.75" x14ac:dyDescent="0.25">
      <c r="B980" s="5"/>
      <c r="C980" s="5"/>
      <c r="D980" s="5"/>
      <c r="E980" s="5"/>
      <c r="F980" s="5"/>
      <c r="G980" s="5"/>
    </row>
    <row r="981" spans="2:7" ht="15.75" x14ac:dyDescent="0.25">
      <c r="B981" s="5"/>
      <c r="C981" s="5"/>
      <c r="D981" s="5"/>
      <c r="E981" s="5"/>
      <c r="F981" s="5"/>
      <c r="G981" s="5"/>
    </row>
    <row r="982" spans="2:7" ht="15.75" x14ac:dyDescent="0.25">
      <c r="B982" s="5"/>
      <c r="C982" s="5"/>
      <c r="D982" s="5"/>
      <c r="E982" s="5"/>
      <c r="F982" s="5"/>
      <c r="G982" s="5"/>
    </row>
    <row r="983" spans="2:7" ht="15.75" x14ac:dyDescent="0.25">
      <c r="B983" s="5"/>
      <c r="C983" s="5"/>
      <c r="D983" s="5"/>
      <c r="E983" s="5"/>
      <c r="F983" s="5"/>
      <c r="G983" s="5"/>
    </row>
    <row r="984" spans="2:7" ht="15.75" x14ac:dyDescent="0.25">
      <c r="B984" s="5"/>
      <c r="C984" s="5"/>
      <c r="D984" s="5"/>
      <c r="E984" s="5"/>
      <c r="F984" s="5"/>
      <c r="G984" s="5"/>
    </row>
    <row r="985" spans="2:7" ht="15.75" x14ac:dyDescent="0.25">
      <c r="B985" s="5"/>
      <c r="C985" s="5"/>
      <c r="D985" s="5"/>
      <c r="E985" s="5"/>
      <c r="F985" s="5"/>
      <c r="G985" s="5"/>
    </row>
    <row r="986" spans="2:7" ht="15.75" x14ac:dyDescent="0.25">
      <c r="B986" s="5"/>
      <c r="C986" s="5"/>
      <c r="D986" s="5"/>
      <c r="E986" s="5"/>
      <c r="F986" s="5"/>
      <c r="G986" s="5"/>
    </row>
    <row r="987" spans="2:7" ht="15.75" x14ac:dyDescent="0.25">
      <c r="B987" s="5"/>
      <c r="C987" s="5"/>
      <c r="D987" s="5"/>
      <c r="E987" s="5"/>
      <c r="F987" s="5"/>
      <c r="G987" s="5"/>
    </row>
    <row r="988" spans="2:7" ht="15.75" x14ac:dyDescent="0.25">
      <c r="B988" s="5"/>
      <c r="C988" s="5"/>
      <c r="D988" s="5"/>
      <c r="E988" s="5"/>
      <c r="F988" s="5"/>
      <c r="G988" s="5"/>
    </row>
    <row r="989" spans="2:7" ht="15.75" x14ac:dyDescent="0.25">
      <c r="B989" s="5"/>
      <c r="C989" s="5"/>
      <c r="D989" s="5"/>
      <c r="E989" s="5"/>
      <c r="F989" s="5"/>
      <c r="G989" s="5"/>
    </row>
    <row r="990" spans="2:7" ht="15.75" x14ac:dyDescent="0.25">
      <c r="B990" s="5"/>
      <c r="C990" s="5"/>
      <c r="D990" s="5"/>
      <c r="E990" s="5"/>
      <c r="F990" s="5"/>
      <c r="G990" s="5"/>
    </row>
    <row r="991" spans="2:7" ht="15.75" x14ac:dyDescent="0.25">
      <c r="B991" s="5"/>
      <c r="C991" s="5"/>
      <c r="D991" s="5"/>
      <c r="E991" s="5"/>
      <c r="F991" s="5"/>
      <c r="G991" s="5"/>
    </row>
    <row r="992" spans="2:7" ht="15.75" x14ac:dyDescent="0.25">
      <c r="B992" s="5"/>
      <c r="C992" s="5"/>
      <c r="D992" s="5"/>
      <c r="E992" s="5"/>
      <c r="F992" s="5"/>
      <c r="G992" s="5"/>
    </row>
    <row r="993" spans="2:7" ht="15.75" x14ac:dyDescent="0.25">
      <c r="B993" s="5"/>
      <c r="C993" s="5"/>
      <c r="D993" s="5"/>
      <c r="E993" s="5"/>
      <c r="F993" s="5"/>
      <c r="G993" s="5"/>
    </row>
    <row r="994" spans="2:7" ht="15.75" x14ac:dyDescent="0.25">
      <c r="B994" s="5"/>
      <c r="C994" s="5"/>
      <c r="D994" s="5"/>
      <c r="E994" s="5"/>
      <c r="F994" s="5"/>
      <c r="G994" s="5"/>
    </row>
    <row r="995" spans="2:7" ht="15.75" x14ac:dyDescent="0.25">
      <c r="B995" s="5"/>
      <c r="C995" s="5"/>
      <c r="D995" s="5"/>
      <c r="E995" s="5"/>
      <c r="F995" s="5"/>
      <c r="G995" s="5"/>
    </row>
    <row r="996" spans="2:7" ht="15.75" x14ac:dyDescent="0.25">
      <c r="B996" s="5"/>
      <c r="C996" s="5"/>
      <c r="D996" s="5"/>
      <c r="E996" s="5"/>
      <c r="F996" s="5"/>
      <c r="G996" s="5"/>
    </row>
    <row r="997" spans="2:7" ht="15.75" x14ac:dyDescent="0.25">
      <c r="B997" s="5"/>
      <c r="C997" s="5"/>
      <c r="D997" s="5"/>
      <c r="E997" s="5"/>
      <c r="F997" s="5"/>
      <c r="G997" s="5"/>
    </row>
    <row r="998" spans="2:7" ht="15.75" x14ac:dyDescent="0.25">
      <c r="B998" s="5"/>
      <c r="C998" s="5"/>
      <c r="D998" s="5"/>
      <c r="E998" s="5"/>
      <c r="F998" s="5"/>
      <c r="G998" s="5"/>
    </row>
    <row r="999" spans="2:7" ht="15.75" x14ac:dyDescent="0.25">
      <c r="B999" s="5"/>
      <c r="C999" s="5"/>
      <c r="D999" s="5"/>
      <c r="E999" s="5"/>
      <c r="F999" s="5"/>
      <c r="G999" s="5"/>
    </row>
    <row r="1000" spans="2:7" ht="15.75" x14ac:dyDescent="0.25">
      <c r="B1000" s="5"/>
      <c r="C1000" s="5"/>
      <c r="D1000" s="5"/>
      <c r="E1000" s="5"/>
      <c r="F1000" s="5"/>
      <c r="G1000" s="5"/>
    </row>
    <row r="1001" spans="2:7" ht="15.75" x14ac:dyDescent="0.25">
      <c r="B1001" s="5"/>
      <c r="C1001" s="5"/>
      <c r="D1001" s="5"/>
      <c r="E1001" s="5"/>
      <c r="F1001" s="5"/>
      <c r="G1001" s="5"/>
    </row>
    <row r="1002" spans="2:7" ht="15.75" x14ac:dyDescent="0.25">
      <c r="B1002" s="5"/>
      <c r="C1002" s="5"/>
      <c r="D1002" s="5"/>
      <c r="E1002" s="5"/>
      <c r="F1002" s="5"/>
      <c r="G1002" s="5"/>
    </row>
    <row r="1003" spans="2:7" ht="15.75" x14ac:dyDescent="0.25">
      <c r="B1003" s="5"/>
      <c r="C1003" s="5"/>
      <c r="D1003" s="5"/>
      <c r="E1003" s="5"/>
      <c r="F1003" s="5"/>
      <c r="G1003" s="5"/>
    </row>
    <row r="1004" spans="2:7" ht="15.75" x14ac:dyDescent="0.25">
      <c r="B1004" s="5"/>
      <c r="C1004" s="5"/>
      <c r="D1004" s="5"/>
      <c r="E1004" s="5"/>
      <c r="F1004" s="5"/>
      <c r="G1004" s="5"/>
    </row>
    <row r="1005" spans="2:7" ht="15.75" x14ac:dyDescent="0.25">
      <c r="B1005" s="5"/>
      <c r="C1005" s="5"/>
      <c r="D1005" s="5"/>
      <c r="E1005" s="5"/>
      <c r="F1005" s="5"/>
      <c r="G1005" s="5"/>
    </row>
    <row r="1006" spans="2:7" ht="15.75" x14ac:dyDescent="0.25">
      <c r="B1006" s="5"/>
      <c r="C1006" s="5"/>
      <c r="D1006" s="5"/>
      <c r="E1006" s="5"/>
      <c r="F1006" s="5"/>
      <c r="G1006" s="5"/>
    </row>
    <row r="1007" spans="2:7" ht="15.75" x14ac:dyDescent="0.25">
      <c r="B1007" s="5"/>
      <c r="C1007" s="5"/>
      <c r="D1007" s="5"/>
      <c r="E1007" s="5"/>
      <c r="F1007" s="5"/>
      <c r="G1007" s="5"/>
    </row>
    <row r="1008" spans="2:7" ht="15.75" x14ac:dyDescent="0.25">
      <c r="B1008" s="5"/>
      <c r="C1008" s="5"/>
      <c r="D1008" s="5"/>
      <c r="E1008" s="5"/>
      <c r="F1008" s="5"/>
      <c r="G1008" s="5"/>
    </row>
    <row r="1009" spans="2:7" ht="15.75" x14ac:dyDescent="0.25">
      <c r="B1009" s="5"/>
      <c r="C1009" s="5"/>
      <c r="D1009" s="5"/>
      <c r="E1009" s="5"/>
      <c r="F1009" s="5"/>
      <c r="G1009" s="5"/>
    </row>
    <row r="1010" spans="2:7" ht="15.75" x14ac:dyDescent="0.25">
      <c r="B1010" s="5"/>
      <c r="C1010" s="5"/>
      <c r="D1010" s="5"/>
      <c r="E1010" s="5"/>
      <c r="F1010" s="5"/>
      <c r="G1010" s="5"/>
    </row>
    <row r="1011" spans="2:7" ht="15.75" x14ac:dyDescent="0.25">
      <c r="B1011" s="5"/>
      <c r="C1011" s="5"/>
      <c r="D1011" s="5"/>
      <c r="E1011" s="5"/>
      <c r="F1011" s="5"/>
      <c r="G1011" s="5"/>
    </row>
    <row r="1012" spans="2:7" ht="15.75" x14ac:dyDescent="0.25">
      <c r="B1012" s="5"/>
      <c r="C1012" s="5"/>
      <c r="D1012" s="5"/>
      <c r="E1012" s="5"/>
      <c r="F1012" s="5"/>
      <c r="G1012" s="5"/>
    </row>
    <row r="1013" spans="2:7" ht="15.75" x14ac:dyDescent="0.25">
      <c r="B1013" s="5"/>
      <c r="C1013" s="5"/>
      <c r="D1013" s="5"/>
      <c r="E1013" s="5"/>
      <c r="F1013" s="5"/>
      <c r="G1013" s="5"/>
    </row>
    <row r="1014" spans="2:7" ht="15.75" x14ac:dyDescent="0.25">
      <c r="B1014" s="5"/>
      <c r="C1014" s="5"/>
      <c r="D1014" s="5"/>
      <c r="E1014" s="5"/>
      <c r="F1014" s="5"/>
      <c r="G1014" s="5"/>
    </row>
    <row r="1015" spans="2:7" ht="15.75" x14ac:dyDescent="0.25">
      <c r="B1015" s="5"/>
      <c r="C1015" s="5"/>
      <c r="D1015" s="5"/>
      <c r="E1015" s="5"/>
      <c r="F1015" s="5"/>
      <c r="G1015" s="5"/>
    </row>
    <row r="1016" spans="2:7" ht="15.75" x14ac:dyDescent="0.25">
      <c r="B1016" s="5"/>
      <c r="C1016" s="5"/>
      <c r="D1016" s="5"/>
      <c r="E1016" s="5"/>
      <c r="F1016" s="5"/>
      <c r="G1016" s="5"/>
    </row>
    <row r="1017" spans="2:7" ht="15.75" x14ac:dyDescent="0.25">
      <c r="B1017" s="5"/>
      <c r="C1017" s="5"/>
      <c r="D1017" s="5"/>
      <c r="E1017" s="5"/>
      <c r="F1017" s="5"/>
      <c r="G1017" s="5"/>
    </row>
    <row r="1018" spans="2:7" ht="15.75" x14ac:dyDescent="0.25">
      <c r="B1018" s="5"/>
      <c r="C1018" s="5"/>
      <c r="D1018" s="5"/>
      <c r="E1018" s="5"/>
      <c r="F1018" s="5"/>
      <c r="G1018" s="5"/>
    </row>
    <row r="1019" spans="2:7" ht="15.75" x14ac:dyDescent="0.25">
      <c r="B1019" s="5"/>
      <c r="C1019" s="5"/>
      <c r="D1019" s="5"/>
      <c r="E1019" s="5"/>
      <c r="F1019" s="5"/>
      <c r="G1019" s="5"/>
    </row>
    <row r="1020" spans="2:7" ht="15.75" x14ac:dyDescent="0.25">
      <c r="B1020" s="5"/>
      <c r="C1020" s="5"/>
      <c r="D1020" s="5"/>
      <c r="E1020" s="5"/>
      <c r="F1020" s="5"/>
      <c r="G1020" s="5"/>
    </row>
    <row r="1021" spans="2:7" ht="15.75" x14ac:dyDescent="0.25">
      <c r="B1021" s="5"/>
      <c r="C1021" s="5"/>
      <c r="D1021" s="5"/>
      <c r="E1021" s="5"/>
      <c r="F1021" s="5"/>
      <c r="G1021" s="5"/>
    </row>
    <row r="1022" spans="2:7" ht="15.75" x14ac:dyDescent="0.25">
      <c r="B1022" s="5"/>
      <c r="C1022" s="5"/>
      <c r="D1022" s="5"/>
      <c r="E1022" s="5"/>
      <c r="F1022" s="5"/>
      <c r="G1022" s="5"/>
    </row>
    <row r="1023" spans="2:7" ht="15.75" x14ac:dyDescent="0.25">
      <c r="B1023" s="5"/>
      <c r="C1023" s="5"/>
      <c r="D1023" s="5"/>
      <c r="E1023" s="5"/>
      <c r="F1023" s="5"/>
      <c r="G1023" s="5"/>
    </row>
    <row r="1024" spans="2:7" ht="15.75" x14ac:dyDescent="0.25">
      <c r="B1024" s="5"/>
      <c r="C1024" s="5"/>
      <c r="D1024" s="5"/>
      <c r="E1024" s="5"/>
      <c r="F1024" s="5"/>
      <c r="G1024" s="5"/>
    </row>
    <row r="1025" spans="2:7" ht="15.75" x14ac:dyDescent="0.25">
      <c r="B1025" s="5"/>
      <c r="C1025" s="5"/>
      <c r="D1025" s="5"/>
      <c r="E1025" s="5"/>
      <c r="F1025" s="5"/>
      <c r="G1025" s="5"/>
    </row>
    <row r="1026" spans="2:7" ht="15.75" x14ac:dyDescent="0.25">
      <c r="B1026" s="5"/>
      <c r="C1026" s="5"/>
      <c r="D1026" s="5"/>
      <c r="E1026" s="5"/>
      <c r="F1026" s="5"/>
      <c r="G1026" s="5"/>
    </row>
    <row r="1027" spans="2:7" ht="15.75" x14ac:dyDescent="0.25">
      <c r="B1027" s="5"/>
      <c r="C1027" s="5"/>
      <c r="D1027" s="5"/>
      <c r="E1027" s="5"/>
      <c r="F1027" s="5"/>
      <c r="G1027" s="5"/>
    </row>
    <row r="1028" spans="2:7" ht="15.75" x14ac:dyDescent="0.25">
      <c r="B1028" s="5"/>
      <c r="C1028" s="5"/>
      <c r="D1028" s="5"/>
      <c r="E1028" s="5"/>
      <c r="F1028" s="5"/>
      <c r="G1028" s="5"/>
    </row>
    <row r="1029" spans="2:7" ht="15.75" x14ac:dyDescent="0.25">
      <c r="B1029" s="5"/>
      <c r="C1029" s="5"/>
      <c r="D1029" s="5"/>
      <c r="E1029" s="5"/>
      <c r="F1029" s="5"/>
      <c r="G1029" s="5"/>
    </row>
    <row r="1030" spans="2:7" ht="15.75" x14ac:dyDescent="0.25">
      <c r="B1030" s="5"/>
      <c r="C1030" s="5"/>
      <c r="D1030" s="5"/>
      <c r="E1030" s="5"/>
      <c r="F1030" s="5"/>
      <c r="G1030" s="5"/>
    </row>
    <row r="1031" spans="2:7" ht="15.75" x14ac:dyDescent="0.25">
      <c r="B1031" s="5"/>
      <c r="C1031" s="5"/>
      <c r="D1031" s="5"/>
      <c r="E1031" s="5"/>
      <c r="F1031" s="5"/>
      <c r="G1031" s="5"/>
    </row>
    <row r="1032" spans="2:7" ht="15.75" x14ac:dyDescent="0.25">
      <c r="B1032" s="5"/>
      <c r="C1032" s="5"/>
      <c r="D1032" s="5"/>
      <c r="E1032" s="5"/>
      <c r="F1032" s="5"/>
      <c r="G1032" s="5"/>
    </row>
    <row r="1033" spans="2:7" ht="15.75" x14ac:dyDescent="0.25">
      <c r="B1033" s="5"/>
      <c r="C1033" s="5"/>
      <c r="D1033" s="5"/>
      <c r="E1033" s="5"/>
      <c r="F1033" s="5"/>
      <c r="G1033" s="5"/>
    </row>
    <row r="1034" spans="2:7" ht="15.75" x14ac:dyDescent="0.25">
      <c r="B1034" s="5"/>
      <c r="C1034" s="5"/>
      <c r="D1034" s="5"/>
      <c r="E1034" s="5"/>
      <c r="F1034" s="5"/>
      <c r="G1034" s="5"/>
    </row>
    <row r="1035" spans="2:7" ht="15.75" x14ac:dyDescent="0.25">
      <c r="B1035" s="5"/>
      <c r="C1035" s="5"/>
      <c r="D1035" s="5"/>
      <c r="E1035" s="5"/>
      <c r="F1035" s="5"/>
      <c r="G1035" s="5"/>
    </row>
    <row r="1036" spans="2:7" ht="15.75" x14ac:dyDescent="0.25">
      <c r="B1036" s="5"/>
      <c r="C1036" s="5"/>
      <c r="D1036" s="5"/>
      <c r="E1036" s="5"/>
      <c r="F1036" s="5"/>
      <c r="G1036" s="5"/>
    </row>
    <row r="1037" spans="2:7" ht="15.75" x14ac:dyDescent="0.25">
      <c r="B1037" s="5"/>
      <c r="C1037" s="5"/>
      <c r="D1037" s="5"/>
      <c r="E1037" s="5"/>
      <c r="F1037" s="5"/>
      <c r="G1037" s="5"/>
    </row>
    <row r="1038" spans="2:7" ht="15.75" x14ac:dyDescent="0.25">
      <c r="B1038" s="5"/>
      <c r="C1038" s="5"/>
      <c r="D1038" s="5"/>
      <c r="E1038" s="5"/>
      <c r="F1038" s="5"/>
      <c r="G1038" s="5"/>
    </row>
    <row r="1039" spans="2:7" ht="15.75" x14ac:dyDescent="0.25">
      <c r="B1039" s="5"/>
      <c r="C1039" s="5"/>
      <c r="D1039" s="5"/>
      <c r="E1039" s="5"/>
      <c r="F1039" s="5"/>
      <c r="G1039" s="5"/>
    </row>
    <row r="1040" spans="2:7" ht="15.75" x14ac:dyDescent="0.25">
      <c r="B1040" s="5"/>
      <c r="C1040" s="5"/>
      <c r="D1040" s="5"/>
      <c r="E1040" s="5"/>
      <c r="F1040" s="5"/>
      <c r="G1040" s="5"/>
    </row>
    <row r="1041" spans="2:7" ht="15.75" x14ac:dyDescent="0.25">
      <c r="B1041" s="5"/>
      <c r="C1041" s="5"/>
      <c r="D1041" s="5"/>
      <c r="E1041" s="5"/>
      <c r="F1041" s="5"/>
      <c r="G1041" s="5"/>
    </row>
    <row r="1042" spans="2:7" ht="15.75" x14ac:dyDescent="0.25">
      <c r="B1042" s="5"/>
      <c r="C1042" s="5"/>
      <c r="D1042" s="5"/>
      <c r="E1042" s="5"/>
      <c r="F1042" s="5"/>
      <c r="G1042" s="5"/>
    </row>
    <row r="1043" spans="2:7" ht="15.75" x14ac:dyDescent="0.25">
      <c r="B1043" s="5"/>
      <c r="C1043" s="5"/>
      <c r="D1043" s="5"/>
      <c r="E1043" s="5"/>
      <c r="F1043" s="5"/>
      <c r="G1043" s="5"/>
    </row>
    <row r="1044" spans="2:7" ht="15.75" x14ac:dyDescent="0.25">
      <c r="B1044" s="5"/>
      <c r="C1044" s="5"/>
      <c r="D1044" s="5"/>
      <c r="E1044" s="5"/>
      <c r="F1044" s="5"/>
      <c r="G1044" s="5"/>
    </row>
    <row r="1045" spans="2:7" ht="15.75" x14ac:dyDescent="0.25">
      <c r="B1045" s="5"/>
      <c r="C1045" s="5"/>
      <c r="D1045" s="5"/>
      <c r="E1045" s="5"/>
      <c r="F1045" s="5"/>
      <c r="G1045" s="5"/>
    </row>
    <row r="1046" spans="2:7" ht="15.75" x14ac:dyDescent="0.25">
      <c r="B1046" s="5"/>
      <c r="C1046" s="5"/>
      <c r="D1046" s="5"/>
      <c r="E1046" s="5"/>
      <c r="F1046" s="5"/>
      <c r="G1046" s="5"/>
    </row>
    <row r="1047" spans="2:7" ht="15.75" x14ac:dyDescent="0.25">
      <c r="B1047" s="5"/>
      <c r="C1047" s="5"/>
      <c r="D1047" s="5"/>
      <c r="E1047" s="5"/>
      <c r="F1047" s="5"/>
      <c r="G1047" s="5"/>
    </row>
    <row r="1048" spans="2:7" ht="15.75" x14ac:dyDescent="0.25">
      <c r="B1048" s="5"/>
      <c r="C1048" s="5"/>
      <c r="D1048" s="5"/>
      <c r="E1048" s="5"/>
      <c r="F1048" s="5"/>
      <c r="G1048" s="5"/>
    </row>
    <row r="1049" spans="2:7" ht="15.75" x14ac:dyDescent="0.25">
      <c r="B1049" s="5"/>
      <c r="C1049" s="5"/>
      <c r="D1049" s="5"/>
      <c r="E1049" s="5"/>
      <c r="F1049" s="5"/>
      <c r="G1049" s="5"/>
    </row>
    <row r="1050" spans="2:7" ht="15.75" x14ac:dyDescent="0.25">
      <c r="B1050" s="5"/>
      <c r="C1050" s="5"/>
      <c r="D1050" s="5"/>
      <c r="E1050" s="5"/>
      <c r="F1050" s="5"/>
      <c r="G1050" s="5"/>
    </row>
    <row r="1051" spans="2:7" ht="15.75" x14ac:dyDescent="0.25">
      <c r="B1051" s="5"/>
      <c r="C1051" s="5"/>
      <c r="D1051" s="5"/>
      <c r="E1051" s="5"/>
      <c r="F1051" s="5"/>
      <c r="G1051" s="5"/>
    </row>
    <row r="1052" spans="2:7" ht="15.75" x14ac:dyDescent="0.25">
      <c r="B1052" s="5"/>
      <c r="C1052" s="5"/>
      <c r="D1052" s="5"/>
      <c r="E1052" s="5"/>
      <c r="F1052" s="5"/>
      <c r="G1052" s="5"/>
    </row>
    <row r="1053" spans="2:7" ht="15.75" x14ac:dyDescent="0.25">
      <c r="B1053" s="5"/>
      <c r="C1053" s="5"/>
      <c r="D1053" s="5"/>
      <c r="E1053" s="5"/>
      <c r="F1053" s="5"/>
      <c r="G1053" s="5"/>
    </row>
    <row r="1054" spans="2:7" ht="15.75" x14ac:dyDescent="0.25">
      <c r="B1054" s="5"/>
      <c r="C1054" s="5"/>
      <c r="D1054" s="5"/>
      <c r="E1054" s="5"/>
      <c r="F1054" s="5"/>
      <c r="G1054" s="5"/>
    </row>
    <row r="1055" spans="2:7" ht="15.75" x14ac:dyDescent="0.25">
      <c r="B1055" s="5"/>
      <c r="C1055" s="5"/>
      <c r="D1055" s="5"/>
      <c r="E1055" s="5"/>
      <c r="F1055" s="5"/>
      <c r="G1055" s="5"/>
    </row>
    <row r="1056" spans="2:7" ht="15.75" x14ac:dyDescent="0.25">
      <c r="B1056" s="5"/>
      <c r="C1056" s="5"/>
      <c r="D1056" s="5"/>
      <c r="E1056" s="5"/>
      <c r="F1056" s="5"/>
      <c r="G1056" s="5"/>
    </row>
    <row r="1057" spans="2:7" ht="15.75" x14ac:dyDescent="0.25">
      <c r="B1057" s="5"/>
      <c r="C1057" s="5"/>
      <c r="D1057" s="5"/>
      <c r="E1057" s="5"/>
      <c r="F1057" s="5"/>
      <c r="G1057" s="5"/>
    </row>
    <row r="1058" spans="2:7" ht="15.75" x14ac:dyDescent="0.25">
      <c r="B1058" s="5"/>
      <c r="C1058" s="5"/>
      <c r="D1058" s="5"/>
      <c r="E1058" s="5"/>
      <c r="F1058" s="5"/>
      <c r="G1058" s="5"/>
    </row>
    <row r="1059" spans="2:7" ht="15.75" x14ac:dyDescent="0.25">
      <c r="B1059" s="5"/>
      <c r="C1059" s="5"/>
      <c r="D1059" s="5"/>
      <c r="E1059" s="5"/>
      <c r="F1059" s="5"/>
      <c r="G1059" s="5"/>
    </row>
    <row r="1060" spans="2:7" ht="15.75" x14ac:dyDescent="0.25">
      <c r="B1060" s="5"/>
      <c r="C1060" s="5"/>
      <c r="D1060" s="5"/>
      <c r="E1060" s="5"/>
      <c r="F1060" s="5"/>
      <c r="G1060" s="5"/>
    </row>
    <row r="1061" spans="2:7" ht="15.75" x14ac:dyDescent="0.25">
      <c r="B1061" s="5"/>
      <c r="C1061" s="5"/>
      <c r="D1061" s="5"/>
      <c r="E1061" s="5"/>
      <c r="F1061" s="5"/>
      <c r="G1061" s="5"/>
    </row>
    <row r="1062" spans="2:7" ht="15.75" x14ac:dyDescent="0.25">
      <c r="B1062" s="5"/>
      <c r="C1062" s="5"/>
      <c r="D1062" s="5"/>
      <c r="E1062" s="5"/>
      <c r="F1062" s="5"/>
      <c r="G1062" s="5"/>
    </row>
    <row r="1063" spans="2:7" ht="15.75" x14ac:dyDescent="0.25">
      <c r="B1063" s="5"/>
      <c r="C1063" s="5"/>
      <c r="D1063" s="5"/>
      <c r="E1063" s="5"/>
      <c r="F1063" s="5"/>
      <c r="G1063" s="5"/>
    </row>
    <row r="1064" spans="2:7" ht="15.75" x14ac:dyDescent="0.25">
      <c r="B1064" s="5"/>
      <c r="C1064" s="5"/>
      <c r="D1064" s="5"/>
      <c r="E1064" s="5"/>
      <c r="F1064" s="5"/>
      <c r="G1064" s="5"/>
    </row>
    <row r="1065" spans="2:7" ht="15.75" x14ac:dyDescent="0.25">
      <c r="B1065" s="5"/>
      <c r="C1065" s="5"/>
      <c r="D1065" s="5"/>
      <c r="E1065" s="5"/>
      <c r="F1065" s="5"/>
      <c r="G1065" s="5"/>
    </row>
    <row r="1066" spans="2:7" ht="15.75" x14ac:dyDescent="0.25">
      <c r="B1066" s="5"/>
      <c r="C1066" s="5"/>
      <c r="D1066" s="5"/>
      <c r="E1066" s="5"/>
      <c r="F1066" s="5"/>
      <c r="G1066" s="5"/>
    </row>
    <row r="1067" spans="2:7" ht="15.75" x14ac:dyDescent="0.25">
      <c r="B1067" s="5"/>
      <c r="C1067" s="5"/>
      <c r="D1067" s="5"/>
      <c r="E1067" s="5"/>
      <c r="F1067" s="5"/>
      <c r="G1067" s="5"/>
    </row>
    <row r="1068" spans="2:7" ht="15.75" x14ac:dyDescent="0.25">
      <c r="B1068" s="5"/>
      <c r="C1068" s="5"/>
      <c r="D1068" s="5"/>
      <c r="E1068" s="5"/>
      <c r="F1068" s="5"/>
      <c r="G1068" s="5"/>
    </row>
    <row r="1069" spans="2:7" ht="15.75" x14ac:dyDescent="0.25">
      <c r="B1069" s="5"/>
      <c r="C1069" s="5"/>
      <c r="D1069" s="5"/>
      <c r="E1069" s="5"/>
      <c r="F1069" s="5"/>
      <c r="G1069" s="5"/>
    </row>
    <row r="1070" spans="2:7" ht="15.75" x14ac:dyDescent="0.25">
      <c r="B1070" s="5"/>
      <c r="C1070" s="5"/>
      <c r="D1070" s="5"/>
      <c r="E1070" s="5"/>
      <c r="F1070" s="5"/>
      <c r="G1070" s="5"/>
    </row>
    <row r="1071" spans="2:7" ht="15.75" x14ac:dyDescent="0.25">
      <c r="B1071" s="5"/>
      <c r="C1071" s="5"/>
      <c r="D1071" s="5"/>
      <c r="E1071" s="5"/>
      <c r="F1071" s="5"/>
      <c r="G1071" s="5"/>
    </row>
    <row r="1072" spans="2:7" ht="15.75" x14ac:dyDescent="0.25">
      <c r="B1072" s="5"/>
      <c r="C1072" s="5"/>
      <c r="D1072" s="5"/>
      <c r="E1072" s="5"/>
      <c r="F1072" s="5"/>
      <c r="G1072" s="5"/>
    </row>
    <row r="1073" spans="2:7" ht="15.75" x14ac:dyDescent="0.25">
      <c r="B1073" s="5"/>
      <c r="C1073" s="5"/>
      <c r="D1073" s="5"/>
      <c r="E1073" s="5"/>
      <c r="F1073" s="5"/>
      <c r="G1073" s="5"/>
    </row>
    <row r="1074" spans="2:7" ht="15.75" x14ac:dyDescent="0.25">
      <c r="B1074" s="5"/>
      <c r="C1074" s="5"/>
      <c r="D1074" s="5"/>
      <c r="E1074" s="5"/>
      <c r="F1074" s="5"/>
      <c r="G1074" s="5"/>
    </row>
    <row r="1075" spans="2:7" ht="15.75" x14ac:dyDescent="0.25">
      <c r="B1075" s="5"/>
      <c r="C1075" s="5"/>
      <c r="D1075" s="5"/>
      <c r="E1075" s="5"/>
      <c r="F1075" s="5"/>
      <c r="G1075" s="5"/>
    </row>
    <row r="1076" spans="2:7" ht="15.75" x14ac:dyDescent="0.25">
      <c r="B1076" s="5"/>
      <c r="C1076" s="5"/>
      <c r="D1076" s="5"/>
      <c r="E1076" s="5"/>
      <c r="F1076" s="5"/>
      <c r="G1076" s="5"/>
    </row>
    <row r="1077" spans="2:7" ht="15.75" x14ac:dyDescent="0.25">
      <c r="B1077" s="5"/>
      <c r="C1077" s="5"/>
      <c r="D1077" s="5"/>
      <c r="E1077" s="5"/>
      <c r="F1077" s="5"/>
      <c r="G1077" s="5"/>
    </row>
    <row r="1078" spans="2:7" ht="15.75" x14ac:dyDescent="0.25">
      <c r="B1078" s="5"/>
      <c r="C1078" s="5"/>
      <c r="D1078" s="5"/>
      <c r="E1078" s="5"/>
      <c r="F1078" s="5"/>
      <c r="G1078" s="5"/>
    </row>
    <row r="1079" spans="2:7" ht="15.75" x14ac:dyDescent="0.25">
      <c r="B1079" s="5"/>
      <c r="C1079" s="5"/>
      <c r="D1079" s="5"/>
      <c r="E1079" s="5"/>
      <c r="F1079" s="5"/>
      <c r="G1079" s="5"/>
    </row>
    <row r="1080" spans="2:7" ht="15.75" x14ac:dyDescent="0.25">
      <c r="B1080" s="5"/>
      <c r="C1080" s="5"/>
      <c r="D1080" s="5"/>
      <c r="E1080" s="5"/>
      <c r="F1080" s="5"/>
      <c r="G1080" s="5"/>
    </row>
    <row r="1081" spans="2:7" ht="15.75" x14ac:dyDescent="0.25">
      <c r="B1081" s="5"/>
      <c r="C1081" s="5"/>
      <c r="D1081" s="5"/>
      <c r="E1081" s="5"/>
      <c r="F1081" s="5"/>
      <c r="G1081" s="5"/>
    </row>
    <row r="1082" spans="2:7" ht="15.75" x14ac:dyDescent="0.25">
      <c r="B1082" s="5"/>
      <c r="C1082" s="5"/>
      <c r="D1082" s="5"/>
      <c r="E1082" s="5"/>
      <c r="F1082" s="5"/>
      <c r="G1082" s="5"/>
    </row>
    <row r="1083" spans="2:7" ht="15.75" x14ac:dyDescent="0.25">
      <c r="B1083" s="5"/>
      <c r="C1083" s="5"/>
      <c r="D1083" s="5"/>
      <c r="E1083" s="5"/>
      <c r="F1083" s="5"/>
      <c r="G1083" s="5"/>
    </row>
    <row r="1084" spans="2:7" ht="15.75" x14ac:dyDescent="0.25">
      <c r="B1084" s="5"/>
      <c r="C1084" s="5"/>
      <c r="D1084" s="5"/>
      <c r="E1084" s="5"/>
      <c r="F1084" s="5"/>
      <c r="G1084" s="5"/>
    </row>
    <row r="1085" spans="2:7" ht="15.75" x14ac:dyDescent="0.25">
      <c r="B1085" s="5"/>
      <c r="C1085" s="5"/>
      <c r="D1085" s="5"/>
      <c r="E1085" s="5"/>
      <c r="F1085" s="5"/>
      <c r="G1085" s="5"/>
    </row>
    <row r="1086" spans="2:7" ht="15.75" x14ac:dyDescent="0.25">
      <c r="B1086" s="5"/>
      <c r="C1086" s="5"/>
      <c r="D1086" s="5"/>
      <c r="E1086" s="5"/>
      <c r="F1086" s="5"/>
      <c r="G1086" s="5"/>
    </row>
    <row r="1087" spans="2:7" ht="15.75" x14ac:dyDescent="0.25">
      <c r="B1087" s="5"/>
      <c r="C1087" s="5"/>
      <c r="D1087" s="5"/>
      <c r="E1087" s="5"/>
      <c r="F1087" s="5"/>
      <c r="G1087" s="5"/>
    </row>
    <row r="1088" spans="2:7" ht="15.75" x14ac:dyDescent="0.25">
      <c r="B1088" s="5"/>
      <c r="C1088" s="5"/>
      <c r="D1088" s="5"/>
      <c r="E1088" s="5"/>
      <c r="F1088" s="5"/>
      <c r="G1088" s="5"/>
    </row>
    <row r="1089" spans="2:7" ht="15.75" x14ac:dyDescent="0.25">
      <c r="B1089" s="5"/>
      <c r="C1089" s="5"/>
      <c r="D1089" s="5"/>
      <c r="E1089" s="5"/>
      <c r="F1089" s="5"/>
      <c r="G1089" s="5"/>
    </row>
    <row r="1090" spans="2:7" ht="15.75" x14ac:dyDescent="0.25">
      <c r="B1090" s="5"/>
      <c r="C1090" s="5"/>
      <c r="D1090" s="5"/>
      <c r="E1090" s="5"/>
      <c r="F1090" s="5"/>
      <c r="G1090" s="5"/>
    </row>
    <row r="1091" spans="2:7" ht="15.75" x14ac:dyDescent="0.25">
      <c r="B1091" s="5"/>
      <c r="C1091" s="5"/>
      <c r="D1091" s="5"/>
      <c r="E1091" s="5"/>
      <c r="F1091" s="5"/>
      <c r="G1091" s="5"/>
    </row>
    <row r="1092" spans="2:7" ht="15.75" x14ac:dyDescent="0.25">
      <c r="B1092" s="5"/>
      <c r="C1092" s="5"/>
      <c r="D1092" s="5"/>
      <c r="E1092" s="5"/>
      <c r="F1092" s="5"/>
      <c r="G1092" s="5"/>
    </row>
    <row r="1093" spans="2:7" ht="15.75" x14ac:dyDescent="0.25">
      <c r="B1093" s="5"/>
      <c r="C1093" s="5"/>
      <c r="D1093" s="5"/>
      <c r="E1093" s="5"/>
      <c r="F1093" s="5"/>
      <c r="G1093" s="5"/>
    </row>
    <row r="1094" spans="2:7" ht="15.75" x14ac:dyDescent="0.25">
      <c r="B1094" s="5"/>
      <c r="C1094" s="5"/>
      <c r="D1094" s="5"/>
      <c r="E1094" s="5"/>
      <c r="F1094" s="5"/>
      <c r="G1094" s="5"/>
    </row>
    <row r="1095" spans="2:7" ht="15.75" x14ac:dyDescent="0.25">
      <c r="B1095" s="5"/>
      <c r="C1095" s="5"/>
      <c r="D1095" s="5"/>
      <c r="E1095" s="5"/>
      <c r="F1095" s="5"/>
      <c r="G1095" s="5"/>
    </row>
    <row r="1096" spans="2:7" ht="15.75" x14ac:dyDescent="0.25">
      <c r="B1096" s="5"/>
      <c r="C1096" s="5"/>
      <c r="D1096" s="5"/>
      <c r="E1096" s="5"/>
      <c r="F1096" s="5"/>
      <c r="G1096" s="5"/>
    </row>
    <row r="1097" spans="2:7" ht="15.75" x14ac:dyDescent="0.25">
      <c r="B1097" s="5"/>
      <c r="C1097" s="5"/>
      <c r="D1097" s="5"/>
      <c r="E1097" s="5"/>
      <c r="F1097" s="5"/>
      <c r="G1097" s="5"/>
    </row>
    <row r="1098" spans="2:7" ht="15.75" x14ac:dyDescent="0.25">
      <c r="B1098" s="5"/>
      <c r="C1098" s="5"/>
      <c r="D1098" s="5"/>
      <c r="E1098" s="5"/>
      <c r="F1098" s="5"/>
      <c r="G1098" s="5"/>
    </row>
    <row r="1099" spans="2:7" ht="15.75" x14ac:dyDescent="0.25">
      <c r="B1099" s="5"/>
      <c r="C1099" s="5"/>
      <c r="D1099" s="5"/>
      <c r="E1099" s="5"/>
      <c r="F1099" s="5"/>
      <c r="G1099" s="5"/>
    </row>
    <row r="1100" spans="2:7" ht="15.75" x14ac:dyDescent="0.25">
      <c r="B1100" s="5"/>
      <c r="C1100" s="5"/>
      <c r="D1100" s="5"/>
      <c r="E1100" s="5"/>
      <c r="F1100" s="5"/>
      <c r="G1100" s="5"/>
    </row>
    <row r="1101" spans="2:7" ht="15.75" x14ac:dyDescent="0.25">
      <c r="B1101" s="5"/>
      <c r="C1101" s="5"/>
      <c r="D1101" s="5"/>
      <c r="E1101" s="5"/>
      <c r="F1101" s="5"/>
      <c r="G1101" s="5"/>
    </row>
    <row r="1102" spans="2:7" ht="15.75" x14ac:dyDescent="0.25">
      <c r="B1102" s="5"/>
      <c r="C1102" s="5"/>
      <c r="D1102" s="5"/>
      <c r="E1102" s="5"/>
      <c r="F1102" s="5"/>
      <c r="G1102" s="5"/>
    </row>
    <row r="1103" spans="2:7" ht="15.75" x14ac:dyDescent="0.25">
      <c r="B1103" s="5"/>
      <c r="C1103" s="5"/>
      <c r="D1103" s="5"/>
      <c r="E1103" s="5"/>
      <c r="F1103" s="5"/>
      <c r="G1103" s="5"/>
    </row>
    <row r="1104" spans="2:7" ht="15.75" x14ac:dyDescent="0.25">
      <c r="B1104" s="5"/>
      <c r="C1104" s="5"/>
      <c r="D1104" s="5"/>
      <c r="E1104" s="5"/>
      <c r="F1104" s="5"/>
      <c r="G1104" s="5"/>
    </row>
    <row r="1105" spans="2:7" ht="15.75" x14ac:dyDescent="0.25">
      <c r="B1105" s="5"/>
      <c r="C1105" s="5"/>
      <c r="D1105" s="5"/>
      <c r="E1105" s="5"/>
      <c r="F1105" s="5"/>
      <c r="G1105" s="5"/>
    </row>
    <row r="1106" spans="2:7" ht="15.75" x14ac:dyDescent="0.25">
      <c r="B1106" s="5"/>
      <c r="C1106" s="5"/>
      <c r="D1106" s="5"/>
      <c r="E1106" s="5"/>
      <c r="F1106" s="5"/>
      <c r="G1106" s="5"/>
    </row>
    <row r="1107" spans="2:7" ht="15.75" x14ac:dyDescent="0.25">
      <c r="B1107" s="5"/>
      <c r="C1107" s="5"/>
      <c r="D1107" s="5"/>
      <c r="E1107" s="5"/>
      <c r="F1107" s="5"/>
      <c r="G1107" s="5"/>
    </row>
    <row r="1108" spans="2:7" ht="15.75" x14ac:dyDescent="0.25">
      <c r="B1108" s="5"/>
      <c r="C1108" s="5"/>
      <c r="D1108" s="5"/>
      <c r="E1108" s="5"/>
      <c r="F1108" s="5"/>
      <c r="G1108" s="5"/>
    </row>
    <row r="1109" spans="2:7" ht="15.75" x14ac:dyDescent="0.25">
      <c r="B1109" s="5"/>
      <c r="C1109" s="5"/>
      <c r="D1109" s="5"/>
      <c r="E1109" s="5"/>
      <c r="F1109" s="5"/>
      <c r="G1109" s="5"/>
    </row>
    <row r="1110" spans="2:7" ht="15.75" x14ac:dyDescent="0.25">
      <c r="B1110" s="5"/>
      <c r="C1110" s="5"/>
      <c r="D1110" s="5"/>
      <c r="E1110" s="5"/>
      <c r="F1110" s="5"/>
      <c r="G1110" s="5"/>
    </row>
    <row r="1111" spans="2:7" ht="15.75" x14ac:dyDescent="0.25">
      <c r="B1111" s="5"/>
      <c r="C1111" s="5"/>
      <c r="D1111" s="5"/>
      <c r="E1111" s="5"/>
      <c r="F1111" s="5"/>
      <c r="G1111" s="5"/>
    </row>
    <row r="1112" spans="2:7" ht="15.75" x14ac:dyDescent="0.25">
      <c r="B1112" s="5"/>
      <c r="C1112" s="5"/>
      <c r="D1112" s="5"/>
      <c r="E1112" s="5"/>
      <c r="F1112" s="5"/>
      <c r="G1112" s="5"/>
    </row>
    <row r="1113" spans="2:7" ht="15.75" x14ac:dyDescent="0.25">
      <c r="B1113" s="5"/>
      <c r="C1113" s="5"/>
      <c r="D1113" s="5"/>
      <c r="E1113" s="5"/>
      <c r="F1113" s="5"/>
      <c r="G1113" s="5"/>
    </row>
    <row r="1114" spans="2:7" ht="15.75" x14ac:dyDescent="0.25">
      <c r="B1114" s="5"/>
      <c r="C1114" s="5"/>
      <c r="D1114" s="5"/>
      <c r="E1114" s="5"/>
      <c r="F1114" s="5"/>
      <c r="G1114" s="5"/>
    </row>
    <row r="1115" spans="2:7" ht="15.75" x14ac:dyDescent="0.25">
      <c r="B1115" s="5"/>
      <c r="C1115" s="5"/>
      <c r="D1115" s="5"/>
      <c r="E1115" s="5"/>
      <c r="F1115" s="5"/>
      <c r="G1115" s="5"/>
    </row>
    <row r="1116" spans="2:7" ht="15.75" x14ac:dyDescent="0.25">
      <c r="B1116" s="5"/>
      <c r="C1116" s="5"/>
      <c r="D1116" s="5"/>
      <c r="E1116" s="5"/>
      <c r="F1116" s="5"/>
      <c r="G1116" s="5"/>
    </row>
    <row r="1117" spans="2:7" ht="15.75" x14ac:dyDescent="0.25">
      <c r="B1117" s="5"/>
      <c r="C1117" s="5"/>
      <c r="D1117" s="5"/>
      <c r="E1117" s="5"/>
      <c r="F1117" s="5"/>
      <c r="G1117" s="5"/>
    </row>
    <row r="1118" spans="2:7" ht="15.75" x14ac:dyDescent="0.25">
      <c r="B1118" s="5"/>
      <c r="C1118" s="5"/>
      <c r="D1118" s="5"/>
      <c r="E1118" s="5"/>
      <c r="F1118" s="5"/>
      <c r="G1118" s="5"/>
    </row>
    <row r="1119" spans="2:7" ht="15.75" x14ac:dyDescent="0.25">
      <c r="B1119" s="5"/>
      <c r="C1119" s="5"/>
      <c r="D1119" s="5"/>
      <c r="E1119" s="5"/>
      <c r="F1119" s="5"/>
      <c r="G1119" s="5"/>
    </row>
    <row r="1120" spans="2:7" ht="15.75" x14ac:dyDescent="0.25">
      <c r="B1120" s="5"/>
      <c r="C1120" s="5"/>
      <c r="D1120" s="5"/>
      <c r="E1120" s="5"/>
      <c r="F1120" s="5"/>
      <c r="G1120" s="5"/>
    </row>
    <row r="1121" spans="2:7" ht="15.75" x14ac:dyDescent="0.25">
      <c r="B1121" s="5"/>
      <c r="C1121" s="5"/>
      <c r="D1121" s="5"/>
      <c r="E1121" s="5"/>
      <c r="F1121" s="5"/>
      <c r="G1121" s="5"/>
    </row>
    <row r="1122" spans="2:7" ht="15.75" x14ac:dyDescent="0.25">
      <c r="B1122" s="5"/>
      <c r="C1122" s="5"/>
      <c r="D1122" s="5"/>
      <c r="E1122" s="5"/>
      <c r="F1122" s="5"/>
      <c r="G1122" s="5"/>
    </row>
    <row r="1123" spans="2:7" ht="15.75" x14ac:dyDescent="0.25">
      <c r="B1123" s="5"/>
      <c r="C1123" s="5"/>
      <c r="D1123" s="5"/>
      <c r="E1123" s="5"/>
      <c r="F1123" s="5"/>
      <c r="G1123" s="5"/>
    </row>
    <row r="1124" spans="2:7" ht="15.75" x14ac:dyDescent="0.25">
      <c r="B1124" s="5"/>
      <c r="C1124" s="5"/>
      <c r="D1124" s="5"/>
      <c r="E1124" s="5"/>
      <c r="F1124" s="5"/>
      <c r="G1124" s="5"/>
    </row>
    <row r="1125" spans="2:7" ht="15.75" x14ac:dyDescent="0.25">
      <c r="B1125" s="5"/>
      <c r="C1125" s="5"/>
      <c r="D1125" s="5"/>
      <c r="E1125" s="5"/>
      <c r="F1125" s="5"/>
      <c r="G1125" s="5"/>
    </row>
    <row r="1126" spans="2:7" ht="15.75" x14ac:dyDescent="0.25">
      <c r="B1126" s="5"/>
      <c r="C1126" s="5"/>
      <c r="D1126" s="5"/>
      <c r="E1126" s="5"/>
      <c r="F1126" s="5"/>
      <c r="G1126" s="5"/>
    </row>
    <row r="1127" spans="2:7" ht="15.75" x14ac:dyDescent="0.25">
      <c r="B1127" s="5"/>
      <c r="C1127" s="5"/>
      <c r="D1127" s="5"/>
      <c r="E1127" s="5"/>
      <c r="F1127" s="5"/>
      <c r="G1127" s="5"/>
    </row>
    <row r="1128" spans="2:7" ht="15.75" x14ac:dyDescent="0.25">
      <c r="B1128" s="5"/>
      <c r="C1128" s="5"/>
      <c r="D1128" s="5"/>
      <c r="E1128" s="5"/>
      <c r="F1128" s="5"/>
      <c r="G1128" s="5"/>
    </row>
    <row r="1129" spans="2:7" ht="15.75" x14ac:dyDescent="0.25">
      <c r="B1129" s="5"/>
      <c r="C1129" s="5"/>
      <c r="D1129" s="5"/>
      <c r="E1129" s="5"/>
      <c r="F1129" s="5"/>
      <c r="G1129" s="5"/>
    </row>
    <row r="1130" spans="2:7" ht="15.75" x14ac:dyDescent="0.25">
      <c r="B1130" s="5"/>
      <c r="C1130" s="5"/>
      <c r="D1130" s="5"/>
      <c r="E1130" s="5"/>
      <c r="F1130" s="5"/>
      <c r="G1130" s="5"/>
    </row>
    <row r="1131" spans="2:7" ht="15.75" x14ac:dyDescent="0.25">
      <c r="B1131" s="5"/>
      <c r="C1131" s="5"/>
      <c r="D1131" s="5"/>
      <c r="E1131" s="5"/>
      <c r="F1131" s="5"/>
      <c r="G1131" s="5"/>
    </row>
    <row r="1132" spans="2:7" ht="15.75" x14ac:dyDescent="0.25">
      <c r="B1132" s="5"/>
      <c r="C1132" s="5"/>
      <c r="D1132" s="5"/>
      <c r="E1132" s="5"/>
      <c r="F1132" s="5"/>
      <c r="G1132" s="5"/>
    </row>
    <row r="1133" spans="2:7" ht="15.75" x14ac:dyDescent="0.25">
      <c r="B1133" s="5"/>
      <c r="C1133" s="5"/>
      <c r="D1133" s="5"/>
      <c r="E1133" s="5"/>
      <c r="F1133" s="5"/>
      <c r="G1133" s="5"/>
    </row>
    <row r="1134" spans="2:7" ht="15.75" x14ac:dyDescent="0.25">
      <c r="B1134" s="5"/>
      <c r="C1134" s="5"/>
      <c r="D1134" s="5"/>
      <c r="E1134" s="5"/>
      <c r="F1134" s="5"/>
      <c r="G1134" s="5"/>
    </row>
    <row r="1135" spans="2:7" ht="15.75" x14ac:dyDescent="0.25">
      <c r="B1135" s="5"/>
      <c r="C1135" s="5"/>
      <c r="D1135" s="5"/>
      <c r="E1135" s="5"/>
      <c r="F1135" s="5"/>
      <c r="G1135" s="5"/>
    </row>
    <row r="1136" spans="2:7" ht="15.75" x14ac:dyDescent="0.25">
      <c r="B1136" s="5"/>
      <c r="C1136" s="5"/>
      <c r="D1136" s="5"/>
      <c r="E1136" s="5"/>
      <c r="F1136" s="5"/>
      <c r="G1136" s="5"/>
    </row>
    <row r="1137" spans="2:7" ht="15.75" x14ac:dyDescent="0.25">
      <c r="B1137" s="5"/>
      <c r="C1137" s="5"/>
      <c r="D1137" s="5"/>
      <c r="E1137" s="5"/>
      <c r="F1137" s="5"/>
      <c r="G1137" s="5"/>
    </row>
    <row r="1138" spans="2:7" ht="15.75" x14ac:dyDescent="0.25">
      <c r="B1138" s="5"/>
      <c r="C1138" s="5"/>
      <c r="D1138" s="5"/>
      <c r="E1138" s="5"/>
      <c r="F1138" s="5"/>
      <c r="G1138" s="5"/>
    </row>
    <row r="1139" spans="2:7" ht="15.75" x14ac:dyDescent="0.25">
      <c r="B1139" s="5"/>
      <c r="C1139" s="5"/>
      <c r="D1139" s="5"/>
      <c r="E1139" s="5"/>
      <c r="F1139" s="5"/>
      <c r="G1139" s="5"/>
    </row>
    <row r="1140" spans="2:7" ht="15.75" x14ac:dyDescent="0.25">
      <c r="B1140" s="5"/>
      <c r="C1140" s="5"/>
      <c r="D1140" s="5"/>
      <c r="E1140" s="5"/>
      <c r="F1140" s="5"/>
      <c r="G1140" s="5"/>
    </row>
    <row r="1141" spans="2:7" ht="15.75" x14ac:dyDescent="0.25">
      <c r="B1141" s="5"/>
      <c r="C1141" s="5"/>
      <c r="D1141" s="5"/>
      <c r="E1141" s="5"/>
      <c r="F1141" s="5"/>
      <c r="G1141" s="5"/>
    </row>
    <row r="1142" spans="2:7" ht="15.75" x14ac:dyDescent="0.25">
      <c r="B1142" s="5"/>
      <c r="C1142" s="5"/>
      <c r="D1142" s="5"/>
      <c r="E1142" s="5"/>
      <c r="F1142" s="5"/>
      <c r="G1142" s="5"/>
    </row>
    <row r="1143" spans="2:7" ht="15.75" x14ac:dyDescent="0.25">
      <c r="B1143" s="5"/>
      <c r="C1143" s="5"/>
      <c r="D1143" s="5"/>
      <c r="E1143" s="5"/>
      <c r="F1143" s="5"/>
      <c r="G1143" s="5"/>
    </row>
    <row r="1144" spans="2:7" ht="15.75" x14ac:dyDescent="0.25">
      <c r="B1144" s="5"/>
      <c r="C1144" s="5"/>
      <c r="D1144" s="5"/>
      <c r="E1144" s="5"/>
      <c r="F1144" s="5"/>
      <c r="G1144" s="5"/>
    </row>
    <row r="1145" spans="2:7" ht="15.75" x14ac:dyDescent="0.25">
      <c r="B1145" s="5"/>
      <c r="C1145" s="5"/>
      <c r="D1145" s="5"/>
      <c r="E1145" s="5"/>
      <c r="F1145" s="5"/>
      <c r="G1145" s="5"/>
    </row>
    <row r="1146" spans="2:7" ht="15.75" x14ac:dyDescent="0.25">
      <c r="B1146" s="5"/>
      <c r="C1146" s="5"/>
      <c r="D1146" s="5"/>
      <c r="E1146" s="5"/>
      <c r="F1146" s="5"/>
      <c r="G1146" s="5"/>
    </row>
    <row r="1147" spans="2:7" ht="15.75" x14ac:dyDescent="0.25">
      <c r="B1147" s="5"/>
      <c r="C1147" s="5"/>
      <c r="D1147" s="5"/>
      <c r="E1147" s="5"/>
      <c r="F1147" s="5"/>
      <c r="G1147" s="5"/>
    </row>
    <row r="1148" spans="2:7" ht="15.75" x14ac:dyDescent="0.25">
      <c r="B1148" s="5"/>
      <c r="C1148" s="5"/>
      <c r="D1148" s="5"/>
      <c r="E1148" s="5"/>
      <c r="F1148" s="5"/>
      <c r="G1148" s="5"/>
    </row>
    <row r="1149" spans="2:7" ht="15.75" x14ac:dyDescent="0.25">
      <c r="B1149" s="5"/>
      <c r="C1149" s="5"/>
      <c r="D1149" s="5"/>
      <c r="E1149" s="5"/>
      <c r="F1149" s="5"/>
      <c r="G1149" s="5"/>
    </row>
    <row r="1150" spans="2:7" ht="15.75" x14ac:dyDescent="0.25">
      <c r="B1150" s="5"/>
      <c r="C1150" s="5"/>
      <c r="D1150" s="5"/>
      <c r="E1150" s="5"/>
      <c r="F1150" s="5"/>
      <c r="G1150" s="5"/>
    </row>
    <row r="1151" spans="2:7" ht="15.75" x14ac:dyDescent="0.25">
      <c r="B1151" s="5"/>
      <c r="C1151" s="5"/>
      <c r="D1151" s="5"/>
      <c r="E1151" s="5"/>
      <c r="F1151" s="5"/>
      <c r="G1151" s="5"/>
    </row>
    <row r="1152" spans="2:7" ht="15.75" x14ac:dyDescent="0.25">
      <c r="B1152" s="5"/>
      <c r="C1152" s="5"/>
      <c r="D1152" s="5"/>
      <c r="E1152" s="5"/>
      <c r="F1152" s="5"/>
      <c r="G1152" s="5"/>
    </row>
    <row r="1153" spans="2:7" ht="15.75" x14ac:dyDescent="0.25">
      <c r="B1153" s="5"/>
      <c r="C1153" s="5"/>
      <c r="D1153" s="5"/>
      <c r="E1153" s="5"/>
      <c r="F1153" s="5"/>
      <c r="G1153" s="5"/>
    </row>
    <row r="1154" spans="2:7" ht="15.75" x14ac:dyDescent="0.25">
      <c r="B1154" s="5"/>
      <c r="C1154" s="5"/>
      <c r="D1154" s="5"/>
      <c r="E1154" s="5"/>
      <c r="F1154" s="5"/>
      <c r="G1154" s="5"/>
    </row>
    <row r="1155" spans="2:7" ht="15.75" x14ac:dyDescent="0.25">
      <c r="B1155" s="5"/>
      <c r="C1155" s="5"/>
      <c r="D1155" s="5"/>
      <c r="E1155" s="5"/>
      <c r="F1155" s="5"/>
      <c r="G1155" s="5"/>
    </row>
    <row r="1156" spans="2:7" ht="15.75" x14ac:dyDescent="0.25">
      <c r="B1156" s="5"/>
      <c r="C1156" s="5"/>
      <c r="D1156" s="5"/>
      <c r="E1156" s="5"/>
      <c r="F1156" s="5"/>
      <c r="G1156" s="5"/>
    </row>
    <row r="1157" spans="2:7" ht="15.75" x14ac:dyDescent="0.25">
      <c r="B1157" s="5"/>
      <c r="C1157" s="5"/>
      <c r="D1157" s="5"/>
      <c r="E1157" s="5"/>
      <c r="F1157" s="5"/>
      <c r="G1157" s="5"/>
    </row>
    <row r="1158" spans="2:7" ht="15.75" x14ac:dyDescent="0.25">
      <c r="B1158" s="5"/>
      <c r="C1158" s="5"/>
      <c r="D1158" s="5"/>
      <c r="E1158" s="5"/>
      <c r="F1158" s="5"/>
      <c r="G1158" s="5"/>
    </row>
    <row r="1159" spans="2:7" ht="15.75" x14ac:dyDescent="0.25">
      <c r="B1159" s="5"/>
      <c r="C1159" s="5"/>
      <c r="D1159" s="5"/>
      <c r="E1159" s="5"/>
      <c r="F1159" s="5"/>
      <c r="G1159" s="5"/>
    </row>
    <row r="1160" spans="2:7" ht="15.75" x14ac:dyDescent="0.25">
      <c r="B1160" s="5"/>
      <c r="C1160" s="5"/>
      <c r="D1160" s="5"/>
      <c r="E1160" s="5"/>
      <c r="F1160" s="5"/>
      <c r="G1160" s="5"/>
    </row>
    <row r="1161" spans="2:7" ht="15.75" x14ac:dyDescent="0.25">
      <c r="B1161" s="5"/>
      <c r="C1161" s="5"/>
      <c r="D1161" s="5"/>
      <c r="E1161" s="5"/>
      <c r="F1161" s="5"/>
      <c r="G1161" s="5"/>
    </row>
    <row r="1162" spans="2:7" ht="15.75" x14ac:dyDescent="0.25">
      <c r="B1162" s="5"/>
      <c r="C1162" s="5"/>
      <c r="D1162" s="5"/>
      <c r="E1162" s="5"/>
      <c r="F1162" s="5"/>
      <c r="G1162" s="5"/>
    </row>
    <row r="1163" spans="2:7" ht="15.75" x14ac:dyDescent="0.25">
      <c r="B1163" s="5"/>
      <c r="C1163" s="5"/>
      <c r="D1163" s="5"/>
      <c r="E1163" s="5"/>
      <c r="F1163" s="5"/>
      <c r="G1163" s="5"/>
    </row>
    <row r="1164" spans="2:7" ht="15.75" x14ac:dyDescent="0.25">
      <c r="B1164" s="5"/>
      <c r="C1164" s="5"/>
      <c r="D1164" s="5"/>
      <c r="E1164" s="5"/>
      <c r="F1164" s="5"/>
      <c r="G1164" s="5"/>
    </row>
    <row r="1165" spans="2:7" ht="15.75" x14ac:dyDescent="0.25">
      <c r="B1165" s="5"/>
      <c r="C1165" s="5"/>
      <c r="D1165" s="5"/>
      <c r="E1165" s="5"/>
      <c r="F1165" s="5"/>
      <c r="G1165" s="5"/>
    </row>
    <row r="1166" spans="2:7" ht="15.75" x14ac:dyDescent="0.25">
      <c r="B1166" s="5"/>
      <c r="C1166" s="5"/>
      <c r="D1166" s="5"/>
      <c r="E1166" s="5"/>
      <c r="F1166" s="5"/>
      <c r="G1166" s="5"/>
    </row>
    <row r="1167" spans="2:7" ht="15.75" x14ac:dyDescent="0.25">
      <c r="B1167" s="5"/>
      <c r="C1167" s="5"/>
      <c r="D1167" s="5"/>
      <c r="E1167" s="5"/>
      <c r="F1167" s="5"/>
      <c r="G1167" s="5"/>
    </row>
    <row r="1168" spans="2:7" ht="15.75" x14ac:dyDescent="0.25">
      <c r="B1168" s="5"/>
      <c r="C1168" s="5"/>
      <c r="D1168" s="5"/>
      <c r="E1168" s="5"/>
      <c r="F1168" s="5"/>
      <c r="G1168" s="5"/>
    </row>
    <row r="1169" spans="2:7" ht="15.75" x14ac:dyDescent="0.25">
      <c r="B1169" s="5"/>
      <c r="C1169" s="5"/>
      <c r="D1169" s="5"/>
      <c r="E1169" s="5"/>
      <c r="F1169" s="5"/>
      <c r="G1169" s="5"/>
    </row>
    <row r="1170" spans="2:7" ht="15.75" x14ac:dyDescent="0.25">
      <c r="B1170" s="5"/>
      <c r="C1170" s="5"/>
      <c r="D1170" s="5"/>
      <c r="E1170" s="5"/>
      <c r="F1170" s="5"/>
      <c r="G1170" s="5"/>
    </row>
    <row r="1171" spans="2:7" ht="15.75" x14ac:dyDescent="0.25">
      <c r="B1171" s="5"/>
      <c r="C1171" s="5"/>
      <c r="D1171" s="5"/>
      <c r="E1171" s="5"/>
      <c r="F1171" s="5"/>
      <c r="G1171" s="5"/>
    </row>
    <row r="1172" spans="2:7" ht="15.75" x14ac:dyDescent="0.25">
      <c r="B1172" s="5"/>
      <c r="C1172" s="5"/>
      <c r="D1172" s="5"/>
      <c r="E1172" s="5"/>
      <c r="F1172" s="5"/>
      <c r="G1172" s="5"/>
    </row>
    <row r="1173" spans="2:7" ht="15.75" x14ac:dyDescent="0.25">
      <c r="B1173" s="5"/>
      <c r="C1173" s="5"/>
      <c r="D1173" s="5"/>
      <c r="E1173" s="5"/>
      <c r="F1173" s="5"/>
      <c r="G1173" s="5"/>
    </row>
    <row r="1174" spans="2:7" ht="15.75" x14ac:dyDescent="0.25">
      <c r="B1174" s="5"/>
      <c r="C1174" s="5"/>
      <c r="D1174" s="5"/>
      <c r="E1174" s="5"/>
      <c r="F1174" s="5"/>
      <c r="G1174" s="5"/>
    </row>
    <row r="1175" spans="2:7" ht="15.75" x14ac:dyDescent="0.25">
      <c r="B1175" s="5"/>
      <c r="C1175" s="5"/>
      <c r="D1175" s="5"/>
      <c r="E1175" s="5"/>
      <c r="F1175" s="5"/>
      <c r="G1175" s="5"/>
    </row>
    <row r="1176" spans="2:7" ht="15.75" x14ac:dyDescent="0.25">
      <c r="B1176" s="5"/>
      <c r="C1176" s="5"/>
      <c r="D1176" s="5"/>
      <c r="E1176" s="5"/>
      <c r="F1176" s="5"/>
      <c r="G1176" s="5"/>
    </row>
    <row r="1177" spans="2:7" ht="15.75" x14ac:dyDescent="0.25">
      <c r="B1177" s="5"/>
      <c r="C1177" s="5"/>
      <c r="D1177" s="5"/>
      <c r="E1177" s="5"/>
      <c r="F1177" s="5"/>
      <c r="G1177" s="5"/>
    </row>
    <row r="1178" spans="2:7" ht="15.75" x14ac:dyDescent="0.25">
      <c r="B1178" s="5"/>
      <c r="C1178" s="5"/>
      <c r="D1178" s="5"/>
      <c r="E1178" s="5"/>
      <c r="F1178" s="5"/>
      <c r="G1178" s="5"/>
    </row>
    <row r="1179" spans="2:7" ht="15.75" x14ac:dyDescent="0.25">
      <c r="B1179" s="5"/>
      <c r="C1179" s="5"/>
      <c r="D1179" s="5"/>
      <c r="E1179" s="5"/>
      <c r="F1179" s="5"/>
      <c r="G1179" s="5"/>
    </row>
    <row r="1180" spans="2:7" ht="15.75" x14ac:dyDescent="0.25">
      <c r="B1180" s="5"/>
      <c r="C1180" s="5"/>
      <c r="D1180" s="5"/>
      <c r="E1180" s="5"/>
      <c r="F1180" s="5"/>
      <c r="G1180" s="5"/>
    </row>
    <row r="1181" spans="2:7" ht="15.75" x14ac:dyDescent="0.25">
      <c r="B1181" s="5"/>
      <c r="C1181" s="5"/>
      <c r="D1181" s="5"/>
      <c r="E1181" s="5"/>
      <c r="F1181" s="5"/>
      <c r="G1181" s="5"/>
    </row>
    <row r="1182" spans="2:7" ht="15.75" x14ac:dyDescent="0.25">
      <c r="B1182" s="5"/>
      <c r="C1182" s="5"/>
      <c r="D1182" s="5"/>
      <c r="E1182" s="5"/>
      <c r="F1182" s="5"/>
      <c r="G1182" s="5"/>
    </row>
    <row r="1183" spans="2:7" ht="15.75" x14ac:dyDescent="0.25">
      <c r="B1183" s="5"/>
      <c r="C1183" s="5"/>
      <c r="D1183" s="5"/>
      <c r="E1183" s="5"/>
      <c r="F1183" s="5"/>
      <c r="G1183" s="5"/>
    </row>
    <row r="1184" spans="2:7" ht="15.75" x14ac:dyDescent="0.25">
      <c r="B1184" s="5"/>
      <c r="C1184" s="5"/>
      <c r="D1184" s="5"/>
      <c r="E1184" s="5"/>
      <c r="F1184" s="5"/>
      <c r="G1184" s="5"/>
    </row>
    <row r="1185" spans="2:7" ht="15.75" x14ac:dyDescent="0.25">
      <c r="B1185" s="5"/>
      <c r="C1185" s="5"/>
      <c r="D1185" s="5"/>
      <c r="E1185" s="5"/>
      <c r="F1185" s="5"/>
      <c r="G1185" s="5"/>
    </row>
    <row r="1186" spans="2:7" ht="15.75" x14ac:dyDescent="0.25">
      <c r="B1186" s="5"/>
      <c r="C1186" s="5"/>
      <c r="D1186" s="5"/>
      <c r="E1186" s="5"/>
      <c r="F1186" s="5"/>
      <c r="G1186" s="5"/>
    </row>
    <row r="1187" spans="2:7" ht="15.75" x14ac:dyDescent="0.25">
      <c r="B1187" s="5"/>
      <c r="C1187" s="5"/>
      <c r="D1187" s="5"/>
      <c r="E1187" s="5"/>
      <c r="F1187" s="5"/>
      <c r="G1187" s="5"/>
    </row>
    <row r="1188" spans="2:7" ht="15.75" x14ac:dyDescent="0.25">
      <c r="B1188" s="5"/>
      <c r="C1188" s="5"/>
      <c r="D1188" s="5"/>
      <c r="E1188" s="5"/>
      <c r="F1188" s="5"/>
      <c r="G1188" s="5"/>
    </row>
    <row r="1189" spans="2:7" ht="15.75" x14ac:dyDescent="0.25">
      <c r="B1189" s="5"/>
      <c r="C1189" s="5"/>
      <c r="D1189" s="5"/>
      <c r="E1189" s="5"/>
      <c r="F1189" s="5"/>
      <c r="G1189" s="5"/>
    </row>
    <row r="1190" spans="2:7" ht="15.75" x14ac:dyDescent="0.25">
      <c r="B1190" s="5"/>
      <c r="C1190" s="5"/>
      <c r="D1190" s="5"/>
      <c r="E1190" s="5"/>
      <c r="F1190" s="5"/>
      <c r="G1190" s="5"/>
    </row>
    <row r="1191" spans="2:7" ht="15.75" x14ac:dyDescent="0.25">
      <c r="B1191" s="5"/>
      <c r="C1191" s="5"/>
      <c r="D1191" s="5"/>
      <c r="E1191" s="5"/>
      <c r="F1191" s="5"/>
      <c r="G1191" s="5"/>
    </row>
    <row r="1192" spans="2:7" ht="15.75" x14ac:dyDescent="0.25">
      <c r="B1192" s="5"/>
      <c r="C1192" s="5"/>
      <c r="D1192" s="5"/>
      <c r="E1192" s="5"/>
      <c r="F1192" s="5"/>
      <c r="G1192" s="5"/>
    </row>
    <row r="1193" spans="2:7" ht="15.75" x14ac:dyDescent="0.25">
      <c r="B1193" s="5"/>
      <c r="C1193" s="5"/>
      <c r="D1193" s="5"/>
      <c r="E1193" s="5"/>
      <c r="F1193" s="5"/>
      <c r="G1193" s="5"/>
    </row>
    <row r="1194" spans="2:7" ht="15.75" x14ac:dyDescent="0.25">
      <c r="B1194" s="5"/>
      <c r="C1194" s="5"/>
      <c r="D1194" s="5"/>
      <c r="E1194" s="5"/>
      <c r="F1194" s="5"/>
      <c r="G1194" s="5"/>
    </row>
    <row r="1195" spans="2:7" ht="15.75" x14ac:dyDescent="0.25">
      <c r="B1195" s="5"/>
      <c r="C1195" s="5"/>
      <c r="D1195" s="5"/>
      <c r="E1195" s="5"/>
      <c r="F1195" s="5"/>
      <c r="G1195" s="5"/>
    </row>
    <row r="1196" spans="2:7" ht="15.75" x14ac:dyDescent="0.25">
      <c r="B1196" s="5"/>
      <c r="C1196" s="5"/>
      <c r="D1196" s="5"/>
      <c r="E1196" s="5"/>
      <c r="F1196" s="5"/>
      <c r="G1196" s="5"/>
    </row>
    <row r="1197" spans="2:7" ht="15.75" x14ac:dyDescent="0.25">
      <c r="B1197" s="5"/>
      <c r="C1197" s="5"/>
      <c r="D1197" s="5"/>
      <c r="E1197" s="5"/>
      <c r="F1197" s="5"/>
      <c r="G1197" s="5"/>
    </row>
    <row r="1198" spans="2:7" ht="15.75" x14ac:dyDescent="0.25">
      <c r="B1198" s="5"/>
      <c r="C1198" s="5"/>
      <c r="D1198" s="5"/>
      <c r="E1198" s="5"/>
      <c r="F1198" s="5"/>
      <c r="G1198" s="5"/>
    </row>
    <row r="1199" spans="2:7" ht="15.75" x14ac:dyDescent="0.25">
      <c r="B1199" s="5"/>
      <c r="C1199" s="5"/>
      <c r="D1199" s="5"/>
      <c r="E1199" s="5"/>
      <c r="F1199" s="5"/>
      <c r="G1199" s="5"/>
    </row>
    <row r="1200" spans="2:7" ht="15.75" x14ac:dyDescent="0.25">
      <c r="B1200" s="5"/>
      <c r="C1200" s="5"/>
      <c r="D1200" s="5"/>
      <c r="E1200" s="5"/>
      <c r="F1200" s="5"/>
      <c r="G1200" s="5"/>
    </row>
    <row r="1201" spans="2:7" ht="15.75" x14ac:dyDescent="0.25">
      <c r="B1201" s="5"/>
      <c r="C1201" s="5"/>
      <c r="D1201" s="5"/>
      <c r="E1201" s="5"/>
      <c r="F1201" s="5"/>
      <c r="G1201" s="5"/>
    </row>
    <row r="1202" spans="2:7" ht="15.75" x14ac:dyDescent="0.25">
      <c r="B1202" s="5"/>
      <c r="C1202" s="5"/>
      <c r="D1202" s="5"/>
      <c r="E1202" s="5"/>
      <c r="F1202" s="5"/>
      <c r="G1202" s="5"/>
    </row>
    <row r="1203" spans="2:7" ht="15.75" x14ac:dyDescent="0.25">
      <c r="B1203" s="5"/>
      <c r="C1203" s="5"/>
      <c r="D1203" s="5"/>
      <c r="E1203" s="5"/>
      <c r="F1203" s="5"/>
      <c r="G1203" s="5"/>
    </row>
    <row r="1204" spans="2:7" ht="15.75" x14ac:dyDescent="0.25">
      <c r="B1204" s="5"/>
      <c r="C1204" s="5"/>
      <c r="D1204" s="5"/>
      <c r="E1204" s="5"/>
      <c r="F1204" s="5"/>
      <c r="G1204" s="5"/>
    </row>
    <row r="1205" spans="2:7" ht="15.75" x14ac:dyDescent="0.25">
      <c r="B1205" s="5"/>
      <c r="C1205" s="5"/>
      <c r="D1205" s="5"/>
      <c r="E1205" s="5"/>
      <c r="F1205" s="5"/>
      <c r="G1205" s="5"/>
    </row>
    <row r="1206" spans="2:7" ht="15.75" x14ac:dyDescent="0.25">
      <c r="B1206" s="5"/>
      <c r="C1206" s="5"/>
      <c r="D1206" s="5"/>
      <c r="E1206" s="5"/>
      <c r="F1206" s="5"/>
      <c r="G1206" s="5"/>
    </row>
    <row r="1207" spans="2:7" ht="15.75" x14ac:dyDescent="0.25">
      <c r="B1207" s="5"/>
      <c r="C1207" s="5"/>
      <c r="D1207" s="5"/>
      <c r="E1207" s="5"/>
      <c r="F1207" s="5"/>
      <c r="G1207" s="5"/>
    </row>
    <row r="1208" spans="2:7" ht="15.75" x14ac:dyDescent="0.25">
      <c r="B1208" s="5"/>
      <c r="C1208" s="5"/>
      <c r="D1208" s="5"/>
      <c r="E1208" s="5"/>
      <c r="F1208" s="5"/>
      <c r="G1208" s="5"/>
    </row>
    <row r="1209" spans="2:7" ht="15.75" x14ac:dyDescent="0.25">
      <c r="B1209" s="5"/>
      <c r="C1209" s="5"/>
      <c r="D1209" s="5"/>
      <c r="E1209" s="5"/>
      <c r="F1209" s="5"/>
      <c r="G1209" s="5"/>
    </row>
    <row r="1210" spans="2:7" ht="15.75" x14ac:dyDescent="0.25">
      <c r="B1210" s="5"/>
      <c r="C1210" s="5"/>
      <c r="D1210" s="5"/>
      <c r="E1210" s="5"/>
      <c r="F1210" s="5"/>
      <c r="G1210" s="5"/>
    </row>
    <row r="1211" spans="2:7" ht="15.75" x14ac:dyDescent="0.25">
      <c r="B1211" s="5"/>
      <c r="C1211" s="5"/>
      <c r="D1211" s="5"/>
      <c r="E1211" s="5"/>
      <c r="F1211" s="5"/>
      <c r="G1211" s="5"/>
    </row>
    <row r="1212" spans="2:7" ht="15.75" x14ac:dyDescent="0.25">
      <c r="B1212" s="5"/>
      <c r="C1212" s="5"/>
      <c r="D1212" s="5"/>
      <c r="E1212" s="5"/>
      <c r="F1212" s="5"/>
      <c r="G1212" s="5"/>
    </row>
    <row r="1213" spans="2:7" ht="15.75" x14ac:dyDescent="0.25">
      <c r="B1213" s="5"/>
      <c r="C1213" s="5"/>
      <c r="D1213" s="5"/>
      <c r="E1213" s="5"/>
      <c r="F1213" s="5"/>
      <c r="G1213" s="5"/>
    </row>
    <row r="1214" spans="2:7" ht="15.75" x14ac:dyDescent="0.25">
      <c r="B1214" s="5"/>
      <c r="C1214" s="5"/>
      <c r="D1214" s="5"/>
      <c r="E1214" s="5"/>
      <c r="F1214" s="5"/>
      <c r="G1214" s="5"/>
    </row>
    <row r="1215" spans="2:7" ht="15.75" x14ac:dyDescent="0.25">
      <c r="B1215" s="5"/>
      <c r="C1215" s="5"/>
      <c r="D1215" s="5"/>
      <c r="E1215" s="5"/>
      <c r="F1215" s="5"/>
      <c r="G1215" s="5"/>
    </row>
    <row r="1216" spans="2:7" ht="15.75" x14ac:dyDescent="0.25">
      <c r="B1216" s="5"/>
      <c r="C1216" s="5"/>
      <c r="D1216" s="5"/>
      <c r="E1216" s="5"/>
      <c r="F1216" s="5"/>
      <c r="G1216" s="5"/>
    </row>
    <row r="1217" spans="2:7" ht="15.75" x14ac:dyDescent="0.25">
      <c r="B1217" s="5"/>
      <c r="C1217" s="5"/>
      <c r="D1217" s="5"/>
      <c r="E1217" s="5"/>
      <c r="F1217" s="5"/>
      <c r="G1217" s="5"/>
    </row>
    <row r="1218" spans="2:7" ht="15.75" x14ac:dyDescent="0.25">
      <c r="B1218" s="5"/>
      <c r="C1218" s="5"/>
      <c r="D1218" s="5"/>
      <c r="E1218" s="5"/>
      <c r="F1218" s="5"/>
      <c r="G1218" s="5"/>
    </row>
    <row r="1219" spans="2:7" ht="15.75" x14ac:dyDescent="0.25">
      <c r="B1219" s="5"/>
      <c r="C1219" s="5"/>
      <c r="D1219" s="5"/>
      <c r="E1219" s="5"/>
      <c r="F1219" s="5"/>
      <c r="G1219" s="5"/>
    </row>
    <row r="1220" spans="2:7" ht="15.75" x14ac:dyDescent="0.25">
      <c r="B1220" s="5"/>
      <c r="C1220" s="5"/>
      <c r="D1220" s="5"/>
      <c r="E1220" s="5"/>
      <c r="F1220" s="5"/>
      <c r="G1220" s="5"/>
    </row>
    <row r="1221" spans="2:7" ht="15.75" x14ac:dyDescent="0.25">
      <c r="B1221" s="5"/>
      <c r="C1221" s="5"/>
      <c r="D1221" s="5"/>
      <c r="E1221" s="5"/>
      <c r="F1221" s="5"/>
      <c r="G1221" s="5"/>
    </row>
    <row r="1222" spans="2:7" ht="15.75" x14ac:dyDescent="0.25">
      <c r="B1222" s="5"/>
      <c r="C1222" s="5"/>
      <c r="D1222" s="5"/>
      <c r="E1222" s="5"/>
      <c r="F1222" s="5"/>
      <c r="G1222" s="5"/>
    </row>
    <row r="1223" spans="2:7" ht="15.75" x14ac:dyDescent="0.25">
      <c r="B1223" s="5"/>
      <c r="C1223" s="5"/>
      <c r="D1223" s="5"/>
      <c r="E1223" s="5"/>
      <c r="F1223" s="5"/>
      <c r="G1223" s="5"/>
    </row>
    <row r="1224" spans="2:7" ht="15.75" x14ac:dyDescent="0.25">
      <c r="B1224" s="5"/>
      <c r="C1224" s="5"/>
      <c r="D1224" s="5"/>
      <c r="E1224" s="5"/>
      <c r="F1224" s="5"/>
      <c r="G1224" s="5"/>
    </row>
    <row r="1225" spans="2:7" ht="15.75" x14ac:dyDescent="0.25">
      <c r="B1225" s="5"/>
      <c r="C1225" s="5"/>
      <c r="D1225" s="5"/>
      <c r="E1225" s="5"/>
      <c r="F1225" s="5"/>
      <c r="G1225" s="5"/>
    </row>
    <row r="1226" spans="2:7" ht="15.75" x14ac:dyDescent="0.25">
      <c r="B1226" s="5"/>
      <c r="C1226" s="5"/>
      <c r="D1226" s="5"/>
      <c r="E1226" s="5"/>
      <c r="F1226" s="5"/>
      <c r="G1226" s="5"/>
    </row>
    <row r="1227" spans="2:7" ht="15.75" x14ac:dyDescent="0.25">
      <c r="B1227" s="5"/>
      <c r="C1227" s="5"/>
      <c r="D1227" s="5"/>
      <c r="E1227" s="5"/>
      <c r="F1227" s="5"/>
      <c r="G1227" s="5"/>
    </row>
    <row r="1228" spans="2:7" ht="15.75" x14ac:dyDescent="0.25">
      <c r="B1228" s="5"/>
      <c r="C1228" s="5"/>
      <c r="D1228" s="5"/>
      <c r="E1228" s="5"/>
      <c r="F1228" s="5"/>
      <c r="G1228" s="5"/>
    </row>
    <row r="1229" spans="2:7" ht="15.75" x14ac:dyDescent="0.25">
      <c r="B1229" s="5"/>
      <c r="C1229" s="5"/>
      <c r="D1229" s="5"/>
      <c r="E1229" s="5"/>
      <c r="F1229" s="5"/>
      <c r="G1229" s="5"/>
    </row>
    <row r="1230" spans="2:7" ht="15.75" x14ac:dyDescent="0.25">
      <c r="B1230" s="5"/>
      <c r="C1230" s="5"/>
      <c r="D1230" s="5"/>
      <c r="E1230" s="5"/>
      <c r="F1230" s="5"/>
      <c r="G1230" s="5"/>
    </row>
    <row r="1231" spans="2:7" ht="15.75" x14ac:dyDescent="0.25">
      <c r="B1231" s="5"/>
      <c r="C1231" s="5"/>
      <c r="D1231" s="5"/>
      <c r="E1231" s="5"/>
      <c r="F1231" s="5"/>
      <c r="G1231" s="5"/>
    </row>
    <row r="1232" spans="2:7" ht="15.75" x14ac:dyDescent="0.25">
      <c r="B1232" s="5"/>
      <c r="C1232" s="5"/>
      <c r="D1232" s="5"/>
      <c r="E1232" s="5"/>
      <c r="F1232" s="5"/>
      <c r="G1232" s="5"/>
    </row>
    <row r="1233" spans="2:7" ht="15.75" x14ac:dyDescent="0.25">
      <c r="B1233" s="5"/>
      <c r="C1233" s="5"/>
      <c r="D1233" s="5"/>
      <c r="E1233" s="5"/>
      <c r="F1233" s="5"/>
      <c r="G1233" s="5"/>
    </row>
    <row r="1234" spans="2:7" ht="15.75" x14ac:dyDescent="0.25">
      <c r="B1234" s="5"/>
      <c r="C1234" s="5"/>
      <c r="D1234" s="5"/>
      <c r="E1234" s="5"/>
      <c r="F1234" s="5"/>
      <c r="G1234" s="5"/>
    </row>
    <row r="1235" spans="2:7" ht="15.75" x14ac:dyDescent="0.25">
      <c r="B1235" s="5"/>
      <c r="C1235" s="5"/>
      <c r="D1235" s="5"/>
      <c r="E1235" s="5"/>
      <c r="F1235" s="5"/>
      <c r="G1235" s="5"/>
    </row>
    <row r="1236" spans="2:7" ht="15.75" x14ac:dyDescent="0.25">
      <c r="B1236" s="5"/>
      <c r="C1236" s="5"/>
      <c r="D1236" s="5"/>
      <c r="E1236" s="5"/>
      <c r="F1236" s="5"/>
      <c r="G1236" s="5"/>
    </row>
    <row r="1237" spans="2:7" ht="15.75" x14ac:dyDescent="0.25">
      <c r="B1237" s="5"/>
      <c r="C1237" s="5"/>
      <c r="D1237" s="5"/>
      <c r="E1237" s="5"/>
      <c r="F1237" s="5"/>
      <c r="G1237" s="5"/>
    </row>
    <row r="1238" spans="2:7" ht="15.75" x14ac:dyDescent="0.25">
      <c r="B1238" s="5"/>
      <c r="C1238" s="5"/>
      <c r="D1238" s="5"/>
      <c r="E1238" s="5"/>
      <c r="F1238" s="5"/>
      <c r="G1238" s="5"/>
    </row>
    <row r="1239" spans="2:7" ht="15.75" x14ac:dyDescent="0.25">
      <c r="B1239" s="5"/>
      <c r="C1239" s="5"/>
      <c r="D1239" s="5"/>
      <c r="E1239" s="5"/>
      <c r="F1239" s="5"/>
      <c r="G1239" s="5"/>
    </row>
    <row r="1240" spans="2:7" ht="15.75" x14ac:dyDescent="0.25">
      <c r="B1240" s="5"/>
      <c r="C1240" s="5"/>
      <c r="D1240" s="5"/>
      <c r="E1240" s="5"/>
      <c r="F1240" s="5"/>
      <c r="G1240" s="5"/>
    </row>
    <row r="1241" spans="2:7" ht="15.75" x14ac:dyDescent="0.25">
      <c r="B1241" s="5"/>
      <c r="C1241" s="5"/>
      <c r="D1241" s="5"/>
      <c r="E1241" s="5"/>
      <c r="F1241" s="5"/>
      <c r="G1241" s="5"/>
    </row>
    <row r="1242" spans="2:7" ht="15.75" x14ac:dyDescent="0.25">
      <c r="B1242" s="5"/>
      <c r="C1242" s="5"/>
      <c r="D1242" s="5"/>
      <c r="E1242" s="5"/>
      <c r="F1242" s="5"/>
      <c r="G1242" s="5"/>
    </row>
    <row r="1243" spans="2:7" ht="15.75" x14ac:dyDescent="0.25">
      <c r="B1243" s="5"/>
      <c r="C1243" s="5"/>
      <c r="D1243" s="5"/>
      <c r="E1243" s="5"/>
      <c r="F1243" s="5"/>
      <c r="G1243" s="5"/>
    </row>
    <row r="1244" spans="2:7" ht="15.75" x14ac:dyDescent="0.25">
      <c r="B1244" s="5"/>
      <c r="C1244" s="5"/>
      <c r="D1244" s="5"/>
      <c r="E1244" s="5"/>
      <c r="F1244" s="5"/>
      <c r="G1244" s="5"/>
    </row>
    <row r="1245" spans="2:7" ht="15.75" x14ac:dyDescent="0.25">
      <c r="B1245" s="5"/>
      <c r="C1245" s="5"/>
      <c r="D1245" s="5"/>
      <c r="E1245" s="5"/>
      <c r="F1245" s="5"/>
      <c r="G1245" s="5"/>
    </row>
    <row r="1246" spans="2:7" ht="15.75" x14ac:dyDescent="0.25">
      <c r="B1246" s="5"/>
      <c r="C1246" s="5"/>
      <c r="D1246" s="5"/>
      <c r="E1246" s="5"/>
      <c r="F1246" s="5"/>
      <c r="G1246" s="5"/>
    </row>
    <row r="1247" spans="2:7" ht="15.75" x14ac:dyDescent="0.25">
      <c r="B1247" s="5"/>
      <c r="C1247" s="5"/>
      <c r="D1247" s="5"/>
      <c r="E1247" s="5"/>
      <c r="F1247" s="5"/>
      <c r="G1247" s="5"/>
    </row>
    <row r="1248" spans="2:7" ht="15.75" x14ac:dyDescent="0.25">
      <c r="B1248" s="5"/>
      <c r="C1248" s="5"/>
      <c r="D1248" s="5"/>
      <c r="E1248" s="5"/>
      <c r="F1248" s="5"/>
      <c r="G1248" s="5"/>
    </row>
    <row r="1249" spans="2:7" ht="15.75" x14ac:dyDescent="0.25">
      <c r="B1249" s="5"/>
      <c r="C1249" s="5"/>
      <c r="D1249" s="5"/>
      <c r="E1249" s="5"/>
      <c r="F1249" s="5"/>
      <c r="G1249" s="5"/>
    </row>
    <row r="1250" spans="2:7" ht="15.75" x14ac:dyDescent="0.25">
      <c r="B1250" s="5"/>
      <c r="C1250" s="5"/>
      <c r="D1250" s="5"/>
      <c r="E1250" s="5"/>
      <c r="F1250" s="5"/>
      <c r="G1250" s="5"/>
    </row>
    <row r="1251" spans="2:7" ht="15.75" x14ac:dyDescent="0.25">
      <c r="B1251" s="5"/>
      <c r="C1251" s="5"/>
      <c r="D1251" s="5"/>
      <c r="E1251" s="5"/>
      <c r="F1251" s="5"/>
      <c r="G1251" s="5"/>
    </row>
    <row r="1252" spans="2:7" ht="15.75" x14ac:dyDescent="0.25">
      <c r="B1252" s="5"/>
      <c r="C1252" s="5"/>
      <c r="D1252" s="5"/>
      <c r="E1252" s="5"/>
      <c r="F1252" s="5"/>
      <c r="G1252" s="5"/>
    </row>
    <row r="1253" spans="2:7" ht="15.75" x14ac:dyDescent="0.25">
      <c r="B1253" s="5"/>
      <c r="C1253" s="5"/>
      <c r="D1253" s="5"/>
      <c r="E1253" s="5"/>
      <c r="F1253" s="5"/>
      <c r="G1253" s="5"/>
    </row>
    <row r="1254" spans="2:7" ht="15.75" x14ac:dyDescent="0.25">
      <c r="B1254" s="5"/>
      <c r="C1254" s="5"/>
      <c r="D1254" s="5"/>
      <c r="E1254" s="5"/>
      <c r="F1254" s="5"/>
      <c r="G1254" s="5"/>
    </row>
    <row r="1255" spans="2:7" ht="15.75" x14ac:dyDescent="0.25">
      <c r="B1255" s="5"/>
      <c r="C1255" s="5"/>
      <c r="D1255" s="5"/>
      <c r="E1255" s="5"/>
      <c r="F1255" s="5"/>
      <c r="G1255" s="5"/>
    </row>
    <row r="1256" spans="2:7" ht="15.75" x14ac:dyDescent="0.25">
      <c r="B1256" s="5"/>
      <c r="C1256" s="5"/>
      <c r="D1256" s="5"/>
      <c r="E1256" s="5"/>
      <c r="F1256" s="5"/>
      <c r="G1256" s="5"/>
    </row>
    <row r="1257" spans="2:7" ht="15.75" x14ac:dyDescent="0.25">
      <c r="B1257" s="5"/>
      <c r="C1257" s="5"/>
      <c r="D1257" s="5"/>
      <c r="E1257" s="5"/>
      <c r="F1257" s="5"/>
      <c r="G1257" s="5"/>
    </row>
    <row r="1258" spans="2:7" ht="15.75" x14ac:dyDescent="0.25">
      <c r="B1258" s="5"/>
      <c r="C1258" s="5"/>
      <c r="D1258" s="5"/>
      <c r="E1258" s="5"/>
      <c r="F1258" s="5"/>
      <c r="G1258" s="5"/>
    </row>
    <row r="1259" spans="2:7" ht="15.75" x14ac:dyDescent="0.25">
      <c r="B1259" s="5"/>
      <c r="C1259" s="5"/>
      <c r="D1259" s="5"/>
      <c r="E1259" s="5"/>
      <c r="F1259" s="5"/>
      <c r="G1259" s="5"/>
    </row>
    <row r="1260" spans="2:7" ht="15.75" x14ac:dyDescent="0.25">
      <c r="B1260" s="5"/>
      <c r="C1260" s="5"/>
      <c r="D1260" s="5"/>
      <c r="E1260" s="5"/>
      <c r="F1260" s="5"/>
      <c r="G1260" s="5"/>
    </row>
    <row r="1261" spans="2:7" ht="15.75" x14ac:dyDescent="0.25">
      <c r="B1261" s="5"/>
      <c r="C1261" s="5"/>
      <c r="D1261" s="5"/>
      <c r="E1261" s="5"/>
      <c r="F1261" s="5"/>
      <c r="G1261" s="5"/>
    </row>
    <row r="1262" spans="2:7" ht="15.75" x14ac:dyDescent="0.25">
      <c r="B1262" s="5"/>
      <c r="C1262" s="5"/>
      <c r="D1262" s="5"/>
      <c r="E1262" s="5"/>
      <c r="F1262" s="5"/>
      <c r="G1262" s="5"/>
    </row>
    <row r="1263" spans="2:7" ht="15.75" x14ac:dyDescent="0.25">
      <c r="B1263" s="5"/>
      <c r="C1263" s="5"/>
      <c r="D1263" s="5"/>
      <c r="E1263" s="5"/>
      <c r="F1263" s="5"/>
      <c r="G1263" s="5"/>
    </row>
    <row r="1264" spans="2:7" ht="15.75" x14ac:dyDescent="0.25">
      <c r="B1264" s="5"/>
      <c r="C1264" s="5"/>
      <c r="D1264" s="5"/>
      <c r="E1264" s="5"/>
      <c r="F1264" s="5"/>
      <c r="G1264" s="5"/>
    </row>
    <row r="1265" spans="2:7" ht="15.75" x14ac:dyDescent="0.25">
      <c r="B1265" s="5"/>
      <c r="C1265" s="5"/>
      <c r="D1265" s="5"/>
      <c r="E1265" s="5"/>
      <c r="F1265" s="5"/>
      <c r="G1265" s="5"/>
    </row>
    <row r="1266" spans="2:7" ht="15.75" x14ac:dyDescent="0.25">
      <c r="B1266" s="5"/>
      <c r="C1266" s="5"/>
      <c r="D1266" s="5"/>
      <c r="E1266" s="5"/>
      <c r="F1266" s="5"/>
      <c r="G1266" s="5"/>
    </row>
    <row r="1267" spans="2:7" ht="15.75" x14ac:dyDescent="0.25">
      <c r="B1267" s="5"/>
      <c r="C1267" s="5"/>
      <c r="D1267" s="5"/>
      <c r="E1267" s="5"/>
      <c r="F1267" s="5"/>
      <c r="G1267" s="5"/>
    </row>
    <row r="1268" spans="2:7" ht="15.75" x14ac:dyDescent="0.25">
      <c r="B1268" s="5"/>
      <c r="C1268" s="5"/>
      <c r="D1268" s="5"/>
      <c r="E1268" s="5"/>
      <c r="F1268" s="5"/>
      <c r="G1268" s="5"/>
    </row>
    <row r="1269" spans="2:7" ht="15.75" x14ac:dyDescent="0.25">
      <c r="B1269" s="5"/>
      <c r="C1269" s="5"/>
      <c r="D1269" s="5"/>
      <c r="E1269" s="5"/>
      <c r="F1269" s="5"/>
      <c r="G1269" s="5"/>
    </row>
    <row r="1270" spans="2:7" ht="15.75" x14ac:dyDescent="0.25">
      <c r="B1270" s="5"/>
      <c r="C1270" s="5"/>
      <c r="D1270" s="5"/>
      <c r="E1270" s="5"/>
      <c r="F1270" s="5"/>
      <c r="G1270" s="5"/>
    </row>
    <row r="1271" spans="2:7" ht="15.75" x14ac:dyDescent="0.25">
      <c r="B1271" s="5"/>
      <c r="C1271" s="5"/>
      <c r="D1271" s="5"/>
      <c r="E1271" s="5"/>
      <c r="F1271" s="5"/>
      <c r="G1271" s="5"/>
    </row>
    <row r="1272" spans="2:7" ht="15.75" x14ac:dyDescent="0.25">
      <c r="B1272" s="5"/>
      <c r="C1272" s="5"/>
      <c r="D1272" s="5"/>
      <c r="E1272" s="5"/>
      <c r="F1272" s="5"/>
      <c r="G1272" s="5"/>
    </row>
    <row r="1273" spans="2:7" ht="15.75" x14ac:dyDescent="0.25">
      <c r="B1273" s="5"/>
      <c r="C1273" s="5"/>
      <c r="D1273" s="5"/>
      <c r="E1273" s="5"/>
      <c r="F1273" s="5"/>
      <c r="G1273" s="5"/>
    </row>
    <row r="1274" spans="2:7" ht="15.75" x14ac:dyDescent="0.25">
      <c r="B1274" s="5"/>
      <c r="C1274" s="5"/>
      <c r="D1274" s="5"/>
      <c r="E1274" s="5"/>
      <c r="F1274" s="5"/>
      <c r="G1274" s="5"/>
    </row>
    <row r="1275" spans="2:7" ht="15.75" x14ac:dyDescent="0.25">
      <c r="B1275" s="5"/>
      <c r="C1275" s="5"/>
      <c r="D1275" s="5"/>
      <c r="E1275" s="5"/>
      <c r="F1275" s="5"/>
      <c r="G1275" s="5"/>
    </row>
    <row r="1276" spans="2:7" ht="15.75" x14ac:dyDescent="0.25">
      <c r="B1276" s="5"/>
      <c r="C1276" s="5"/>
      <c r="D1276" s="5"/>
      <c r="E1276" s="5"/>
      <c r="F1276" s="5"/>
      <c r="G1276" s="5"/>
    </row>
    <row r="1277" spans="2:7" ht="15.75" x14ac:dyDescent="0.25">
      <c r="B1277" s="5"/>
      <c r="C1277" s="5"/>
      <c r="D1277" s="5"/>
      <c r="E1277" s="5"/>
      <c r="F1277" s="5"/>
      <c r="G1277" s="5"/>
    </row>
    <row r="1278" spans="2:7" ht="15.75" x14ac:dyDescent="0.25">
      <c r="B1278" s="5"/>
      <c r="C1278" s="5"/>
      <c r="D1278" s="5"/>
      <c r="E1278" s="5"/>
      <c r="F1278" s="5"/>
      <c r="G1278" s="5"/>
    </row>
    <row r="1279" spans="2:7" ht="15.75" x14ac:dyDescent="0.25">
      <c r="B1279" s="5"/>
      <c r="C1279" s="5"/>
      <c r="D1279" s="5"/>
      <c r="E1279" s="5"/>
      <c r="F1279" s="5"/>
      <c r="G1279" s="5"/>
    </row>
    <row r="1280" spans="2:7" ht="15.75" x14ac:dyDescent="0.25">
      <c r="B1280" s="5"/>
      <c r="C1280" s="5"/>
      <c r="D1280" s="5"/>
      <c r="E1280" s="5"/>
      <c r="F1280" s="5"/>
      <c r="G1280" s="5"/>
    </row>
    <row r="1281" spans="2:7" ht="15.75" x14ac:dyDescent="0.25">
      <c r="B1281" s="5"/>
      <c r="C1281" s="5"/>
      <c r="D1281" s="5"/>
      <c r="E1281" s="5"/>
      <c r="F1281" s="5"/>
      <c r="G1281" s="5"/>
    </row>
    <row r="1282" spans="2:7" ht="15.75" x14ac:dyDescent="0.25">
      <c r="B1282" s="5"/>
      <c r="C1282" s="5"/>
      <c r="D1282" s="5"/>
      <c r="E1282" s="5"/>
      <c r="F1282" s="5"/>
      <c r="G1282" s="5"/>
    </row>
    <row r="1283" spans="2:7" ht="15.75" x14ac:dyDescent="0.25">
      <c r="B1283" s="5"/>
      <c r="C1283" s="5"/>
      <c r="D1283" s="5"/>
      <c r="E1283" s="5"/>
      <c r="F1283" s="5"/>
      <c r="G1283" s="5"/>
    </row>
    <row r="1284" spans="2:7" ht="15.75" x14ac:dyDescent="0.25">
      <c r="B1284" s="5"/>
      <c r="C1284" s="5"/>
      <c r="D1284" s="5"/>
      <c r="E1284" s="5"/>
      <c r="F1284" s="5"/>
      <c r="G1284" s="5"/>
    </row>
    <row r="1285" spans="2:7" ht="15.75" x14ac:dyDescent="0.25">
      <c r="B1285" s="5"/>
      <c r="C1285" s="5"/>
      <c r="D1285" s="5"/>
      <c r="E1285" s="5"/>
      <c r="F1285" s="5"/>
      <c r="G1285" s="5"/>
    </row>
    <row r="1286" spans="2:7" ht="15.75" x14ac:dyDescent="0.25">
      <c r="B1286" s="5"/>
      <c r="C1286" s="5"/>
      <c r="D1286" s="5"/>
      <c r="E1286" s="5"/>
      <c r="F1286" s="5"/>
      <c r="G1286" s="5"/>
    </row>
    <row r="1287" spans="2:7" ht="15.75" x14ac:dyDescent="0.25">
      <c r="B1287" s="5"/>
      <c r="C1287" s="5"/>
      <c r="D1287" s="5"/>
      <c r="E1287" s="5"/>
      <c r="F1287" s="5"/>
      <c r="G1287" s="5"/>
    </row>
    <row r="1288" spans="2:7" ht="15.75" x14ac:dyDescent="0.25">
      <c r="B1288" s="5"/>
      <c r="C1288" s="5"/>
      <c r="D1288" s="5"/>
      <c r="E1288" s="5"/>
      <c r="F1288" s="5"/>
      <c r="G1288" s="5"/>
    </row>
    <row r="1289" spans="2:7" ht="15.75" x14ac:dyDescent="0.25">
      <c r="B1289" s="5"/>
      <c r="C1289" s="5"/>
      <c r="D1289" s="5"/>
      <c r="E1289" s="5"/>
      <c r="F1289" s="5"/>
      <c r="G1289" s="5"/>
    </row>
    <row r="1290" spans="2:7" ht="15.75" x14ac:dyDescent="0.25">
      <c r="B1290" s="5"/>
      <c r="C1290" s="5"/>
      <c r="D1290" s="5"/>
      <c r="E1290" s="5"/>
      <c r="F1290" s="5"/>
      <c r="G1290" s="5"/>
    </row>
    <row r="1291" spans="2:7" ht="15.75" x14ac:dyDescent="0.25">
      <c r="B1291" s="5"/>
      <c r="C1291" s="5"/>
      <c r="D1291" s="5"/>
      <c r="E1291" s="5"/>
      <c r="F1291" s="5"/>
      <c r="G1291" s="5"/>
    </row>
    <row r="1292" spans="2:7" ht="15.75" x14ac:dyDescent="0.25">
      <c r="B1292" s="5"/>
      <c r="C1292" s="5"/>
      <c r="D1292" s="5"/>
      <c r="E1292" s="5"/>
      <c r="F1292" s="5"/>
      <c r="G1292" s="5"/>
    </row>
    <row r="1293" spans="2:7" ht="15.75" x14ac:dyDescent="0.25">
      <c r="B1293" s="5"/>
      <c r="C1293" s="5"/>
      <c r="D1293" s="5"/>
      <c r="E1293" s="5"/>
      <c r="F1293" s="5"/>
      <c r="G1293" s="5"/>
    </row>
    <row r="1294" spans="2:7" ht="15.75" x14ac:dyDescent="0.25">
      <c r="B1294" s="5"/>
      <c r="C1294" s="5"/>
      <c r="D1294" s="5"/>
      <c r="E1294" s="5"/>
      <c r="F1294" s="5"/>
      <c r="G1294" s="5"/>
    </row>
    <row r="1295" spans="2:7" ht="15.75" x14ac:dyDescent="0.25">
      <c r="B1295" s="5"/>
      <c r="C1295" s="5"/>
      <c r="D1295" s="5"/>
      <c r="E1295" s="5"/>
      <c r="F1295" s="5"/>
      <c r="G1295" s="5"/>
    </row>
    <row r="1296" spans="2:7" ht="15.75" x14ac:dyDescent="0.25">
      <c r="B1296" s="5"/>
      <c r="C1296" s="5"/>
      <c r="D1296" s="5"/>
      <c r="E1296" s="5"/>
      <c r="F1296" s="5"/>
      <c r="G1296" s="5"/>
    </row>
    <row r="1297" spans="2:7" ht="15.75" x14ac:dyDescent="0.25">
      <c r="B1297" s="5"/>
      <c r="C1297" s="5"/>
      <c r="D1297" s="5"/>
      <c r="E1297" s="5"/>
      <c r="F1297" s="5"/>
      <c r="G1297" s="5"/>
    </row>
    <row r="1298" spans="2:7" ht="15.75" x14ac:dyDescent="0.25">
      <c r="B1298" s="5"/>
      <c r="C1298" s="5"/>
      <c r="D1298" s="5"/>
      <c r="E1298" s="5"/>
      <c r="F1298" s="5"/>
      <c r="G1298" s="5"/>
    </row>
    <row r="1299" spans="2:7" ht="15.75" x14ac:dyDescent="0.25">
      <c r="B1299" s="5"/>
      <c r="C1299" s="5"/>
      <c r="D1299" s="5"/>
      <c r="E1299" s="5"/>
      <c r="F1299" s="5"/>
      <c r="G1299" s="5"/>
    </row>
    <row r="1300" spans="2:7" ht="15.75" x14ac:dyDescent="0.25">
      <c r="B1300" s="5"/>
      <c r="C1300" s="5"/>
      <c r="D1300" s="5"/>
      <c r="E1300" s="5"/>
      <c r="F1300" s="5"/>
      <c r="G1300" s="5"/>
    </row>
    <row r="1301" spans="2:7" ht="15.75" x14ac:dyDescent="0.25">
      <c r="B1301" s="5"/>
      <c r="C1301" s="5"/>
      <c r="D1301" s="5"/>
      <c r="E1301" s="5"/>
      <c r="F1301" s="5"/>
      <c r="G1301" s="5"/>
    </row>
    <row r="1302" spans="2:7" ht="15.75" x14ac:dyDescent="0.25">
      <c r="B1302" s="5"/>
      <c r="C1302" s="5"/>
      <c r="D1302" s="5"/>
      <c r="E1302" s="5"/>
      <c r="F1302" s="5"/>
      <c r="G1302" s="5"/>
    </row>
    <row r="1303" spans="2:7" ht="15.75" x14ac:dyDescent="0.25">
      <c r="B1303" s="5"/>
      <c r="C1303" s="5"/>
      <c r="D1303" s="5"/>
      <c r="E1303" s="5"/>
      <c r="F1303" s="5"/>
      <c r="G1303" s="5"/>
    </row>
    <row r="1304" spans="2:7" ht="15.75" x14ac:dyDescent="0.25">
      <c r="B1304" s="5"/>
      <c r="C1304" s="5"/>
      <c r="D1304" s="5"/>
      <c r="E1304" s="5"/>
      <c r="F1304" s="5"/>
      <c r="G1304" s="5"/>
    </row>
    <row r="1305" spans="2:7" ht="15.75" x14ac:dyDescent="0.25">
      <c r="B1305" s="5"/>
      <c r="C1305" s="5"/>
      <c r="D1305" s="5"/>
      <c r="E1305" s="5"/>
      <c r="F1305" s="5"/>
      <c r="G1305" s="5"/>
    </row>
    <row r="1306" spans="2:7" ht="15.75" x14ac:dyDescent="0.25">
      <c r="B1306" s="5"/>
      <c r="C1306" s="5"/>
      <c r="D1306" s="5"/>
      <c r="E1306" s="5"/>
      <c r="F1306" s="5"/>
      <c r="G1306" s="5"/>
    </row>
    <row r="1307" spans="2:7" ht="15.75" x14ac:dyDescent="0.25">
      <c r="B1307" s="5"/>
      <c r="C1307" s="5"/>
      <c r="D1307" s="5"/>
      <c r="E1307" s="5"/>
      <c r="F1307" s="5"/>
      <c r="G1307" s="5"/>
    </row>
    <row r="1308" spans="2:7" ht="15.75" x14ac:dyDescent="0.25">
      <c r="B1308" s="5"/>
      <c r="C1308" s="5"/>
      <c r="D1308" s="5"/>
      <c r="E1308" s="5"/>
      <c r="F1308" s="5"/>
      <c r="G1308" s="5"/>
    </row>
    <row r="1309" spans="2:7" ht="15.75" x14ac:dyDescent="0.25">
      <c r="B1309" s="5"/>
      <c r="C1309" s="5"/>
      <c r="D1309" s="5"/>
      <c r="E1309" s="5"/>
      <c r="F1309" s="5"/>
      <c r="G1309" s="5"/>
    </row>
    <row r="1310" spans="2:7" ht="15.75" x14ac:dyDescent="0.25">
      <c r="B1310" s="5"/>
      <c r="C1310" s="5"/>
      <c r="D1310" s="5"/>
      <c r="E1310" s="5"/>
      <c r="F1310" s="5"/>
      <c r="G1310" s="5"/>
    </row>
    <row r="1311" spans="2:7" ht="15.75" x14ac:dyDescent="0.25">
      <c r="B1311" s="5"/>
      <c r="C1311" s="5"/>
      <c r="D1311" s="5"/>
      <c r="E1311" s="5"/>
      <c r="F1311" s="5"/>
      <c r="G1311" s="5"/>
    </row>
    <row r="1312" spans="2:7" ht="15.75" x14ac:dyDescent="0.25">
      <c r="B1312" s="5"/>
      <c r="C1312" s="5"/>
      <c r="D1312" s="5"/>
      <c r="E1312" s="5"/>
      <c r="F1312" s="5"/>
      <c r="G1312" s="5"/>
    </row>
    <row r="1313" spans="2:7" ht="15.75" x14ac:dyDescent="0.25">
      <c r="B1313" s="5"/>
      <c r="C1313" s="5"/>
      <c r="D1313" s="5"/>
      <c r="E1313" s="5"/>
      <c r="F1313" s="5"/>
      <c r="G1313" s="5"/>
    </row>
    <row r="1314" spans="2:7" ht="15.75" x14ac:dyDescent="0.25">
      <c r="B1314" s="5"/>
      <c r="C1314" s="5"/>
      <c r="D1314" s="5"/>
      <c r="E1314" s="5"/>
      <c r="F1314" s="5"/>
      <c r="G1314" s="5"/>
    </row>
    <row r="1315" spans="2:7" ht="15.75" x14ac:dyDescent="0.25">
      <c r="B1315" s="5"/>
      <c r="C1315" s="5"/>
      <c r="D1315" s="5"/>
      <c r="E1315" s="5"/>
      <c r="F1315" s="5"/>
      <c r="G1315" s="5"/>
    </row>
    <row r="1316" spans="2:7" ht="15.75" x14ac:dyDescent="0.25">
      <c r="B1316" s="5"/>
      <c r="C1316" s="5"/>
      <c r="D1316" s="5"/>
      <c r="E1316" s="5"/>
      <c r="F1316" s="5"/>
      <c r="G1316" s="5"/>
    </row>
    <row r="1317" spans="2:7" ht="15.75" x14ac:dyDescent="0.25">
      <c r="B1317" s="5"/>
      <c r="C1317" s="5"/>
      <c r="D1317" s="5"/>
      <c r="E1317" s="5"/>
      <c r="F1317" s="5"/>
      <c r="G1317" s="5"/>
    </row>
    <row r="1318" spans="2:7" ht="15.75" x14ac:dyDescent="0.25">
      <c r="B1318" s="5"/>
      <c r="C1318" s="5"/>
      <c r="D1318" s="5"/>
      <c r="E1318" s="5"/>
      <c r="F1318" s="5"/>
      <c r="G1318" s="5"/>
    </row>
    <row r="1319" spans="2:7" ht="15.75" x14ac:dyDescent="0.25">
      <c r="B1319" s="5"/>
      <c r="C1319" s="5"/>
      <c r="D1319" s="5"/>
      <c r="E1319" s="5"/>
      <c r="F1319" s="5"/>
      <c r="G1319" s="5"/>
    </row>
    <row r="1320" spans="2:7" ht="15.75" x14ac:dyDescent="0.25">
      <c r="B1320" s="5"/>
      <c r="C1320" s="5"/>
      <c r="D1320" s="5"/>
      <c r="E1320" s="5"/>
      <c r="F1320" s="5"/>
      <c r="G1320" s="5"/>
    </row>
    <row r="1321" spans="2:7" ht="15.75" x14ac:dyDescent="0.25">
      <c r="B1321" s="5"/>
      <c r="C1321" s="5"/>
      <c r="D1321" s="5"/>
      <c r="E1321" s="5"/>
      <c r="F1321" s="5"/>
      <c r="G1321" s="5"/>
    </row>
    <row r="1322" spans="2:7" ht="15.75" x14ac:dyDescent="0.25">
      <c r="B1322" s="5"/>
      <c r="C1322" s="5"/>
      <c r="D1322" s="5"/>
      <c r="E1322" s="5"/>
      <c r="F1322" s="5"/>
      <c r="G1322" s="5"/>
    </row>
    <row r="1323" spans="2:7" ht="15.75" x14ac:dyDescent="0.25">
      <c r="B1323" s="5"/>
      <c r="C1323" s="5"/>
      <c r="D1323" s="5"/>
      <c r="E1323" s="5"/>
      <c r="F1323" s="5"/>
      <c r="G1323" s="5"/>
    </row>
    <row r="1324" spans="2:7" ht="15.75" x14ac:dyDescent="0.25">
      <c r="B1324" s="5"/>
      <c r="C1324" s="5"/>
      <c r="D1324" s="5"/>
      <c r="E1324" s="5"/>
      <c r="F1324" s="5"/>
      <c r="G1324" s="5"/>
    </row>
    <row r="1325" spans="2:7" ht="15.75" x14ac:dyDescent="0.25">
      <c r="B1325" s="5"/>
      <c r="C1325" s="5"/>
      <c r="D1325" s="5"/>
      <c r="E1325" s="5"/>
      <c r="F1325" s="5"/>
      <c r="G1325" s="5"/>
    </row>
    <row r="1326" spans="2:7" ht="15.75" x14ac:dyDescent="0.25">
      <c r="B1326" s="5"/>
      <c r="C1326" s="5"/>
      <c r="D1326" s="5"/>
      <c r="E1326" s="5"/>
      <c r="F1326" s="5"/>
      <c r="G1326" s="5"/>
    </row>
    <row r="1327" spans="2:7" ht="15.75" x14ac:dyDescent="0.25">
      <c r="B1327" s="5"/>
      <c r="C1327" s="5"/>
      <c r="D1327" s="5"/>
      <c r="E1327" s="5"/>
      <c r="F1327" s="5"/>
      <c r="G1327" s="5"/>
    </row>
    <row r="1328" spans="2:7" ht="15.75" x14ac:dyDescent="0.25">
      <c r="B1328" s="5"/>
      <c r="C1328" s="5"/>
      <c r="D1328" s="5"/>
      <c r="E1328" s="5"/>
      <c r="F1328" s="5"/>
      <c r="G1328" s="5"/>
    </row>
    <row r="1329" spans="2:7" ht="15.75" x14ac:dyDescent="0.25">
      <c r="B1329" s="5"/>
      <c r="C1329" s="5"/>
      <c r="D1329" s="5"/>
      <c r="E1329" s="5"/>
      <c r="F1329" s="5"/>
      <c r="G1329" s="5"/>
    </row>
    <row r="1330" spans="2:7" ht="15.75" x14ac:dyDescent="0.25">
      <c r="B1330" s="5"/>
      <c r="C1330" s="5"/>
      <c r="D1330" s="5"/>
      <c r="E1330" s="5"/>
      <c r="F1330" s="5"/>
      <c r="G1330" s="5"/>
    </row>
    <row r="1331" spans="2:7" ht="15.75" x14ac:dyDescent="0.25">
      <c r="B1331" s="5"/>
      <c r="C1331" s="5"/>
      <c r="D1331" s="5"/>
      <c r="E1331" s="5"/>
      <c r="F1331" s="5"/>
      <c r="G1331" s="5"/>
    </row>
    <row r="1332" spans="2:7" ht="15.75" x14ac:dyDescent="0.25">
      <c r="B1332" s="5"/>
      <c r="C1332" s="5"/>
      <c r="D1332" s="5"/>
      <c r="E1332" s="5"/>
      <c r="F1332" s="5"/>
      <c r="G1332" s="5"/>
    </row>
    <row r="1333" spans="2:7" ht="15.75" x14ac:dyDescent="0.25">
      <c r="B1333" s="5"/>
      <c r="C1333" s="5"/>
      <c r="D1333" s="5"/>
      <c r="E1333" s="5"/>
      <c r="F1333" s="5"/>
      <c r="G1333" s="5"/>
    </row>
    <row r="1334" spans="2:7" ht="15.75" x14ac:dyDescent="0.25">
      <c r="B1334" s="5"/>
      <c r="C1334" s="5"/>
      <c r="D1334" s="5"/>
      <c r="E1334" s="5"/>
      <c r="F1334" s="5"/>
      <c r="G1334" s="5"/>
    </row>
    <row r="1335" spans="2:7" ht="15.75" x14ac:dyDescent="0.25">
      <c r="B1335" s="5"/>
      <c r="C1335" s="5"/>
      <c r="D1335" s="5"/>
      <c r="E1335" s="5"/>
      <c r="F1335" s="5"/>
      <c r="G1335" s="5"/>
    </row>
    <row r="1336" spans="2:7" ht="15.75" x14ac:dyDescent="0.25">
      <c r="B1336" s="5"/>
      <c r="C1336" s="5"/>
      <c r="D1336" s="5"/>
      <c r="E1336" s="5"/>
      <c r="F1336" s="5"/>
      <c r="G1336" s="5"/>
    </row>
    <row r="1337" spans="2:7" ht="15.75" x14ac:dyDescent="0.25">
      <c r="B1337" s="5"/>
      <c r="C1337" s="5"/>
      <c r="D1337" s="5"/>
      <c r="E1337" s="5"/>
      <c r="F1337" s="5"/>
      <c r="G1337" s="5"/>
    </row>
    <row r="1338" spans="2:7" ht="15.75" x14ac:dyDescent="0.25">
      <c r="B1338" s="5"/>
      <c r="C1338" s="5"/>
      <c r="D1338" s="5"/>
      <c r="E1338" s="5"/>
      <c r="F1338" s="5"/>
      <c r="G1338" s="5"/>
    </row>
    <row r="1339" spans="2:7" ht="15.75" x14ac:dyDescent="0.25">
      <c r="B1339" s="5"/>
      <c r="C1339" s="5"/>
      <c r="D1339" s="5"/>
      <c r="E1339" s="5"/>
      <c r="F1339" s="5"/>
      <c r="G1339" s="5"/>
    </row>
    <row r="1340" spans="2:7" ht="15.75" x14ac:dyDescent="0.25">
      <c r="B1340" s="5"/>
      <c r="C1340" s="5"/>
      <c r="D1340" s="5"/>
      <c r="E1340" s="5"/>
      <c r="F1340" s="5"/>
      <c r="G1340" s="5"/>
    </row>
    <row r="1341" spans="2:7" ht="15.75" x14ac:dyDescent="0.25">
      <c r="B1341" s="5"/>
      <c r="C1341" s="5"/>
      <c r="D1341" s="5"/>
      <c r="E1341" s="5"/>
      <c r="F1341" s="5"/>
      <c r="G1341" s="5"/>
    </row>
    <row r="1342" spans="2:7" ht="15.75" x14ac:dyDescent="0.25">
      <c r="B1342" s="5"/>
      <c r="C1342" s="5"/>
      <c r="D1342" s="5"/>
      <c r="E1342" s="5"/>
      <c r="F1342" s="5"/>
      <c r="G1342" s="5"/>
    </row>
    <row r="1343" spans="2:7" ht="15.75" x14ac:dyDescent="0.25">
      <c r="B1343" s="5"/>
      <c r="C1343" s="5"/>
      <c r="D1343" s="5"/>
      <c r="E1343" s="5"/>
      <c r="F1343" s="5"/>
      <c r="G1343" s="5"/>
    </row>
    <row r="1344" spans="2:7" ht="15.75" x14ac:dyDescent="0.25">
      <c r="B1344" s="5"/>
      <c r="C1344" s="5"/>
      <c r="D1344" s="5"/>
      <c r="E1344" s="5"/>
      <c r="F1344" s="5"/>
      <c r="G1344" s="5"/>
    </row>
    <row r="1345" spans="2:7" ht="15.75" x14ac:dyDescent="0.25">
      <c r="B1345" s="5"/>
      <c r="C1345" s="5"/>
      <c r="D1345" s="5"/>
      <c r="E1345" s="5"/>
      <c r="F1345" s="5"/>
      <c r="G1345" s="5"/>
    </row>
    <row r="1346" spans="2:7" ht="15.75" x14ac:dyDescent="0.25">
      <c r="B1346" s="5"/>
      <c r="C1346" s="5"/>
      <c r="D1346" s="5"/>
      <c r="E1346" s="5"/>
      <c r="F1346" s="5"/>
      <c r="G1346" s="5"/>
    </row>
    <row r="1347" spans="2:7" ht="15.75" x14ac:dyDescent="0.25">
      <c r="B1347" s="5"/>
      <c r="C1347" s="5"/>
      <c r="D1347" s="5"/>
      <c r="E1347" s="5"/>
      <c r="F1347" s="5"/>
      <c r="G1347" s="5"/>
    </row>
    <row r="1348" spans="2:7" ht="15.75" x14ac:dyDescent="0.25">
      <c r="B1348" s="5"/>
      <c r="C1348" s="5"/>
      <c r="D1348" s="5"/>
      <c r="E1348" s="5"/>
      <c r="F1348" s="5"/>
      <c r="G1348" s="5"/>
    </row>
    <row r="1349" spans="2:7" ht="15.75" x14ac:dyDescent="0.25">
      <c r="B1349" s="5"/>
      <c r="C1349" s="5"/>
      <c r="D1349" s="5"/>
      <c r="E1349" s="5"/>
      <c r="F1349" s="5"/>
      <c r="G1349" s="5"/>
    </row>
    <row r="1350" spans="2:7" ht="15.75" x14ac:dyDescent="0.25">
      <c r="B1350" s="5"/>
      <c r="C1350" s="5"/>
      <c r="D1350" s="5"/>
      <c r="E1350" s="5"/>
      <c r="F1350" s="5"/>
      <c r="G1350" s="5"/>
    </row>
    <row r="1351" spans="2:7" ht="15.75" x14ac:dyDescent="0.25">
      <c r="B1351" s="5"/>
      <c r="C1351" s="5"/>
      <c r="D1351" s="5"/>
      <c r="E1351" s="5"/>
      <c r="F1351" s="5"/>
      <c r="G1351" s="5"/>
    </row>
    <row r="1352" spans="2:7" ht="15.75" x14ac:dyDescent="0.25">
      <c r="B1352" s="5"/>
      <c r="C1352" s="5"/>
      <c r="D1352" s="5"/>
      <c r="E1352" s="5"/>
      <c r="F1352" s="5"/>
      <c r="G1352" s="5"/>
    </row>
    <row r="1353" spans="2:7" ht="15.75" x14ac:dyDescent="0.25">
      <c r="B1353" s="5"/>
      <c r="C1353" s="5"/>
      <c r="D1353" s="5"/>
      <c r="E1353" s="5"/>
      <c r="F1353" s="5"/>
      <c r="G1353" s="5"/>
    </row>
    <row r="1354" spans="2:7" ht="15.75" x14ac:dyDescent="0.25">
      <c r="B1354" s="5"/>
      <c r="C1354" s="5"/>
      <c r="D1354" s="5"/>
      <c r="E1354" s="5"/>
      <c r="F1354" s="5"/>
      <c r="G1354" s="5"/>
    </row>
    <row r="1355" spans="2:7" ht="15.75" x14ac:dyDescent="0.25">
      <c r="B1355" s="5"/>
      <c r="C1355" s="5"/>
      <c r="D1355" s="5"/>
      <c r="E1355" s="5"/>
      <c r="F1355" s="5"/>
      <c r="G1355" s="5"/>
    </row>
    <row r="1356" spans="2:7" ht="15.75" x14ac:dyDescent="0.25">
      <c r="B1356" s="5"/>
      <c r="C1356" s="5"/>
      <c r="D1356" s="5"/>
      <c r="E1356" s="5"/>
      <c r="F1356" s="5"/>
      <c r="G1356" s="5"/>
    </row>
    <row r="1357" spans="2:7" ht="15.75" x14ac:dyDescent="0.25">
      <c r="B1357" s="5"/>
      <c r="C1357" s="5"/>
      <c r="D1357" s="5"/>
      <c r="E1357" s="5"/>
      <c r="F1357" s="5"/>
      <c r="G1357" s="5"/>
    </row>
    <row r="1358" spans="2:7" ht="15.75" x14ac:dyDescent="0.25">
      <c r="B1358" s="5"/>
      <c r="C1358" s="5"/>
      <c r="D1358" s="5"/>
      <c r="E1358" s="5"/>
      <c r="F1358" s="5"/>
      <c r="G1358" s="5"/>
    </row>
    <row r="1359" spans="2:7" ht="15.75" x14ac:dyDescent="0.25">
      <c r="B1359" s="5"/>
      <c r="C1359" s="5"/>
      <c r="D1359" s="5"/>
      <c r="E1359" s="5"/>
      <c r="F1359" s="5"/>
      <c r="G1359" s="5"/>
    </row>
    <row r="1360" spans="2:7" ht="15.75" x14ac:dyDescent="0.25">
      <c r="B1360" s="5"/>
      <c r="C1360" s="5"/>
      <c r="D1360" s="5"/>
      <c r="E1360" s="5"/>
      <c r="F1360" s="5"/>
      <c r="G1360" s="5"/>
    </row>
    <row r="1361" spans="2:7" ht="15.75" x14ac:dyDescent="0.25">
      <c r="B1361" s="5"/>
      <c r="C1361" s="5"/>
      <c r="D1361" s="5"/>
      <c r="E1361" s="5"/>
      <c r="F1361" s="5"/>
      <c r="G1361" s="5"/>
    </row>
    <row r="1362" spans="2:7" ht="15.75" x14ac:dyDescent="0.25">
      <c r="B1362" s="5"/>
      <c r="C1362" s="5"/>
      <c r="D1362" s="5"/>
      <c r="E1362" s="5"/>
      <c r="F1362" s="5"/>
      <c r="G1362" s="5"/>
    </row>
    <row r="1363" spans="2:7" ht="15.75" x14ac:dyDescent="0.25">
      <c r="B1363" s="5"/>
      <c r="C1363" s="5"/>
      <c r="D1363" s="5"/>
      <c r="E1363" s="5"/>
      <c r="F1363" s="5"/>
      <c r="G1363" s="5"/>
    </row>
    <row r="1364" spans="2:7" ht="15.75" x14ac:dyDescent="0.25">
      <c r="B1364" s="5"/>
      <c r="C1364" s="5"/>
      <c r="D1364" s="5"/>
      <c r="E1364" s="5"/>
      <c r="F1364" s="5"/>
      <c r="G1364" s="5"/>
    </row>
    <row r="1365" spans="2:7" ht="15.75" x14ac:dyDescent="0.25">
      <c r="B1365" s="5"/>
      <c r="C1365" s="5"/>
      <c r="D1365" s="5"/>
      <c r="E1365" s="5"/>
      <c r="F1365" s="5"/>
      <c r="G1365" s="5"/>
    </row>
    <row r="1366" spans="2:7" ht="15.75" x14ac:dyDescent="0.25">
      <c r="B1366" s="5"/>
      <c r="C1366" s="5"/>
      <c r="D1366" s="5"/>
      <c r="E1366" s="5"/>
      <c r="F1366" s="5"/>
      <c r="G1366" s="5"/>
    </row>
    <row r="1367" spans="2:7" ht="15.75" x14ac:dyDescent="0.25">
      <c r="B1367" s="5"/>
      <c r="C1367" s="5"/>
      <c r="D1367" s="5"/>
      <c r="E1367" s="5"/>
      <c r="F1367" s="5"/>
      <c r="G1367" s="5"/>
    </row>
    <row r="1368" spans="2:7" ht="15.75" x14ac:dyDescent="0.25">
      <c r="B1368" s="5"/>
      <c r="C1368" s="5"/>
      <c r="D1368" s="5"/>
      <c r="E1368" s="5"/>
      <c r="F1368" s="5"/>
      <c r="G1368" s="5"/>
    </row>
    <row r="1369" spans="2:7" ht="15.75" x14ac:dyDescent="0.25">
      <c r="B1369" s="5"/>
      <c r="C1369" s="5"/>
      <c r="D1369" s="5"/>
      <c r="E1369" s="5"/>
      <c r="F1369" s="5"/>
      <c r="G1369" s="5"/>
    </row>
    <row r="1370" spans="2:7" ht="15.75" x14ac:dyDescent="0.25">
      <c r="B1370" s="5"/>
      <c r="C1370" s="5"/>
      <c r="D1370" s="5"/>
      <c r="E1370" s="5"/>
      <c r="F1370" s="5"/>
      <c r="G1370" s="5"/>
    </row>
    <row r="1371" spans="2:7" ht="15.75" x14ac:dyDescent="0.25">
      <c r="B1371" s="5"/>
      <c r="C1371" s="5"/>
      <c r="D1371" s="5"/>
      <c r="E1371" s="5"/>
      <c r="F1371" s="5"/>
      <c r="G1371" s="5"/>
    </row>
    <row r="1372" spans="2:7" ht="15.75" x14ac:dyDescent="0.25">
      <c r="B1372" s="5"/>
      <c r="C1372" s="5"/>
      <c r="D1372" s="5"/>
      <c r="E1372" s="5"/>
      <c r="F1372" s="5"/>
      <c r="G1372" s="5"/>
    </row>
    <row r="1373" spans="2:7" ht="15.75" x14ac:dyDescent="0.25">
      <c r="B1373" s="5"/>
      <c r="C1373" s="5"/>
      <c r="D1373" s="5"/>
      <c r="E1373" s="5"/>
      <c r="F1373" s="5"/>
      <c r="G1373" s="5"/>
    </row>
    <row r="1374" spans="2:7" ht="15.75" x14ac:dyDescent="0.25">
      <c r="B1374" s="5"/>
      <c r="C1374" s="5"/>
      <c r="D1374" s="5"/>
      <c r="E1374" s="5"/>
      <c r="F1374" s="5"/>
      <c r="G1374" s="5"/>
    </row>
    <row r="1375" spans="2:7" ht="15.75" x14ac:dyDescent="0.25">
      <c r="B1375" s="5"/>
      <c r="C1375" s="5"/>
      <c r="D1375" s="5"/>
      <c r="E1375" s="5"/>
      <c r="F1375" s="5"/>
      <c r="G1375" s="5"/>
    </row>
    <row r="1376" spans="2:7" ht="15.75" x14ac:dyDescent="0.25">
      <c r="B1376" s="5"/>
      <c r="C1376" s="5"/>
      <c r="D1376" s="5"/>
      <c r="E1376" s="5"/>
      <c r="F1376" s="5"/>
      <c r="G1376" s="5"/>
    </row>
    <row r="1377" spans="2:7" ht="15.75" x14ac:dyDescent="0.25">
      <c r="B1377" s="5"/>
      <c r="C1377" s="5"/>
      <c r="D1377" s="5"/>
      <c r="E1377" s="5"/>
      <c r="F1377" s="5"/>
      <c r="G1377" s="5"/>
    </row>
    <row r="1378" spans="2:7" ht="15.75" x14ac:dyDescent="0.25">
      <c r="B1378" s="5"/>
      <c r="C1378" s="5"/>
      <c r="D1378" s="5"/>
      <c r="E1378" s="5"/>
      <c r="F1378" s="5"/>
      <c r="G1378" s="5"/>
    </row>
    <row r="1379" spans="2:7" ht="15.75" x14ac:dyDescent="0.25">
      <c r="B1379" s="5"/>
      <c r="C1379" s="5"/>
      <c r="D1379" s="5"/>
      <c r="E1379" s="5"/>
      <c r="F1379" s="5"/>
      <c r="G1379" s="5"/>
    </row>
    <row r="1380" spans="2:7" ht="15.75" x14ac:dyDescent="0.25">
      <c r="B1380" s="5"/>
      <c r="C1380" s="5"/>
      <c r="D1380" s="5"/>
      <c r="E1380" s="5"/>
      <c r="F1380" s="5"/>
      <c r="G1380" s="5"/>
    </row>
    <row r="1381" spans="2:7" ht="15.75" x14ac:dyDescent="0.25">
      <c r="B1381" s="5"/>
      <c r="C1381" s="5"/>
      <c r="D1381" s="5"/>
      <c r="E1381" s="5"/>
      <c r="F1381" s="5"/>
      <c r="G1381" s="5"/>
    </row>
    <row r="1382" spans="2:7" ht="15.75" x14ac:dyDescent="0.25">
      <c r="B1382" s="5"/>
      <c r="C1382" s="5"/>
      <c r="D1382" s="5"/>
      <c r="E1382" s="5"/>
      <c r="F1382" s="5"/>
      <c r="G1382" s="5"/>
    </row>
    <row r="1383" spans="2:7" ht="15.75" x14ac:dyDescent="0.25">
      <c r="B1383" s="5"/>
      <c r="C1383" s="5"/>
      <c r="D1383" s="5"/>
      <c r="E1383" s="5"/>
      <c r="F1383" s="5"/>
      <c r="G1383" s="5"/>
    </row>
    <row r="1384" spans="2:7" ht="15.75" x14ac:dyDescent="0.25">
      <c r="B1384" s="5"/>
      <c r="C1384" s="5"/>
      <c r="D1384" s="5"/>
      <c r="E1384" s="5"/>
      <c r="F1384" s="5"/>
      <c r="G1384" s="5"/>
    </row>
    <row r="1385" spans="2:7" ht="15.75" x14ac:dyDescent="0.25">
      <c r="B1385" s="5"/>
      <c r="C1385" s="5"/>
      <c r="D1385" s="5"/>
      <c r="E1385" s="5"/>
      <c r="F1385" s="5"/>
      <c r="G1385" s="5"/>
    </row>
    <row r="1386" spans="2:7" ht="15.75" x14ac:dyDescent="0.25">
      <c r="B1386" s="5"/>
      <c r="C1386" s="5"/>
      <c r="D1386" s="5"/>
      <c r="E1386" s="5"/>
      <c r="F1386" s="5"/>
      <c r="G1386" s="5"/>
    </row>
    <row r="1387" spans="2:7" ht="15.75" x14ac:dyDescent="0.25">
      <c r="B1387" s="5"/>
      <c r="C1387" s="5"/>
      <c r="D1387" s="5"/>
      <c r="E1387" s="5"/>
      <c r="F1387" s="5"/>
      <c r="G1387" s="5"/>
    </row>
    <row r="1388" spans="2:7" ht="15.75" x14ac:dyDescent="0.25">
      <c r="B1388" s="5"/>
      <c r="C1388" s="5"/>
      <c r="D1388" s="5"/>
      <c r="E1388" s="5"/>
      <c r="F1388" s="5"/>
      <c r="G1388" s="5"/>
    </row>
    <row r="1389" spans="2:7" ht="15.75" x14ac:dyDescent="0.25">
      <c r="B1389" s="5"/>
      <c r="C1389" s="5"/>
      <c r="D1389" s="5"/>
      <c r="E1389" s="5"/>
      <c r="F1389" s="5"/>
      <c r="G1389" s="5"/>
    </row>
    <row r="1390" spans="2:7" ht="15.75" x14ac:dyDescent="0.25">
      <c r="B1390" s="5"/>
      <c r="C1390" s="5"/>
      <c r="D1390" s="5"/>
      <c r="E1390" s="5"/>
      <c r="F1390" s="5"/>
      <c r="G1390" s="5"/>
    </row>
    <row r="1391" spans="2:7" ht="15.75" x14ac:dyDescent="0.25">
      <c r="B1391" s="5"/>
      <c r="C1391" s="5"/>
      <c r="D1391" s="5"/>
      <c r="E1391" s="5"/>
      <c r="F1391" s="5"/>
      <c r="G1391" s="5"/>
    </row>
    <row r="1392" spans="2:7" ht="15.75" x14ac:dyDescent="0.25">
      <c r="B1392" s="5"/>
      <c r="C1392" s="5"/>
      <c r="D1392" s="5"/>
      <c r="E1392" s="5"/>
      <c r="F1392" s="5"/>
      <c r="G1392" s="5"/>
    </row>
    <row r="1393" spans="2:7" ht="15.75" x14ac:dyDescent="0.25">
      <c r="B1393" s="5"/>
      <c r="C1393" s="5"/>
      <c r="D1393" s="5"/>
      <c r="E1393" s="5"/>
      <c r="F1393" s="5"/>
      <c r="G1393" s="5"/>
    </row>
    <row r="1394" spans="2:7" ht="15.75" x14ac:dyDescent="0.25">
      <c r="B1394" s="5"/>
      <c r="C1394" s="5"/>
      <c r="D1394" s="5"/>
      <c r="E1394" s="5"/>
      <c r="F1394" s="5"/>
      <c r="G1394" s="5"/>
    </row>
    <row r="1395" spans="2:7" ht="15.75" x14ac:dyDescent="0.25">
      <c r="B1395" s="5"/>
      <c r="C1395" s="5"/>
      <c r="D1395" s="5"/>
      <c r="E1395" s="5"/>
      <c r="F1395" s="5"/>
      <c r="G1395" s="5"/>
    </row>
    <row r="1396" spans="2:7" ht="15.75" x14ac:dyDescent="0.25">
      <c r="B1396" s="5"/>
      <c r="C1396" s="5"/>
      <c r="D1396" s="5"/>
      <c r="E1396" s="5"/>
      <c r="F1396" s="5"/>
      <c r="G1396" s="5"/>
    </row>
    <row r="1397" spans="2:7" ht="15.75" x14ac:dyDescent="0.25">
      <c r="B1397" s="5"/>
      <c r="C1397" s="5"/>
      <c r="D1397" s="5"/>
      <c r="E1397" s="5"/>
      <c r="F1397" s="5"/>
      <c r="G1397" s="5"/>
    </row>
    <row r="1398" spans="2:7" ht="15.75" x14ac:dyDescent="0.25">
      <c r="B1398" s="5"/>
      <c r="C1398" s="5"/>
      <c r="D1398" s="5"/>
      <c r="E1398" s="5"/>
      <c r="F1398" s="5"/>
      <c r="G1398" s="5"/>
    </row>
    <row r="1399" spans="2:7" ht="15.75" x14ac:dyDescent="0.25">
      <c r="B1399" s="5"/>
      <c r="C1399" s="5"/>
      <c r="D1399" s="5"/>
      <c r="E1399" s="5"/>
      <c r="F1399" s="5"/>
      <c r="G1399" s="5"/>
    </row>
    <row r="1400" spans="2:7" ht="15.75" x14ac:dyDescent="0.25">
      <c r="B1400" s="5"/>
      <c r="C1400" s="5"/>
      <c r="D1400" s="5"/>
      <c r="E1400" s="5"/>
      <c r="F1400" s="5"/>
      <c r="G1400" s="5"/>
    </row>
    <row r="1401" spans="2:7" ht="15.75" x14ac:dyDescent="0.25">
      <c r="B1401" s="5"/>
      <c r="C1401" s="5"/>
      <c r="D1401" s="5"/>
      <c r="E1401" s="5"/>
      <c r="F1401" s="5"/>
      <c r="G1401" s="5"/>
    </row>
    <row r="1402" spans="2:7" ht="15.75" x14ac:dyDescent="0.25">
      <c r="B1402" s="5"/>
      <c r="C1402" s="5"/>
      <c r="D1402" s="5"/>
      <c r="E1402" s="5"/>
      <c r="F1402" s="5"/>
      <c r="G1402" s="5"/>
    </row>
    <row r="1403" spans="2:7" ht="15.75" x14ac:dyDescent="0.25">
      <c r="B1403" s="5"/>
      <c r="C1403" s="5"/>
      <c r="D1403" s="5"/>
      <c r="E1403" s="5"/>
      <c r="F1403" s="5"/>
      <c r="G1403" s="5"/>
    </row>
    <row r="1404" spans="2:7" ht="15.75" x14ac:dyDescent="0.25">
      <c r="B1404" s="5"/>
      <c r="C1404" s="5"/>
      <c r="D1404" s="5"/>
      <c r="E1404" s="5"/>
      <c r="F1404" s="5"/>
      <c r="G1404" s="5"/>
    </row>
    <row r="1405" spans="2:7" ht="15.75" x14ac:dyDescent="0.25">
      <c r="B1405" s="5"/>
      <c r="C1405" s="5"/>
      <c r="D1405" s="5"/>
      <c r="E1405" s="5"/>
      <c r="F1405" s="5"/>
      <c r="G1405" s="5"/>
    </row>
    <row r="1406" spans="2:7" ht="15.75" x14ac:dyDescent="0.25">
      <c r="B1406" s="5"/>
      <c r="C1406" s="5"/>
      <c r="D1406" s="5"/>
      <c r="E1406" s="5"/>
      <c r="F1406" s="5"/>
      <c r="G1406" s="5"/>
    </row>
    <row r="1407" spans="2:7" ht="15.75" x14ac:dyDescent="0.25">
      <c r="B1407" s="5"/>
      <c r="C1407" s="5"/>
      <c r="D1407" s="5"/>
      <c r="E1407" s="5"/>
      <c r="F1407" s="5"/>
      <c r="G1407" s="5"/>
    </row>
    <row r="1408" spans="2:7" ht="15.75" x14ac:dyDescent="0.25">
      <c r="B1408" s="5"/>
      <c r="C1408" s="5"/>
      <c r="D1408" s="5"/>
      <c r="E1408" s="5"/>
      <c r="F1408" s="5"/>
      <c r="G1408" s="5"/>
    </row>
    <row r="1409" spans="2:7" ht="15.75" x14ac:dyDescent="0.25">
      <c r="B1409" s="5"/>
      <c r="C1409" s="5"/>
      <c r="D1409" s="5"/>
      <c r="E1409" s="5"/>
      <c r="F1409" s="5"/>
      <c r="G1409" s="5"/>
    </row>
    <row r="1410" spans="2:7" ht="15.75" x14ac:dyDescent="0.25">
      <c r="B1410" s="5"/>
      <c r="C1410" s="5"/>
      <c r="D1410" s="5"/>
      <c r="E1410" s="5"/>
      <c r="F1410" s="5"/>
      <c r="G1410" s="5"/>
    </row>
    <row r="1411" spans="2:7" ht="15.75" x14ac:dyDescent="0.25">
      <c r="B1411" s="5"/>
      <c r="C1411" s="5"/>
      <c r="D1411" s="5"/>
      <c r="E1411" s="5"/>
      <c r="F1411" s="5"/>
      <c r="G1411" s="5"/>
    </row>
    <row r="1412" spans="2:7" ht="15.75" x14ac:dyDescent="0.25">
      <c r="B1412" s="5"/>
      <c r="C1412" s="5"/>
      <c r="D1412" s="5"/>
      <c r="E1412" s="5"/>
      <c r="F1412" s="5"/>
      <c r="G1412" s="5"/>
    </row>
    <row r="1413" spans="2:7" ht="15.75" x14ac:dyDescent="0.25">
      <c r="B1413" s="5"/>
      <c r="C1413" s="5"/>
      <c r="D1413" s="5"/>
      <c r="E1413" s="5"/>
      <c r="F1413" s="5"/>
      <c r="G1413" s="5"/>
    </row>
    <row r="1414" spans="2:7" ht="15.75" x14ac:dyDescent="0.25">
      <c r="B1414" s="5"/>
      <c r="C1414" s="5"/>
      <c r="D1414" s="5"/>
      <c r="E1414" s="5"/>
      <c r="F1414" s="5"/>
      <c r="G1414" s="5"/>
    </row>
    <row r="1415" spans="2:7" ht="15.75" x14ac:dyDescent="0.25">
      <c r="B1415" s="5"/>
      <c r="C1415" s="5"/>
      <c r="D1415" s="5"/>
      <c r="E1415" s="5"/>
      <c r="F1415" s="5"/>
      <c r="G1415" s="5"/>
    </row>
    <row r="1416" spans="2:7" ht="15.75" x14ac:dyDescent="0.25">
      <c r="B1416" s="5"/>
      <c r="C1416" s="5"/>
      <c r="D1416" s="5"/>
      <c r="E1416" s="5"/>
      <c r="F1416" s="5"/>
      <c r="G1416" s="5"/>
    </row>
    <row r="1417" spans="2:7" ht="15.75" x14ac:dyDescent="0.25">
      <c r="B1417" s="5"/>
      <c r="C1417" s="5"/>
      <c r="D1417" s="5"/>
      <c r="E1417" s="5"/>
      <c r="F1417" s="5"/>
      <c r="G1417" s="5"/>
    </row>
    <row r="1418" spans="2:7" ht="15.75" x14ac:dyDescent="0.25">
      <c r="B1418" s="5"/>
      <c r="C1418" s="5"/>
      <c r="D1418" s="5"/>
      <c r="E1418" s="5"/>
      <c r="F1418" s="5"/>
      <c r="G1418" s="5"/>
    </row>
    <row r="1419" spans="2:7" ht="15.75" x14ac:dyDescent="0.25">
      <c r="B1419" s="5"/>
      <c r="C1419" s="5"/>
      <c r="D1419" s="5"/>
      <c r="E1419" s="5"/>
      <c r="F1419" s="5"/>
      <c r="G1419" s="5"/>
    </row>
    <row r="1420" spans="2:7" ht="15.75" x14ac:dyDescent="0.25">
      <c r="B1420" s="5"/>
      <c r="C1420" s="5"/>
      <c r="D1420" s="5"/>
      <c r="E1420" s="5"/>
      <c r="F1420" s="5"/>
      <c r="G1420" s="5"/>
    </row>
    <row r="1421" spans="2:7" ht="15.75" x14ac:dyDescent="0.25">
      <c r="B1421" s="5"/>
      <c r="C1421" s="5"/>
      <c r="D1421" s="5"/>
      <c r="E1421" s="5"/>
      <c r="F1421" s="5"/>
      <c r="G1421" s="5"/>
    </row>
    <row r="1422" spans="2:7" ht="15.75" x14ac:dyDescent="0.25">
      <c r="B1422" s="5"/>
      <c r="C1422" s="5"/>
      <c r="D1422" s="5"/>
      <c r="E1422" s="5"/>
      <c r="F1422" s="5"/>
      <c r="G1422" s="5"/>
    </row>
    <row r="1423" spans="2:7" ht="15.75" x14ac:dyDescent="0.25">
      <c r="B1423" s="5"/>
      <c r="C1423" s="5"/>
      <c r="D1423" s="5"/>
      <c r="E1423" s="5"/>
      <c r="F1423" s="5"/>
      <c r="G1423" s="5"/>
    </row>
    <row r="1424" spans="2:7" ht="15.75" x14ac:dyDescent="0.25">
      <c r="B1424" s="5"/>
      <c r="C1424" s="5"/>
      <c r="D1424" s="5"/>
      <c r="E1424" s="5"/>
      <c r="F1424" s="5"/>
      <c r="G1424" s="5"/>
    </row>
    <row r="1425" spans="2:7" ht="15.75" x14ac:dyDescent="0.25">
      <c r="B1425" s="5"/>
      <c r="C1425" s="5"/>
      <c r="D1425" s="5"/>
      <c r="E1425" s="5"/>
      <c r="F1425" s="5"/>
      <c r="G1425" s="5"/>
    </row>
    <row r="1426" spans="2:7" ht="15.75" x14ac:dyDescent="0.25">
      <c r="B1426" s="5"/>
      <c r="C1426" s="5"/>
      <c r="D1426" s="5"/>
      <c r="E1426" s="5"/>
      <c r="F1426" s="5"/>
      <c r="G1426" s="5"/>
    </row>
    <row r="1427" spans="2:7" ht="15.75" x14ac:dyDescent="0.25">
      <c r="B1427" s="5"/>
      <c r="C1427" s="5"/>
      <c r="D1427" s="5"/>
      <c r="E1427" s="5"/>
      <c r="F1427" s="5"/>
      <c r="G1427" s="5"/>
    </row>
    <row r="1428" spans="2:7" ht="15.75" x14ac:dyDescent="0.25">
      <c r="B1428" s="5"/>
      <c r="C1428" s="5"/>
      <c r="D1428" s="5"/>
      <c r="E1428" s="5"/>
      <c r="F1428" s="5"/>
      <c r="G1428" s="5"/>
    </row>
    <row r="1429" spans="2:7" ht="15.75" x14ac:dyDescent="0.25">
      <c r="B1429" s="5"/>
      <c r="C1429" s="5"/>
      <c r="D1429" s="5"/>
      <c r="E1429" s="5"/>
      <c r="F1429" s="5"/>
      <c r="G1429" s="5"/>
    </row>
    <row r="1430" spans="2:7" ht="15.75" x14ac:dyDescent="0.25">
      <c r="B1430" s="5"/>
      <c r="C1430" s="5"/>
      <c r="D1430" s="5"/>
      <c r="E1430" s="5"/>
      <c r="F1430" s="5"/>
      <c r="G1430" s="5"/>
    </row>
    <row r="1431" spans="2:7" ht="15.75" x14ac:dyDescent="0.25">
      <c r="B1431" s="5"/>
      <c r="C1431" s="5"/>
      <c r="D1431" s="5"/>
      <c r="E1431" s="5"/>
      <c r="F1431" s="5"/>
      <c r="G1431" s="5"/>
    </row>
    <row r="1432" spans="2:7" ht="15.75" x14ac:dyDescent="0.25">
      <c r="B1432" s="5"/>
      <c r="C1432" s="5"/>
      <c r="D1432" s="5"/>
      <c r="E1432" s="5"/>
      <c r="F1432" s="5"/>
      <c r="G1432" s="5"/>
    </row>
    <row r="1433" spans="2:7" ht="15.75" x14ac:dyDescent="0.25">
      <c r="B1433" s="5"/>
      <c r="C1433" s="5"/>
      <c r="D1433" s="5"/>
      <c r="E1433" s="5"/>
      <c r="F1433" s="5"/>
      <c r="G1433" s="5"/>
    </row>
    <row r="1434" spans="2:7" ht="15.75" x14ac:dyDescent="0.25">
      <c r="B1434" s="5"/>
      <c r="C1434" s="5"/>
      <c r="D1434" s="5"/>
      <c r="E1434" s="5"/>
      <c r="F1434" s="5"/>
      <c r="G1434" s="5"/>
    </row>
    <row r="1435" spans="2:7" ht="15.75" x14ac:dyDescent="0.25">
      <c r="B1435" s="5"/>
      <c r="C1435" s="5"/>
      <c r="D1435" s="5"/>
      <c r="E1435" s="5"/>
      <c r="F1435" s="5"/>
      <c r="G1435" s="5"/>
    </row>
    <row r="1436" spans="2:7" ht="15.75" x14ac:dyDescent="0.25">
      <c r="B1436" s="5"/>
      <c r="C1436" s="5"/>
      <c r="D1436" s="5"/>
      <c r="E1436" s="5"/>
      <c r="F1436" s="5"/>
      <c r="G1436" s="5"/>
    </row>
    <row r="1437" spans="2:7" ht="15.75" x14ac:dyDescent="0.25">
      <c r="B1437" s="5"/>
      <c r="C1437" s="5"/>
      <c r="D1437" s="5"/>
      <c r="E1437" s="5"/>
      <c r="F1437" s="5"/>
      <c r="G1437" s="5"/>
    </row>
    <row r="1438" spans="2:7" ht="15.75" x14ac:dyDescent="0.25">
      <c r="B1438" s="5"/>
      <c r="C1438" s="5"/>
      <c r="D1438" s="5"/>
      <c r="E1438" s="5"/>
      <c r="F1438" s="5"/>
      <c r="G1438" s="5"/>
    </row>
    <row r="1439" spans="2:7" ht="15.75" x14ac:dyDescent="0.25">
      <c r="B1439" s="5"/>
      <c r="C1439" s="5"/>
      <c r="D1439" s="5"/>
      <c r="E1439" s="5"/>
      <c r="F1439" s="5"/>
      <c r="G1439" s="5"/>
    </row>
    <row r="1440" spans="2:7" ht="15.75" x14ac:dyDescent="0.25">
      <c r="B1440" s="5"/>
      <c r="C1440" s="5"/>
      <c r="D1440" s="5"/>
      <c r="E1440" s="5"/>
      <c r="F1440" s="5"/>
      <c r="G1440" s="5"/>
    </row>
    <row r="1441" spans="2:7" ht="15.75" x14ac:dyDescent="0.25">
      <c r="B1441" s="5"/>
      <c r="C1441" s="5"/>
      <c r="D1441" s="5"/>
      <c r="E1441" s="5"/>
      <c r="F1441" s="5"/>
      <c r="G1441" s="5"/>
    </row>
    <row r="1442" spans="2:7" ht="15.75" x14ac:dyDescent="0.25">
      <c r="B1442" s="5"/>
      <c r="C1442" s="5"/>
      <c r="D1442" s="5"/>
      <c r="E1442" s="5"/>
      <c r="F1442" s="5"/>
      <c r="G1442" s="5"/>
    </row>
    <row r="1443" spans="2:7" ht="15.75" x14ac:dyDescent="0.25">
      <c r="B1443" s="5"/>
      <c r="C1443" s="5"/>
      <c r="D1443" s="5"/>
      <c r="E1443" s="5"/>
      <c r="F1443" s="5"/>
      <c r="G1443" s="5"/>
    </row>
    <row r="1444" spans="2:7" ht="15.75" x14ac:dyDescent="0.25">
      <c r="B1444" s="5"/>
      <c r="C1444" s="5"/>
      <c r="D1444" s="5"/>
      <c r="E1444" s="5"/>
      <c r="F1444" s="5"/>
      <c r="G1444" s="5"/>
    </row>
    <row r="1445" spans="2:7" ht="15.75" x14ac:dyDescent="0.25">
      <c r="B1445" s="5"/>
      <c r="C1445" s="5"/>
      <c r="D1445" s="5"/>
      <c r="E1445" s="5"/>
      <c r="F1445" s="5"/>
      <c r="G1445" s="5"/>
    </row>
    <row r="1446" spans="2:7" ht="15.75" x14ac:dyDescent="0.25">
      <c r="B1446" s="5"/>
      <c r="C1446" s="5"/>
      <c r="D1446" s="5"/>
      <c r="E1446" s="5"/>
      <c r="F1446" s="5"/>
      <c r="G1446" s="5"/>
    </row>
    <row r="1447" spans="2:7" ht="15.75" x14ac:dyDescent="0.25">
      <c r="B1447" s="5"/>
      <c r="C1447" s="5"/>
      <c r="D1447" s="5"/>
      <c r="E1447" s="5"/>
      <c r="F1447" s="5"/>
      <c r="G1447" s="5"/>
    </row>
    <row r="1448" spans="2:7" ht="15.75" x14ac:dyDescent="0.25">
      <c r="B1448" s="5"/>
      <c r="C1448" s="5"/>
      <c r="D1448" s="5"/>
      <c r="E1448" s="5"/>
      <c r="F1448" s="5"/>
      <c r="G1448" s="5"/>
    </row>
    <row r="1449" spans="2:7" ht="15.75" x14ac:dyDescent="0.25">
      <c r="B1449" s="5"/>
      <c r="C1449" s="5"/>
      <c r="D1449" s="5"/>
      <c r="E1449" s="5"/>
      <c r="F1449" s="5"/>
      <c r="G1449" s="5"/>
    </row>
    <row r="1450" spans="2:7" ht="15.75" x14ac:dyDescent="0.25">
      <c r="B1450" s="5"/>
      <c r="C1450" s="5"/>
      <c r="D1450" s="5"/>
      <c r="E1450" s="5"/>
      <c r="F1450" s="5"/>
      <c r="G1450" s="5"/>
    </row>
    <row r="1451" spans="2:7" ht="15.75" x14ac:dyDescent="0.25">
      <c r="B1451" s="5"/>
      <c r="C1451" s="5"/>
      <c r="D1451" s="5"/>
      <c r="E1451" s="5"/>
      <c r="F1451" s="5"/>
      <c r="G1451" s="5"/>
    </row>
    <row r="1452" spans="2:7" ht="15.75" x14ac:dyDescent="0.25">
      <c r="B1452" s="5"/>
      <c r="C1452" s="5"/>
      <c r="D1452" s="5"/>
      <c r="E1452" s="5"/>
      <c r="F1452" s="5"/>
      <c r="G1452" s="5"/>
    </row>
    <row r="1453" spans="2:7" ht="15.75" x14ac:dyDescent="0.25">
      <c r="B1453" s="5"/>
      <c r="C1453" s="5"/>
      <c r="D1453" s="5"/>
      <c r="E1453" s="5"/>
      <c r="F1453" s="5"/>
      <c r="G1453" s="5"/>
    </row>
    <row r="1454" spans="2:7" ht="15.75" x14ac:dyDescent="0.25">
      <c r="B1454" s="5"/>
      <c r="C1454" s="5"/>
      <c r="D1454" s="5"/>
      <c r="E1454" s="5"/>
      <c r="F1454" s="5"/>
      <c r="G1454" s="5"/>
    </row>
    <row r="1455" spans="2:7" ht="15.75" x14ac:dyDescent="0.25">
      <c r="B1455" s="5"/>
      <c r="C1455" s="5"/>
      <c r="D1455" s="5"/>
      <c r="E1455" s="5"/>
      <c r="F1455" s="5"/>
      <c r="G1455" s="5"/>
    </row>
    <row r="1456" spans="2:7" ht="15.75" x14ac:dyDescent="0.25">
      <c r="B1456" s="5"/>
      <c r="C1456" s="5"/>
      <c r="D1456" s="5"/>
      <c r="E1456" s="5"/>
      <c r="F1456" s="5"/>
      <c r="G1456" s="5"/>
    </row>
    <row r="1457" spans="2:7" ht="15.75" x14ac:dyDescent="0.25">
      <c r="B1457" s="5"/>
      <c r="C1457" s="5"/>
      <c r="D1457" s="5"/>
      <c r="E1457" s="5"/>
      <c r="F1457" s="5"/>
      <c r="G1457" s="5"/>
    </row>
    <row r="1458" spans="2:7" ht="15.75" x14ac:dyDescent="0.25">
      <c r="B1458" s="5"/>
      <c r="C1458" s="5"/>
      <c r="D1458" s="5"/>
      <c r="E1458" s="5"/>
      <c r="F1458" s="5"/>
      <c r="G1458" s="5"/>
    </row>
    <row r="1459" spans="2:7" ht="15.75" x14ac:dyDescent="0.25">
      <c r="B1459" s="5"/>
      <c r="C1459" s="5"/>
      <c r="D1459" s="5"/>
      <c r="E1459" s="5"/>
      <c r="F1459" s="5"/>
      <c r="G1459" s="5"/>
    </row>
    <row r="1460" spans="2:7" ht="15.75" x14ac:dyDescent="0.25">
      <c r="B1460" s="5"/>
      <c r="C1460" s="5"/>
      <c r="D1460" s="5"/>
      <c r="E1460" s="5"/>
      <c r="F1460" s="5"/>
      <c r="G1460" s="5"/>
    </row>
    <row r="1461" spans="2:7" ht="15.75" x14ac:dyDescent="0.25">
      <c r="B1461" s="5"/>
      <c r="C1461" s="5"/>
      <c r="D1461" s="5"/>
      <c r="E1461" s="5"/>
      <c r="F1461" s="5"/>
      <c r="G1461" s="5"/>
    </row>
    <row r="1462" spans="2:7" ht="15.75" x14ac:dyDescent="0.25">
      <c r="B1462" s="5"/>
      <c r="C1462" s="5"/>
      <c r="D1462" s="5"/>
      <c r="E1462" s="5"/>
      <c r="F1462" s="5"/>
      <c r="G1462" s="5"/>
    </row>
    <row r="1463" spans="2:7" ht="15.75" x14ac:dyDescent="0.25">
      <c r="B1463" s="5"/>
      <c r="C1463" s="5"/>
      <c r="D1463" s="5"/>
      <c r="E1463" s="5"/>
      <c r="F1463" s="5"/>
      <c r="G1463" s="5"/>
    </row>
    <row r="1464" spans="2:7" ht="15.75" x14ac:dyDescent="0.25">
      <c r="B1464" s="5"/>
      <c r="C1464" s="5"/>
      <c r="D1464" s="5"/>
      <c r="E1464" s="5"/>
      <c r="F1464" s="5"/>
      <c r="G1464" s="5"/>
    </row>
    <row r="1465" spans="2:7" ht="15.75" x14ac:dyDescent="0.25">
      <c r="B1465" s="5"/>
      <c r="C1465" s="5"/>
      <c r="D1465" s="5"/>
      <c r="E1465" s="5"/>
      <c r="F1465" s="5"/>
      <c r="G1465" s="5"/>
    </row>
    <row r="1466" spans="2:7" ht="15.75" x14ac:dyDescent="0.25">
      <c r="B1466" s="5"/>
      <c r="C1466" s="5"/>
      <c r="D1466" s="5"/>
      <c r="E1466" s="5"/>
      <c r="F1466" s="5"/>
      <c r="G1466" s="5"/>
    </row>
    <row r="1467" spans="2:7" ht="15.75" x14ac:dyDescent="0.25">
      <c r="B1467" s="5"/>
      <c r="C1467" s="5"/>
      <c r="D1467" s="5"/>
      <c r="E1467" s="5"/>
      <c r="F1467" s="5"/>
      <c r="G1467" s="5"/>
    </row>
    <row r="1468" spans="2:7" ht="15.75" x14ac:dyDescent="0.25">
      <c r="B1468" s="5"/>
      <c r="C1468" s="5"/>
      <c r="D1468" s="5"/>
      <c r="E1468" s="5"/>
      <c r="F1468" s="5"/>
      <c r="G1468" s="5"/>
    </row>
    <row r="1469" spans="2:7" ht="15.75" x14ac:dyDescent="0.25">
      <c r="B1469" s="5"/>
      <c r="C1469" s="5"/>
      <c r="D1469" s="5"/>
      <c r="E1469" s="5"/>
      <c r="F1469" s="5"/>
      <c r="G1469" s="5"/>
    </row>
    <row r="1470" spans="2:7" ht="15.75" x14ac:dyDescent="0.25">
      <c r="B1470" s="5"/>
      <c r="C1470" s="5"/>
      <c r="D1470" s="5"/>
      <c r="E1470" s="5"/>
      <c r="F1470" s="5"/>
      <c r="G1470" s="5"/>
    </row>
    <row r="1471" spans="2:7" ht="15.75" x14ac:dyDescent="0.25">
      <c r="B1471" s="5"/>
      <c r="C1471" s="5"/>
      <c r="D1471" s="5"/>
      <c r="E1471" s="5"/>
      <c r="F1471" s="5"/>
      <c r="G1471" s="5"/>
    </row>
    <row r="1472" spans="2:7" ht="15.75" x14ac:dyDescent="0.25">
      <c r="B1472" s="5"/>
      <c r="C1472" s="5"/>
      <c r="D1472" s="5"/>
      <c r="E1472" s="5"/>
      <c r="F1472" s="5"/>
      <c r="G1472" s="5"/>
    </row>
    <row r="1473" spans="2:7" ht="15.75" x14ac:dyDescent="0.25">
      <c r="B1473" s="5"/>
      <c r="C1473" s="5"/>
      <c r="D1473" s="5"/>
      <c r="E1473" s="5"/>
      <c r="F1473" s="5"/>
      <c r="G1473" s="5"/>
    </row>
    <row r="1474" spans="2:7" ht="15.75" x14ac:dyDescent="0.25">
      <c r="B1474" s="5"/>
      <c r="C1474" s="5"/>
      <c r="D1474" s="5"/>
      <c r="E1474" s="5"/>
      <c r="F1474" s="5"/>
      <c r="G1474" s="5"/>
    </row>
    <row r="1475" spans="2:7" ht="15.75" x14ac:dyDescent="0.25">
      <c r="B1475" s="5"/>
      <c r="C1475" s="5"/>
      <c r="D1475" s="5"/>
      <c r="E1475" s="5"/>
      <c r="F1475" s="5"/>
      <c r="G1475" s="5"/>
    </row>
    <row r="1476" spans="2:7" ht="15.75" x14ac:dyDescent="0.25">
      <c r="B1476" s="5"/>
      <c r="C1476" s="5"/>
      <c r="D1476" s="5"/>
      <c r="E1476" s="5"/>
      <c r="F1476" s="5"/>
      <c r="G1476" s="5"/>
    </row>
    <row r="1477" spans="2:7" ht="15.75" x14ac:dyDescent="0.25">
      <c r="B1477" s="5"/>
      <c r="C1477" s="5"/>
      <c r="D1477" s="5"/>
      <c r="E1477" s="5"/>
      <c r="F1477" s="5"/>
      <c r="G1477" s="5"/>
    </row>
    <row r="1478" spans="2:7" ht="15.75" x14ac:dyDescent="0.25">
      <c r="B1478" s="5"/>
      <c r="C1478" s="5"/>
      <c r="D1478" s="5"/>
      <c r="E1478" s="5"/>
      <c r="F1478" s="5"/>
      <c r="G1478" s="5"/>
    </row>
    <row r="1479" spans="2:7" ht="15.75" x14ac:dyDescent="0.25">
      <c r="B1479" s="5"/>
      <c r="C1479" s="5"/>
      <c r="D1479" s="5"/>
      <c r="E1479" s="5"/>
      <c r="F1479" s="5"/>
      <c r="G1479" s="5"/>
    </row>
    <row r="1480" spans="2:7" ht="15.75" x14ac:dyDescent="0.25">
      <c r="B1480" s="5"/>
      <c r="C1480" s="5"/>
      <c r="D1480" s="5"/>
      <c r="E1480" s="5"/>
      <c r="F1480" s="5"/>
      <c r="G1480" s="5"/>
    </row>
    <row r="1481" spans="2:7" ht="15.75" x14ac:dyDescent="0.25">
      <c r="B1481" s="5"/>
      <c r="C1481" s="5"/>
      <c r="D1481" s="5"/>
      <c r="E1481" s="5"/>
      <c r="F1481" s="5"/>
      <c r="G1481" s="5"/>
    </row>
    <row r="1482" spans="2:7" ht="15.75" x14ac:dyDescent="0.25">
      <c r="B1482" s="5"/>
      <c r="C1482" s="5"/>
      <c r="D1482" s="5"/>
      <c r="E1482" s="5"/>
      <c r="F1482" s="5"/>
      <c r="G1482" s="5"/>
    </row>
    <row r="1483" spans="2:7" ht="15.75" x14ac:dyDescent="0.25">
      <c r="B1483" s="5"/>
      <c r="C1483" s="5"/>
      <c r="D1483" s="5"/>
      <c r="E1483" s="5"/>
      <c r="F1483" s="5"/>
      <c r="G1483" s="5"/>
    </row>
    <row r="1484" spans="2:7" ht="15.75" x14ac:dyDescent="0.25">
      <c r="B1484" s="5"/>
      <c r="C1484" s="5"/>
      <c r="D1484" s="5"/>
      <c r="E1484" s="5"/>
      <c r="F1484" s="5"/>
      <c r="G1484" s="5"/>
    </row>
    <row r="1485" spans="2:7" ht="15.75" x14ac:dyDescent="0.25">
      <c r="B1485" s="5"/>
      <c r="C1485" s="5"/>
      <c r="D1485" s="5"/>
      <c r="E1485" s="5"/>
      <c r="F1485" s="5"/>
      <c r="G1485" s="5"/>
    </row>
    <row r="1486" spans="2:7" ht="15.75" x14ac:dyDescent="0.25">
      <c r="B1486" s="5"/>
      <c r="C1486" s="5"/>
      <c r="D1486" s="5"/>
      <c r="E1486" s="5"/>
      <c r="F1486" s="5"/>
      <c r="G1486" s="5"/>
    </row>
    <row r="1487" spans="2:7" ht="15.75" x14ac:dyDescent="0.25">
      <c r="B1487" s="5"/>
      <c r="C1487" s="5"/>
      <c r="D1487" s="5"/>
      <c r="E1487" s="5"/>
      <c r="F1487" s="5"/>
      <c r="G1487" s="5"/>
    </row>
    <row r="1488" spans="2:7" ht="15.75" x14ac:dyDescent="0.25">
      <c r="B1488" s="5"/>
      <c r="C1488" s="5"/>
      <c r="D1488" s="5"/>
      <c r="E1488" s="5"/>
      <c r="F1488" s="5"/>
      <c r="G1488" s="5"/>
    </row>
    <row r="1489" spans="2:7" ht="15.75" x14ac:dyDescent="0.25">
      <c r="B1489" s="5"/>
      <c r="C1489" s="5"/>
      <c r="D1489" s="5"/>
      <c r="E1489" s="5"/>
      <c r="F1489" s="5"/>
      <c r="G1489" s="5"/>
    </row>
    <row r="1490" spans="2:7" ht="15.75" x14ac:dyDescent="0.25">
      <c r="B1490" s="5"/>
      <c r="C1490" s="5"/>
      <c r="D1490" s="5"/>
      <c r="E1490" s="5"/>
      <c r="F1490" s="5"/>
      <c r="G1490" s="5"/>
    </row>
    <row r="1491" spans="2:7" ht="15.75" x14ac:dyDescent="0.25">
      <c r="B1491" s="5"/>
      <c r="C1491" s="5"/>
      <c r="D1491" s="5"/>
      <c r="E1491" s="5"/>
      <c r="F1491" s="5"/>
      <c r="G1491" s="5"/>
    </row>
    <row r="1492" spans="2:7" ht="15.75" x14ac:dyDescent="0.25">
      <c r="B1492" s="5"/>
      <c r="C1492" s="5"/>
      <c r="D1492" s="5"/>
      <c r="E1492" s="5"/>
      <c r="F1492" s="5"/>
      <c r="G1492" s="5"/>
    </row>
    <row r="1493" spans="2:7" ht="15.75" x14ac:dyDescent="0.25">
      <c r="B1493" s="5"/>
      <c r="C1493" s="5"/>
      <c r="D1493" s="5"/>
      <c r="E1493" s="5"/>
      <c r="F1493" s="5"/>
      <c r="G1493" s="5"/>
    </row>
    <row r="1494" spans="2:7" ht="15.75" x14ac:dyDescent="0.25">
      <c r="B1494" s="5"/>
      <c r="C1494" s="5"/>
      <c r="D1494" s="5"/>
      <c r="E1494" s="5"/>
      <c r="F1494" s="5"/>
      <c r="G1494" s="5"/>
    </row>
    <row r="1495" spans="2:7" ht="15.75" x14ac:dyDescent="0.25">
      <c r="B1495" s="5"/>
      <c r="C1495" s="5"/>
      <c r="D1495" s="5"/>
      <c r="E1495" s="5"/>
      <c r="F1495" s="5"/>
      <c r="G1495" s="5"/>
    </row>
    <row r="1496" spans="2:7" ht="15.75" x14ac:dyDescent="0.25">
      <c r="B1496" s="5"/>
      <c r="C1496" s="5"/>
      <c r="D1496" s="5"/>
      <c r="E1496" s="5"/>
      <c r="F1496" s="5"/>
      <c r="G1496" s="5"/>
    </row>
    <row r="1497" spans="2:7" ht="15.75" x14ac:dyDescent="0.25">
      <c r="B1497" s="5"/>
      <c r="C1497" s="5"/>
      <c r="D1497" s="5"/>
      <c r="E1497" s="5"/>
      <c r="F1497" s="5"/>
      <c r="G1497" s="5"/>
    </row>
    <row r="1498" spans="2:7" ht="15.75" x14ac:dyDescent="0.25">
      <c r="B1498" s="5"/>
      <c r="C1498" s="5"/>
      <c r="D1498" s="5"/>
      <c r="E1498" s="5"/>
      <c r="F1498" s="5"/>
      <c r="G1498" s="5"/>
    </row>
    <row r="1499" spans="2:7" ht="15.75" x14ac:dyDescent="0.25">
      <c r="B1499" s="5"/>
      <c r="C1499" s="5"/>
      <c r="D1499" s="5"/>
      <c r="E1499" s="5"/>
      <c r="F1499" s="5"/>
      <c r="G1499" s="5"/>
    </row>
    <row r="1500" spans="2:7" ht="15.75" x14ac:dyDescent="0.25">
      <c r="B1500" s="5"/>
      <c r="C1500" s="5"/>
      <c r="D1500" s="5"/>
      <c r="E1500" s="5"/>
      <c r="F1500" s="5"/>
      <c r="G1500" s="5"/>
    </row>
    <row r="1501" spans="2:7" ht="15.75" x14ac:dyDescent="0.25">
      <c r="B1501" s="5"/>
      <c r="C1501" s="5"/>
      <c r="D1501" s="5"/>
      <c r="E1501" s="5"/>
      <c r="F1501" s="5"/>
      <c r="G1501" s="5"/>
    </row>
    <row r="1502" spans="2:7" ht="15.75" x14ac:dyDescent="0.25">
      <c r="B1502" s="5"/>
      <c r="C1502" s="5"/>
      <c r="D1502" s="5"/>
      <c r="E1502" s="5"/>
      <c r="F1502" s="5"/>
      <c r="G1502" s="5"/>
    </row>
    <row r="1503" spans="2:7" ht="15.75" x14ac:dyDescent="0.25">
      <c r="B1503" s="5"/>
      <c r="C1503" s="5"/>
      <c r="D1503" s="5"/>
      <c r="E1503" s="5"/>
      <c r="F1503" s="5"/>
      <c r="G1503" s="5"/>
    </row>
    <row r="1504" spans="2:7" ht="15.75" x14ac:dyDescent="0.25">
      <c r="B1504" s="5"/>
      <c r="C1504" s="5"/>
      <c r="D1504" s="5"/>
      <c r="E1504" s="5"/>
      <c r="F1504" s="5"/>
      <c r="G1504" s="5"/>
    </row>
    <row r="1505" spans="2:7" ht="15.75" x14ac:dyDescent="0.25">
      <c r="B1505" s="5"/>
      <c r="C1505" s="5"/>
      <c r="D1505" s="5"/>
      <c r="E1505" s="5"/>
      <c r="F1505" s="5"/>
      <c r="G1505" s="5"/>
    </row>
    <row r="1506" spans="2:7" ht="15.75" x14ac:dyDescent="0.25">
      <c r="B1506" s="5"/>
      <c r="C1506" s="5"/>
      <c r="D1506" s="5"/>
      <c r="E1506" s="5"/>
      <c r="F1506" s="5"/>
      <c r="G1506" s="5"/>
    </row>
    <row r="1507" spans="2:7" ht="15.75" x14ac:dyDescent="0.25">
      <c r="B1507" s="5"/>
      <c r="C1507" s="5"/>
      <c r="D1507" s="5"/>
      <c r="E1507" s="5"/>
      <c r="F1507" s="5"/>
      <c r="G1507" s="5"/>
    </row>
    <row r="1508" spans="2:7" ht="15.75" x14ac:dyDescent="0.25">
      <c r="B1508" s="5"/>
      <c r="C1508" s="5"/>
      <c r="D1508" s="5"/>
      <c r="E1508" s="5"/>
      <c r="F1508" s="5"/>
      <c r="G1508" s="5"/>
    </row>
    <row r="1509" spans="2:7" ht="15.75" x14ac:dyDescent="0.25">
      <c r="B1509" s="5"/>
      <c r="C1509" s="5"/>
      <c r="D1509" s="5"/>
      <c r="E1509" s="5"/>
      <c r="F1509" s="5"/>
      <c r="G1509" s="5"/>
    </row>
    <row r="1510" spans="2:7" ht="15.75" x14ac:dyDescent="0.25">
      <c r="B1510" s="5"/>
      <c r="C1510" s="5"/>
      <c r="D1510" s="5"/>
      <c r="E1510" s="5"/>
      <c r="F1510" s="5"/>
      <c r="G1510" s="5"/>
    </row>
    <row r="1511" spans="2:7" ht="15.75" x14ac:dyDescent="0.25">
      <c r="B1511" s="5"/>
      <c r="C1511" s="5"/>
      <c r="D1511" s="5"/>
      <c r="E1511" s="5"/>
      <c r="F1511" s="5"/>
      <c r="G1511" s="5"/>
    </row>
    <row r="1512" spans="2:7" ht="15.75" x14ac:dyDescent="0.25">
      <c r="B1512" s="5"/>
      <c r="C1512" s="5"/>
      <c r="D1512" s="5"/>
      <c r="E1512" s="5"/>
      <c r="F1512" s="5"/>
      <c r="G1512" s="5"/>
    </row>
    <row r="1513" spans="2:7" ht="15.75" x14ac:dyDescent="0.25">
      <c r="B1513" s="5"/>
      <c r="C1513" s="5"/>
      <c r="D1513" s="5"/>
      <c r="E1513" s="5"/>
      <c r="F1513" s="5"/>
      <c r="G1513" s="5"/>
    </row>
    <row r="1514" spans="2:7" ht="15.75" x14ac:dyDescent="0.25">
      <c r="B1514" s="5"/>
      <c r="C1514" s="5"/>
      <c r="D1514" s="5"/>
      <c r="E1514" s="5"/>
      <c r="F1514" s="5"/>
      <c r="G1514" s="5"/>
    </row>
    <row r="1515" spans="2:7" ht="15.75" x14ac:dyDescent="0.25">
      <c r="B1515" s="5"/>
      <c r="C1515" s="5"/>
      <c r="D1515" s="5"/>
      <c r="E1515" s="5"/>
      <c r="F1515" s="5"/>
      <c r="G1515" s="5"/>
    </row>
    <row r="1516" spans="2:7" ht="15.75" x14ac:dyDescent="0.25">
      <c r="B1516" s="5"/>
      <c r="C1516" s="5"/>
      <c r="D1516" s="5"/>
      <c r="E1516" s="5"/>
      <c r="F1516" s="5"/>
      <c r="G1516" s="5"/>
    </row>
    <row r="1517" spans="2:7" ht="15.75" x14ac:dyDescent="0.25">
      <c r="B1517" s="5"/>
      <c r="C1517" s="5"/>
      <c r="D1517" s="5"/>
      <c r="E1517" s="5"/>
      <c r="F1517" s="5"/>
      <c r="G1517" s="5"/>
    </row>
    <row r="1518" spans="2:7" ht="15.75" x14ac:dyDescent="0.25">
      <c r="B1518" s="5"/>
      <c r="C1518" s="5"/>
      <c r="D1518" s="5"/>
      <c r="E1518" s="5"/>
      <c r="F1518" s="5"/>
      <c r="G1518" s="5"/>
    </row>
    <row r="1519" spans="2:7" ht="15.75" x14ac:dyDescent="0.25">
      <c r="B1519" s="5"/>
      <c r="C1519" s="5"/>
      <c r="D1519" s="5"/>
      <c r="E1519" s="5"/>
      <c r="F1519" s="5"/>
      <c r="G1519" s="5"/>
    </row>
    <row r="1520" spans="2:7" ht="15.75" x14ac:dyDescent="0.25">
      <c r="B1520" s="5"/>
      <c r="C1520" s="5"/>
      <c r="D1520" s="5"/>
      <c r="E1520" s="5"/>
      <c r="F1520" s="5"/>
      <c r="G1520" s="5"/>
    </row>
    <row r="1521" spans="2:7" ht="15.75" x14ac:dyDescent="0.25">
      <c r="B1521" s="5"/>
      <c r="C1521" s="5"/>
      <c r="D1521" s="5"/>
      <c r="E1521" s="5"/>
      <c r="F1521" s="5"/>
      <c r="G1521" s="5"/>
    </row>
    <row r="1522" spans="2:7" ht="15.75" x14ac:dyDescent="0.25">
      <c r="B1522" s="5"/>
      <c r="C1522" s="5"/>
      <c r="D1522" s="5"/>
      <c r="E1522" s="5"/>
      <c r="F1522" s="5"/>
      <c r="G1522" s="5"/>
    </row>
    <row r="1523" spans="2:7" ht="15.75" x14ac:dyDescent="0.25">
      <c r="B1523" s="5"/>
      <c r="C1523" s="5"/>
      <c r="D1523" s="5"/>
      <c r="E1523" s="5"/>
      <c r="F1523" s="5"/>
      <c r="G1523" s="5"/>
    </row>
    <row r="1524" spans="2:7" ht="15.75" x14ac:dyDescent="0.25">
      <c r="B1524" s="5"/>
      <c r="C1524" s="5"/>
      <c r="D1524" s="5"/>
      <c r="E1524" s="5"/>
      <c r="F1524" s="5"/>
      <c r="G1524" s="5"/>
    </row>
    <row r="1525" spans="2:7" ht="15.75" x14ac:dyDescent="0.25">
      <c r="B1525" s="5"/>
      <c r="C1525" s="5"/>
      <c r="D1525" s="5"/>
      <c r="E1525" s="5"/>
      <c r="F1525" s="5"/>
      <c r="G1525" s="5"/>
    </row>
    <row r="1526" spans="2:7" ht="15.75" x14ac:dyDescent="0.25">
      <c r="B1526" s="5"/>
      <c r="C1526" s="5"/>
      <c r="D1526" s="5"/>
      <c r="E1526" s="5"/>
      <c r="F1526" s="5"/>
      <c r="G1526" s="5"/>
    </row>
    <row r="1527" spans="2:7" ht="15.75" x14ac:dyDescent="0.25">
      <c r="B1527" s="5"/>
      <c r="C1527" s="5"/>
      <c r="D1527" s="5"/>
      <c r="E1527" s="5"/>
      <c r="F1527" s="5"/>
      <c r="G1527" s="5"/>
    </row>
    <row r="1528" spans="2:7" ht="15.75" x14ac:dyDescent="0.25">
      <c r="B1528" s="5"/>
      <c r="C1528" s="5"/>
      <c r="D1528" s="5"/>
      <c r="E1528" s="5"/>
      <c r="F1528" s="5"/>
      <c r="G1528" s="5"/>
    </row>
    <row r="1529" spans="2:7" ht="15.75" x14ac:dyDescent="0.25">
      <c r="B1529" s="5"/>
      <c r="C1529" s="5"/>
      <c r="D1529" s="5"/>
      <c r="E1529" s="5"/>
      <c r="F1529" s="5"/>
      <c r="G1529" s="5"/>
    </row>
    <row r="1530" spans="2:7" ht="15.75" x14ac:dyDescent="0.25">
      <c r="B1530" s="5"/>
      <c r="C1530" s="5"/>
      <c r="D1530" s="5"/>
      <c r="E1530" s="5"/>
      <c r="F1530" s="5"/>
      <c r="G1530" s="5"/>
    </row>
    <row r="1531" spans="2:7" ht="15.75" x14ac:dyDescent="0.25">
      <c r="B1531" s="5"/>
      <c r="C1531" s="5"/>
      <c r="D1531" s="5"/>
      <c r="E1531" s="5"/>
      <c r="F1531" s="5"/>
      <c r="G1531" s="5"/>
    </row>
    <row r="1532" spans="2:7" ht="15.75" x14ac:dyDescent="0.25">
      <c r="B1532" s="5"/>
      <c r="C1532" s="5"/>
      <c r="D1532" s="5"/>
      <c r="E1532" s="5"/>
      <c r="F1532" s="5"/>
      <c r="G1532" s="5"/>
    </row>
    <row r="1533" spans="2:7" ht="15.75" x14ac:dyDescent="0.25">
      <c r="B1533" s="5"/>
      <c r="C1533" s="5"/>
      <c r="D1533" s="5"/>
      <c r="E1533" s="5"/>
      <c r="F1533" s="5"/>
      <c r="G1533" s="5"/>
    </row>
    <row r="1534" spans="2:7" ht="15.75" x14ac:dyDescent="0.25">
      <c r="B1534" s="5"/>
      <c r="C1534" s="5"/>
      <c r="D1534" s="5"/>
      <c r="E1534" s="5"/>
      <c r="F1534" s="5"/>
      <c r="G1534" s="5"/>
    </row>
    <row r="1535" spans="2:7" ht="15.75" x14ac:dyDescent="0.25">
      <c r="B1535" s="5"/>
      <c r="C1535" s="5"/>
      <c r="D1535" s="5"/>
      <c r="E1535" s="5"/>
      <c r="F1535" s="5"/>
      <c r="G1535" s="5"/>
    </row>
    <row r="1536" spans="2:7" ht="15.75" x14ac:dyDescent="0.25">
      <c r="B1536" s="5"/>
      <c r="C1536" s="5"/>
      <c r="D1536" s="5"/>
      <c r="E1536" s="5"/>
      <c r="F1536" s="5"/>
      <c r="G1536" s="5"/>
    </row>
    <row r="1537" spans="2:7" ht="15.75" x14ac:dyDescent="0.25">
      <c r="B1537" s="5"/>
      <c r="C1537" s="5"/>
      <c r="D1537" s="5"/>
      <c r="E1537" s="5"/>
      <c r="F1537" s="5"/>
      <c r="G1537" s="5"/>
    </row>
    <row r="1538" spans="2:7" ht="15.75" x14ac:dyDescent="0.25">
      <c r="B1538" s="5"/>
      <c r="C1538" s="5"/>
      <c r="D1538" s="5"/>
      <c r="E1538" s="5"/>
      <c r="F1538" s="5"/>
      <c r="G1538" s="5"/>
    </row>
    <row r="1539" spans="2:7" ht="15.75" x14ac:dyDescent="0.25">
      <c r="B1539" s="5"/>
      <c r="C1539" s="5"/>
      <c r="D1539" s="5"/>
      <c r="E1539" s="5"/>
      <c r="F1539" s="5"/>
      <c r="G1539" s="5"/>
    </row>
    <row r="1540" spans="2:7" ht="15.75" x14ac:dyDescent="0.25">
      <c r="B1540" s="5"/>
      <c r="C1540" s="5"/>
      <c r="D1540" s="5"/>
      <c r="E1540" s="5"/>
      <c r="F1540" s="5"/>
      <c r="G1540" s="5"/>
    </row>
    <row r="1541" spans="2:7" ht="15.75" x14ac:dyDescent="0.25">
      <c r="B1541" s="5"/>
      <c r="C1541" s="5"/>
      <c r="D1541" s="5"/>
      <c r="E1541" s="5"/>
      <c r="F1541" s="5"/>
      <c r="G1541" s="5"/>
    </row>
    <row r="1542" spans="2:7" ht="15.75" x14ac:dyDescent="0.25">
      <c r="B1542" s="5"/>
      <c r="C1542" s="5"/>
      <c r="D1542" s="5"/>
      <c r="E1542" s="5"/>
      <c r="F1542" s="5"/>
      <c r="G1542" s="5"/>
    </row>
    <row r="1543" spans="2:7" ht="15.75" x14ac:dyDescent="0.25">
      <c r="B1543" s="5"/>
      <c r="C1543" s="5"/>
      <c r="D1543" s="5"/>
      <c r="E1543" s="5"/>
      <c r="F1543" s="5"/>
      <c r="G1543" s="5"/>
    </row>
    <row r="1544" spans="2:7" ht="15.75" x14ac:dyDescent="0.25">
      <c r="B1544" s="5"/>
      <c r="C1544" s="5"/>
      <c r="D1544" s="5"/>
      <c r="E1544" s="5"/>
      <c r="F1544" s="5"/>
      <c r="G1544" s="5"/>
    </row>
    <row r="1545" spans="2:7" ht="15.75" x14ac:dyDescent="0.25">
      <c r="B1545" s="5"/>
      <c r="C1545" s="5"/>
      <c r="D1545" s="5"/>
      <c r="E1545" s="5"/>
      <c r="F1545" s="5"/>
      <c r="G1545" s="5"/>
    </row>
    <row r="1546" spans="2:7" ht="15.75" x14ac:dyDescent="0.25">
      <c r="B1546" s="5"/>
      <c r="C1546" s="5"/>
      <c r="D1546" s="5"/>
      <c r="E1546" s="5"/>
      <c r="F1546" s="5"/>
      <c r="G1546" s="5"/>
    </row>
    <row r="1547" spans="2:7" ht="15.75" x14ac:dyDescent="0.25">
      <c r="B1547" s="5"/>
      <c r="C1547" s="5"/>
      <c r="D1547" s="5"/>
      <c r="E1547" s="5"/>
      <c r="F1547" s="5"/>
      <c r="G1547" s="5"/>
    </row>
    <row r="1548" spans="2:7" ht="15.75" x14ac:dyDescent="0.25">
      <c r="B1548" s="5"/>
      <c r="C1548" s="5"/>
      <c r="D1548" s="5"/>
      <c r="E1548" s="5"/>
      <c r="F1548" s="5"/>
      <c r="G1548" s="5"/>
    </row>
    <row r="1549" spans="2:7" ht="15.75" x14ac:dyDescent="0.25">
      <c r="B1549" s="5"/>
      <c r="C1549" s="5"/>
      <c r="D1549" s="5"/>
      <c r="E1549" s="5"/>
      <c r="F1549" s="5"/>
      <c r="G1549" s="5"/>
    </row>
    <row r="1550" spans="2:7" ht="15.75" x14ac:dyDescent="0.25">
      <c r="B1550" s="5"/>
      <c r="C1550" s="5"/>
      <c r="D1550" s="5"/>
      <c r="E1550" s="5"/>
      <c r="F1550" s="5"/>
      <c r="G1550" s="5"/>
    </row>
    <row r="1551" spans="2:7" ht="15.75" x14ac:dyDescent="0.25">
      <c r="B1551" s="5"/>
      <c r="C1551" s="5"/>
      <c r="D1551" s="5"/>
      <c r="E1551" s="5"/>
      <c r="F1551" s="5"/>
      <c r="G1551" s="5"/>
    </row>
    <row r="1552" spans="2:7" ht="15.75" x14ac:dyDescent="0.25">
      <c r="B1552" s="5"/>
      <c r="C1552" s="5"/>
      <c r="D1552" s="5"/>
      <c r="E1552" s="5"/>
      <c r="F1552" s="5"/>
      <c r="G1552" s="5"/>
    </row>
    <row r="1553" spans="2:7" ht="15.75" x14ac:dyDescent="0.25">
      <c r="B1553" s="5"/>
      <c r="C1553" s="5"/>
      <c r="D1553" s="5"/>
      <c r="E1553" s="5"/>
      <c r="F1553" s="5"/>
      <c r="G1553" s="5"/>
    </row>
    <row r="1554" spans="2:7" ht="15.75" x14ac:dyDescent="0.25">
      <c r="B1554" s="5"/>
      <c r="C1554" s="5"/>
      <c r="D1554" s="5"/>
      <c r="E1554" s="5"/>
      <c r="F1554" s="5"/>
      <c r="G1554" s="5"/>
    </row>
    <row r="1555" spans="2:7" ht="15.75" x14ac:dyDescent="0.25">
      <c r="B1555" s="5"/>
      <c r="C1555" s="5"/>
      <c r="D1555" s="5"/>
      <c r="E1555" s="5"/>
      <c r="F1555" s="5"/>
      <c r="G1555" s="5"/>
    </row>
    <row r="1556" spans="2:7" ht="15.75" x14ac:dyDescent="0.25">
      <c r="B1556" s="5"/>
      <c r="C1556" s="5"/>
      <c r="D1556" s="5"/>
      <c r="E1556" s="5"/>
      <c r="F1556" s="5"/>
      <c r="G1556" s="5"/>
    </row>
    <row r="1557" spans="2:7" ht="15.75" x14ac:dyDescent="0.25">
      <c r="B1557" s="5"/>
      <c r="C1557" s="5"/>
      <c r="D1557" s="5"/>
      <c r="E1557" s="5"/>
      <c r="F1557" s="5"/>
      <c r="G1557" s="5"/>
    </row>
    <row r="1558" spans="2:7" ht="15.75" x14ac:dyDescent="0.25">
      <c r="B1558" s="5"/>
      <c r="C1558" s="5"/>
      <c r="D1558" s="5"/>
      <c r="E1558" s="5"/>
      <c r="F1558" s="5"/>
      <c r="G1558" s="5"/>
    </row>
    <row r="1559" spans="2:7" ht="15.75" x14ac:dyDescent="0.25">
      <c r="B1559" s="5"/>
      <c r="C1559" s="5"/>
      <c r="D1559" s="5"/>
      <c r="E1559" s="5"/>
      <c r="F1559" s="5"/>
      <c r="G1559" s="5"/>
    </row>
    <row r="1560" spans="2:7" ht="15.75" x14ac:dyDescent="0.25">
      <c r="B1560" s="5"/>
      <c r="C1560" s="5"/>
      <c r="D1560" s="5"/>
      <c r="E1560" s="5"/>
      <c r="F1560" s="5"/>
      <c r="G1560" s="5"/>
    </row>
    <row r="1561" spans="2:7" ht="15.75" x14ac:dyDescent="0.25">
      <c r="B1561" s="5"/>
      <c r="C1561" s="5"/>
      <c r="D1561" s="5"/>
      <c r="E1561" s="5"/>
      <c r="F1561" s="5"/>
      <c r="G1561" s="5"/>
    </row>
    <row r="1562" spans="2:7" ht="15.75" x14ac:dyDescent="0.25">
      <c r="B1562" s="5"/>
      <c r="C1562" s="5"/>
      <c r="D1562" s="5"/>
      <c r="E1562" s="5"/>
      <c r="F1562" s="5"/>
      <c r="G1562" s="5"/>
    </row>
    <row r="1563" spans="2:7" ht="15.75" x14ac:dyDescent="0.25">
      <c r="B1563" s="5"/>
      <c r="C1563" s="5"/>
      <c r="D1563" s="5"/>
      <c r="E1563" s="5"/>
      <c r="F1563" s="5"/>
      <c r="G1563" s="5"/>
    </row>
    <row r="1564" spans="2:7" ht="15.75" x14ac:dyDescent="0.25">
      <c r="B1564" s="5"/>
      <c r="C1564" s="5"/>
      <c r="D1564" s="5"/>
      <c r="E1564" s="5"/>
      <c r="F1564" s="5"/>
      <c r="G1564" s="5"/>
    </row>
    <row r="1565" spans="2:7" ht="15.75" x14ac:dyDescent="0.25">
      <c r="B1565" s="5"/>
      <c r="C1565" s="5"/>
      <c r="D1565" s="5"/>
      <c r="E1565" s="5"/>
      <c r="F1565" s="5"/>
      <c r="G1565" s="5"/>
    </row>
    <row r="1566" spans="2:7" ht="15.75" x14ac:dyDescent="0.25">
      <c r="B1566" s="5"/>
      <c r="C1566" s="5"/>
      <c r="D1566" s="5"/>
      <c r="E1566" s="5"/>
      <c r="F1566" s="5"/>
      <c r="G1566" s="5"/>
    </row>
    <row r="1567" spans="2:7" ht="15.75" x14ac:dyDescent="0.25">
      <c r="B1567" s="5"/>
      <c r="C1567" s="5"/>
      <c r="D1567" s="5"/>
      <c r="E1567" s="5"/>
      <c r="F1567" s="5"/>
      <c r="G1567" s="5"/>
    </row>
    <row r="1568" spans="2:7" ht="15.75" x14ac:dyDescent="0.25">
      <c r="B1568" s="5"/>
      <c r="C1568" s="5"/>
      <c r="D1568" s="5"/>
      <c r="E1568" s="5"/>
      <c r="F1568" s="5"/>
      <c r="G1568" s="5"/>
    </row>
    <row r="1569" spans="2:7" ht="15.75" x14ac:dyDescent="0.25">
      <c r="B1569" s="5"/>
      <c r="C1569" s="5"/>
      <c r="D1569" s="5"/>
      <c r="E1569" s="5"/>
      <c r="F1569" s="5"/>
      <c r="G1569" s="5"/>
    </row>
    <row r="1570" spans="2:7" ht="15.75" x14ac:dyDescent="0.25">
      <c r="B1570" s="5"/>
      <c r="C1570" s="5"/>
      <c r="D1570" s="5"/>
      <c r="E1570" s="5"/>
      <c r="F1570" s="5"/>
      <c r="G1570" s="5"/>
    </row>
    <row r="1571" spans="2:7" ht="15.75" x14ac:dyDescent="0.25">
      <c r="B1571" s="5"/>
      <c r="C1571" s="5"/>
      <c r="D1571" s="5"/>
      <c r="E1571" s="5"/>
      <c r="F1571" s="5"/>
      <c r="G1571" s="5"/>
    </row>
    <row r="1572" spans="2:7" ht="15.75" x14ac:dyDescent="0.25">
      <c r="B1572" s="5"/>
      <c r="C1572" s="5"/>
      <c r="D1572" s="5"/>
      <c r="E1572" s="5"/>
      <c r="F1572" s="5"/>
      <c r="G1572" s="5"/>
    </row>
    <row r="1573" spans="2:7" ht="15.75" x14ac:dyDescent="0.25">
      <c r="B1573" s="5"/>
      <c r="C1573" s="5"/>
      <c r="D1573" s="5"/>
      <c r="E1573" s="5"/>
      <c r="F1573" s="5"/>
      <c r="G1573" s="5"/>
    </row>
    <row r="1574" spans="2:7" ht="15.75" x14ac:dyDescent="0.25">
      <c r="B1574" s="5"/>
      <c r="C1574" s="5"/>
      <c r="D1574" s="5"/>
      <c r="E1574" s="5"/>
      <c r="F1574" s="5"/>
      <c r="G1574" s="5"/>
    </row>
    <row r="1575" spans="2:7" ht="15.75" x14ac:dyDescent="0.25">
      <c r="B1575" s="5"/>
      <c r="C1575" s="5"/>
      <c r="D1575" s="5"/>
      <c r="E1575" s="5"/>
      <c r="F1575" s="5"/>
      <c r="G1575" s="5"/>
    </row>
    <row r="1576" spans="2:7" ht="15.75" x14ac:dyDescent="0.25">
      <c r="B1576" s="5"/>
      <c r="C1576" s="5"/>
      <c r="D1576" s="5"/>
      <c r="E1576" s="5"/>
      <c r="F1576" s="5"/>
      <c r="G1576" s="5"/>
    </row>
    <row r="1577" spans="2:7" ht="15.75" x14ac:dyDescent="0.25">
      <c r="B1577" s="5"/>
      <c r="C1577" s="5"/>
      <c r="D1577" s="5"/>
      <c r="E1577" s="5"/>
      <c r="F1577" s="5"/>
      <c r="G1577" s="5"/>
    </row>
    <row r="1578" spans="2:7" ht="15.75" x14ac:dyDescent="0.25">
      <c r="B1578" s="5"/>
      <c r="C1578" s="5"/>
      <c r="D1578" s="5"/>
      <c r="E1578" s="5"/>
      <c r="F1578" s="5"/>
      <c r="G1578" s="5"/>
    </row>
    <row r="1579" spans="2:7" ht="15.75" x14ac:dyDescent="0.25">
      <c r="B1579" s="5"/>
      <c r="C1579" s="5"/>
      <c r="D1579" s="5"/>
      <c r="E1579" s="5"/>
      <c r="F1579" s="5"/>
      <c r="G1579" s="5"/>
    </row>
    <row r="1580" spans="2:7" ht="15.75" x14ac:dyDescent="0.25">
      <c r="B1580" s="5"/>
      <c r="C1580" s="5"/>
      <c r="D1580" s="5"/>
      <c r="E1580" s="5"/>
      <c r="F1580" s="5"/>
      <c r="G1580" s="5"/>
    </row>
    <row r="1581" spans="2:7" ht="15.75" x14ac:dyDescent="0.25">
      <c r="B1581" s="5"/>
      <c r="C1581" s="5"/>
      <c r="D1581" s="5"/>
      <c r="E1581" s="5"/>
      <c r="F1581" s="5"/>
      <c r="G1581" s="5"/>
    </row>
    <row r="1582" spans="2:7" ht="15.75" x14ac:dyDescent="0.25">
      <c r="B1582" s="5"/>
      <c r="C1582" s="5"/>
      <c r="D1582" s="5"/>
      <c r="E1582" s="5"/>
      <c r="F1582" s="5"/>
      <c r="G1582" s="5"/>
    </row>
    <row r="1583" spans="2:7" ht="15.75" x14ac:dyDescent="0.25">
      <c r="B1583" s="5"/>
      <c r="C1583" s="5"/>
      <c r="D1583" s="5"/>
      <c r="E1583" s="5"/>
      <c r="F1583" s="5"/>
      <c r="G1583" s="5"/>
    </row>
    <row r="1584" spans="2:7" ht="15.75" x14ac:dyDescent="0.25">
      <c r="B1584" s="5"/>
      <c r="C1584" s="5"/>
      <c r="D1584" s="5"/>
      <c r="E1584" s="5"/>
      <c r="F1584" s="5"/>
      <c r="G1584" s="5"/>
    </row>
    <row r="1585" spans="2:7" ht="15.75" x14ac:dyDescent="0.25">
      <c r="B1585" s="5"/>
      <c r="C1585" s="5"/>
      <c r="D1585" s="5"/>
      <c r="E1585" s="5"/>
      <c r="F1585" s="5"/>
      <c r="G1585" s="5"/>
    </row>
    <row r="1586" spans="2:7" ht="15.75" x14ac:dyDescent="0.25">
      <c r="B1586" s="5"/>
      <c r="C1586" s="5"/>
      <c r="D1586" s="5"/>
      <c r="E1586" s="5"/>
      <c r="F1586" s="5"/>
      <c r="G1586" s="5"/>
    </row>
    <row r="1587" spans="2:7" ht="15.75" x14ac:dyDescent="0.25">
      <c r="B1587" s="5"/>
      <c r="C1587" s="5"/>
      <c r="D1587" s="5"/>
      <c r="E1587" s="5"/>
      <c r="F1587" s="5"/>
      <c r="G1587" s="5"/>
    </row>
    <row r="1588" spans="2:7" ht="15.75" x14ac:dyDescent="0.25">
      <c r="B1588" s="5"/>
      <c r="C1588" s="5"/>
      <c r="D1588" s="5"/>
      <c r="E1588" s="5"/>
      <c r="F1588" s="5"/>
      <c r="G1588" s="5"/>
    </row>
    <row r="1589" spans="2:7" ht="15.75" x14ac:dyDescent="0.25">
      <c r="B1589" s="5"/>
      <c r="C1589" s="5"/>
      <c r="D1589" s="5"/>
      <c r="E1589" s="5"/>
      <c r="F1589" s="5"/>
      <c r="G1589" s="5"/>
    </row>
    <row r="1590" spans="2:7" ht="15.75" x14ac:dyDescent="0.25">
      <c r="B1590" s="5"/>
      <c r="C1590" s="5"/>
      <c r="D1590" s="5"/>
      <c r="E1590" s="5"/>
      <c r="F1590" s="5"/>
      <c r="G1590" s="5"/>
    </row>
    <row r="1591" spans="2:7" ht="15.75" x14ac:dyDescent="0.25">
      <c r="B1591" s="5"/>
      <c r="C1591" s="5"/>
      <c r="D1591" s="5"/>
      <c r="E1591" s="5"/>
      <c r="F1591" s="5"/>
      <c r="G1591" s="5"/>
    </row>
    <row r="1592" spans="2:7" ht="15.75" x14ac:dyDescent="0.25">
      <c r="B1592" s="5"/>
      <c r="C1592" s="5"/>
      <c r="D1592" s="5"/>
      <c r="E1592" s="5"/>
      <c r="F1592" s="5"/>
      <c r="G1592" s="5"/>
    </row>
    <row r="1593" spans="2:7" ht="15.75" x14ac:dyDescent="0.25">
      <c r="B1593" s="5"/>
      <c r="C1593" s="5"/>
      <c r="D1593" s="5"/>
      <c r="E1593" s="5"/>
      <c r="F1593" s="5"/>
      <c r="G1593" s="5"/>
    </row>
    <row r="1594" spans="2:7" ht="15.75" x14ac:dyDescent="0.25">
      <c r="B1594" s="5"/>
      <c r="C1594" s="5"/>
      <c r="D1594" s="5"/>
      <c r="E1594" s="5"/>
      <c r="F1594" s="5"/>
      <c r="G1594" s="5"/>
    </row>
    <row r="1595" spans="2:7" ht="15.75" x14ac:dyDescent="0.25">
      <c r="B1595" s="5"/>
      <c r="C1595" s="5"/>
      <c r="D1595" s="5"/>
      <c r="E1595" s="5"/>
      <c r="F1595" s="5"/>
      <c r="G1595" s="5"/>
    </row>
    <row r="1596" spans="2:7" ht="15.75" x14ac:dyDescent="0.25">
      <c r="B1596" s="5"/>
      <c r="C1596" s="5"/>
      <c r="D1596" s="5"/>
      <c r="E1596" s="5"/>
      <c r="F1596" s="5"/>
      <c r="G1596" s="5"/>
    </row>
    <row r="1597" spans="2:7" ht="15.75" x14ac:dyDescent="0.25">
      <c r="B1597" s="5"/>
      <c r="C1597" s="5"/>
      <c r="D1597" s="5"/>
      <c r="E1597" s="5"/>
      <c r="F1597" s="5"/>
      <c r="G1597" s="5"/>
    </row>
    <row r="1598" spans="2:7" ht="15.75" x14ac:dyDescent="0.25">
      <c r="B1598" s="5"/>
      <c r="C1598" s="5"/>
      <c r="D1598" s="5"/>
      <c r="E1598" s="5"/>
      <c r="F1598" s="5"/>
      <c r="G1598" s="5"/>
    </row>
    <row r="1599" spans="2:7" ht="15.75" x14ac:dyDescent="0.25">
      <c r="B1599" s="5"/>
      <c r="C1599" s="5"/>
      <c r="D1599" s="5"/>
      <c r="E1599" s="5"/>
      <c r="F1599" s="5"/>
      <c r="G1599" s="5"/>
    </row>
    <row r="1600" spans="2:7" ht="15.75" x14ac:dyDescent="0.25">
      <c r="B1600" s="5"/>
      <c r="C1600" s="5"/>
      <c r="D1600" s="5"/>
      <c r="E1600" s="5"/>
      <c r="F1600" s="5"/>
      <c r="G1600" s="5"/>
    </row>
    <row r="1601" spans="2:7" ht="15.75" x14ac:dyDescent="0.25">
      <c r="B1601" s="5"/>
      <c r="C1601" s="5"/>
      <c r="D1601" s="5"/>
      <c r="E1601" s="5"/>
      <c r="F1601" s="5"/>
      <c r="G1601" s="5"/>
    </row>
    <row r="1602" spans="2:7" ht="15.75" x14ac:dyDescent="0.25">
      <c r="B1602" s="5"/>
      <c r="C1602" s="5"/>
      <c r="D1602" s="5"/>
      <c r="E1602" s="5"/>
      <c r="F1602" s="5"/>
      <c r="G1602" s="5"/>
    </row>
    <row r="1603" spans="2:7" ht="15.75" x14ac:dyDescent="0.25">
      <c r="B1603" s="5"/>
      <c r="C1603" s="5"/>
      <c r="D1603" s="5"/>
      <c r="E1603" s="5"/>
      <c r="F1603" s="5"/>
      <c r="G1603" s="5"/>
    </row>
    <row r="1604" spans="2:7" ht="15.75" x14ac:dyDescent="0.25">
      <c r="B1604" s="5"/>
      <c r="C1604" s="5"/>
      <c r="D1604" s="5"/>
      <c r="E1604" s="5"/>
      <c r="F1604" s="5"/>
      <c r="G1604" s="5"/>
    </row>
    <row r="1605" spans="2:7" ht="15.75" x14ac:dyDescent="0.25">
      <c r="B1605" s="5"/>
      <c r="C1605" s="5"/>
      <c r="D1605" s="5"/>
      <c r="E1605" s="5"/>
      <c r="F1605" s="5"/>
      <c r="G1605" s="5"/>
    </row>
    <row r="1606" spans="2:7" ht="15.75" x14ac:dyDescent="0.25">
      <c r="B1606" s="5"/>
      <c r="C1606" s="5"/>
      <c r="D1606" s="5"/>
      <c r="E1606" s="5"/>
      <c r="F1606" s="5"/>
      <c r="G1606" s="5"/>
    </row>
    <row r="1607" spans="2:7" ht="15.75" x14ac:dyDescent="0.25">
      <c r="B1607" s="5"/>
      <c r="C1607" s="5"/>
      <c r="D1607" s="5"/>
      <c r="E1607" s="5"/>
      <c r="F1607" s="5"/>
      <c r="G1607" s="5"/>
    </row>
    <row r="1608" spans="2:7" ht="15.75" x14ac:dyDescent="0.25">
      <c r="B1608" s="5"/>
      <c r="C1608" s="5"/>
      <c r="D1608" s="5"/>
      <c r="E1608" s="5"/>
      <c r="F1608" s="5"/>
      <c r="G1608" s="5"/>
    </row>
    <row r="1609" spans="2:7" ht="15.75" x14ac:dyDescent="0.25">
      <c r="B1609" s="5"/>
      <c r="C1609" s="5"/>
      <c r="D1609" s="5"/>
      <c r="E1609" s="5"/>
      <c r="F1609" s="5"/>
      <c r="G1609" s="5"/>
    </row>
    <row r="1610" spans="2:7" ht="15.75" x14ac:dyDescent="0.25">
      <c r="B1610" s="5"/>
      <c r="C1610" s="5"/>
      <c r="D1610" s="5"/>
      <c r="E1610" s="5"/>
      <c r="F1610" s="5"/>
      <c r="G1610" s="5"/>
    </row>
    <row r="1611" spans="2:7" ht="15.75" x14ac:dyDescent="0.25">
      <c r="B1611" s="5"/>
      <c r="C1611" s="5"/>
      <c r="D1611" s="5"/>
      <c r="E1611" s="5"/>
      <c r="F1611" s="5"/>
      <c r="G1611" s="5"/>
    </row>
    <row r="1612" spans="2:7" ht="15.75" x14ac:dyDescent="0.25">
      <c r="B1612" s="5"/>
      <c r="C1612" s="5"/>
      <c r="D1612" s="5"/>
      <c r="E1612" s="5"/>
      <c r="F1612" s="5"/>
      <c r="G1612" s="5"/>
    </row>
    <row r="1613" spans="2:7" ht="15.75" x14ac:dyDescent="0.25">
      <c r="B1613" s="5"/>
      <c r="C1613" s="5"/>
      <c r="D1613" s="5"/>
      <c r="E1613" s="5"/>
      <c r="F1613" s="5"/>
      <c r="G1613" s="5"/>
    </row>
    <row r="1614" spans="2:7" ht="15.75" x14ac:dyDescent="0.25">
      <c r="B1614" s="5"/>
      <c r="C1614" s="5"/>
      <c r="D1614" s="5"/>
      <c r="E1614" s="5"/>
      <c r="F1614" s="5"/>
      <c r="G1614" s="5"/>
    </row>
    <row r="1615" spans="2:7" ht="15.75" x14ac:dyDescent="0.25">
      <c r="B1615" s="5"/>
      <c r="C1615" s="5"/>
      <c r="D1615" s="5"/>
      <c r="E1615" s="5"/>
      <c r="F1615" s="5"/>
      <c r="G1615" s="5"/>
    </row>
    <row r="1616" spans="2:7" ht="15.75" x14ac:dyDescent="0.25">
      <c r="B1616" s="5"/>
      <c r="C1616" s="5"/>
      <c r="D1616" s="5"/>
      <c r="E1616" s="5"/>
      <c r="F1616" s="5"/>
      <c r="G1616" s="5"/>
    </row>
    <row r="1617" spans="2:7" ht="15.75" x14ac:dyDescent="0.25">
      <c r="B1617" s="5"/>
      <c r="C1617" s="5"/>
      <c r="D1617" s="5"/>
      <c r="E1617" s="5"/>
      <c r="F1617" s="5"/>
      <c r="G1617" s="5"/>
    </row>
    <row r="1618" spans="2:7" ht="15.75" x14ac:dyDescent="0.25">
      <c r="B1618" s="5"/>
      <c r="C1618" s="5"/>
      <c r="D1618" s="5"/>
      <c r="E1618" s="5"/>
      <c r="F1618" s="5"/>
      <c r="G1618" s="5"/>
    </row>
    <row r="1619" spans="2:7" ht="15.75" x14ac:dyDescent="0.25">
      <c r="B1619" s="5"/>
      <c r="C1619" s="5"/>
      <c r="D1619" s="5"/>
      <c r="E1619" s="5"/>
      <c r="F1619" s="5"/>
      <c r="G1619" s="5"/>
    </row>
    <row r="1620" spans="2:7" ht="15.75" x14ac:dyDescent="0.25">
      <c r="B1620" s="5"/>
      <c r="C1620" s="5"/>
      <c r="D1620" s="5"/>
      <c r="E1620" s="5"/>
      <c r="F1620" s="5"/>
      <c r="G1620" s="5"/>
    </row>
    <row r="1621" spans="2:7" ht="15.75" x14ac:dyDescent="0.25">
      <c r="B1621" s="5"/>
      <c r="C1621" s="5"/>
      <c r="D1621" s="5"/>
      <c r="E1621" s="5"/>
      <c r="F1621" s="5"/>
      <c r="G1621" s="5"/>
    </row>
    <row r="1622" spans="2:7" ht="15.75" x14ac:dyDescent="0.25">
      <c r="B1622" s="5"/>
      <c r="C1622" s="5"/>
      <c r="D1622" s="5"/>
      <c r="E1622" s="5"/>
      <c r="F1622" s="5"/>
      <c r="G1622" s="5"/>
    </row>
    <row r="1623" spans="2:7" ht="15.75" x14ac:dyDescent="0.25">
      <c r="B1623" s="5"/>
      <c r="C1623" s="5"/>
      <c r="D1623" s="5"/>
      <c r="E1623" s="5"/>
      <c r="F1623" s="5"/>
      <c r="G1623" s="5"/>
    </row>
    <row r="1624" spans="2:7" ht="15.75" x14ac:dyDescent="0.25">
      <c r="B1624" s="5"/>
      <c r="C1624" s="5"/>
      <c r="D1624" s="5"/>
      <c r="E1624" s="5"/>
      <c r="F1624" s="5"/>
      <c r="G1624" s="5"/>
    </row>
    <row r="1625" spans="2:7" ht="15.75" x14ac:dyDescent="0.25">
      <c r="B1625" s="5"/>
      <c r="C1625" s="5"/>
      <c r="D1625" s="5"/>
      <c r="E1625" s="5"/>
      <c r="F1625" s="5"/>
      <c r="G1625" s="5"/>
    </row>
    <row r="1626" spans="2:7" ht="15.75" x14ac:dyDescent="0.25">
      <c r="B1626" s="5"/>
      <c r="C1626" s="5"/>
      <c r="D1626" s="5"/>
      <c r="E1626" s="5"/>
      <c r="F1626" s="5"/>
      <c r="G1626" s="5"/>
    </row>
    <row r="1627" spans="2:7" ht="15.75" x14ac:dyDescent="0.25">
      <c r="B1627" s="5"/>
      <c r="C1627" s="5"/>
      <c r="D1627" s="5"/>
      <c r="E1627" s="5"/>
      <c r="F1627" s="5"/>
      <c r="G1627" s="5"/>
    </row>
    <row r="1628" spans="2:7" ht="15.75" x14ac:dyDescent="0.25">
      <c r="B1628" s="5"/>
      <c r="C1628" s="5"/>
      <c r="D1628" s="5"/>
      <c r="E1628" s="5"/>
      <c r="F1628" s="5"/>
      <c r="G1628" s="5"/>
    </row>
    <row r="1629" spans="2:7" ht="15.75" x14ac:dyDescent="0.25">
      <c r="B1629" s="5"/>
      <c r="C1629" s="5"/>
      <c r="D1629" s="5"/>
      <c r="E1629" s="5"/>
      <c r="F1629" s="5"/>
      <c r="G1629" s="5"/>
    </row>
    <row r="1630" spans="2:7" ht="15.75" x14ac:dyDescent="0.25">
      <c r="B1630" s="5"/>
      <c r="C1630" s="5"/>
      <c r="D1630" s="5"/>
      <c r="E1630" s="5"/>
      <c r="F1630" s="5"/>
      <c r="G1630" s="5"/>
    </row>
    <row r="1631" spans="2:7" ht="15.75" x14ac:dyDescent="0.25">
      <c r="B1631" s="5"/>
      <c r="C1631" s="5"/>
      <c r="D1631" s="5"/>
      <c r="E1631" s="5"/>
      <c r="F1631" s="5"/>
      <c r="G1631" s="5"/>
    </row>
    <row r="1632" spans="2:7" ht="15.75" x14ac:dyDescent="0.25">
      <c r="B1632" s="5"/>
      <c r="C1632" s="5"/>
      <c r="D1632" s="5"/>
      <c r="E1632" s="5"/>
      <c r="F1632" s="5"/>
      <c r="G1632" s="5"/>
    </row>
    <row r="1633" spans="2:7" ht="15.75" x14ac:dyDescent="0.25">
      <c r="B1633" s="5"/>
      <c r="C1633" s="5"/>
      <c r="D1633" s="5"/>
      <c r="E1633" s="5"/>
      <c r="F1633" s="5"/>
      <c r="G1633" s="5"/>
    </row>
    <row r="1634" spans="2:7" ht="15.75" x14ac:dyDescent="0.25">
      <c r="B1634" s="5"/>
      <c r="C1634" s="5"/>
      <c r="D1634" s="5"/>
      <c r="E1634" s="5"/>
      <c r="F1634" s="5"/>
      <c r="G1634" s="5"/>
    </row>
    <row r="1635" spans="2:7" ht="15.75" x14ac:dyDescent="0.25">
      <c r="B1635" s="5"/>
      <c r="C1635" s="5"/>
      <c r="D1635" s="5"/>
      <c r="E1635" s="5"/>
      <c r="F1635" s="5"/>
      <c r="G1635" s="5"/>
    </row>
    <row r="1636" spans="2:7" ht="15.75" x14ac:dyDescent="0.25">
      <c r="B1636" s="5"/>
      <c r="C1636" s="5"/>
      <c r="D1636" s="5"/>
      <c r="E1636" s="5"/>
      <c r="F1636" s="5"/>
      <c r="G1636" s="5"/>
    </row>
    <row r="1637" spans="2:7" ht="15.75" x14ac:dyDescent="0.25">
      <c r="B1637" s="5"/>
      <c r="C1637" s="5"/>
      <c r="D1637" s="5"/>
      <c r="E1637" s="5"/>
      <c r="F1637" s="5"/>
      <c r="G1637" s="5"/>
    </row>
    <row r="1638" spans="2:7" ht="15.75" x14ac:dyDescent="0.25">
      <c r="B1638" s="5"/>
      <c r="C1638" s="5"/>
      <c r="D1638" s="5"/>
      <c r="E1638" s="5"/>
      <c r="F1638" s="5"/>
      <c r="G1638" s="5"/>
    </row>
    <row r="1639" spans="2:7" ht="15.75" x14ac:dyDescent="0.25">
      <c r="B1639" s="5"/>
      <c r="C1639" s="5"/>
      <c r="D1639" s="5"/>
      <c r="E1639" s="5"/>
      <c r="F1639" s="5"/>
      <c r="G1639" s="5"/>
    </row>
    <row r="1640" spans="2:7" ht="15.75" x14ac:dyDescent="0.25">
      <c r="B1640" s="5"/>
      <c r="C1640" s="5"/>
      <c r="D1640" s="5"/>
      <c r="E1640" s="5"/>
      <c r="F1640" s="5"/>
      <c r="G1640" s="5"/>
    </row>
    <row r="1641" spans="2:7" ht="15.75" x14ac:dyDescent="0.25">
      <c r="B1641" s="5"/>
      <c r="C1641" s="5"/>
      <c r="D1641" s="5"/>
      <c r="E1641" s="5"/>
      <c r="F1641" s="5"/>
      <c r="G1641" s="5"/>
    </row>
    <row r="1642" spans="2:7" ht="15.75" x14ac:dyDescent="0.25">
      <c r="B1642" s="5"/>
      <c r="C1642" s="5"/>
      <c r="D1642" s="5"/>
      <c r="E1642" s="5"/>
      <c r="F1642" s="5"/>
      <c r="G1642" s="5"/>
    </row>
    <row r="1643" spans="2:7" ht="15.75" x14ac:dyDescent="0.25">
      <c r="B1643" s="5"/>
      <c r="C1643" s="5"/>
      <c r="D1643" s="5"/>
      <c r="E1643" s="5"/>
      <c r="F1643" s="5"/>
      <c r="G1643" s="5"/>
    </row>
    <row r="1644" spans="2:7" ht="15.75" x14ac:dyDescent="0.25">
      <c r="B1644" s="5"/>
      <c r="C1644" s="5"/>
      <c r="D1644" s="5"/>
      <c r="E1644" s="5"/>
      <c r="F1644" s="5"/>
      <c r="G1644" s="5"/>
    </row>
    <row r="1645" spans="2:7" ht="15.75" x14ac:dyDescent="0.25">
      <c r="B1645" s="5"/>
      <c r="C1645" s="5"/>
      <c r="D1645" s="5"/>
      <c r="E1645" s="5"/>
      <c r="F1645" s="5"/>
      <c r="G1645" s="5"/>
    </row>
    <row r="1646" spans="2:7" ht="15.75" x14ac:dyDescent="0.25">
      <c r="B1646" s="5"/>
      <c r="C1646" s="5"/>
      <c r="D1646" s="5"/>
      <c r="E1646" s="5"/>
      <c r="F1646" s="5"/>
      <c r="G1646" s="5"/>
    </row>
    <row r="1647" spans="2:7" ht="15.75" x14ac:dyDescent="0.25">
      <c r="B1647" s="5"/>
      <c r="C1647" s="5"/>
      <c r="D1647" s="5"/>
      <c r="E1647" s="5"/>
      <c r="F1647" s="5"/>
      <c r="G1647" s="5"/>
    </row>
    <row r="1648" spans="2:7" ht="15.75" x14ac:dyDescent="0.25">
      <c r="B1648" s="5"/>
      <c r="C1648" s="5"/>
      <c r="D1648" s="5"/>
      <c r="E1648" s="5"/>
      <c r="F1648" s="5"/>
      <c r="G1648" s="5"/>
    </row>
    <row r="1649" spans="2:7" ht="15.75" x14ac:dyDescent="0.25">
      <c r="B1649" s="5"/>
      <c r="C1649" s="5"/>
      <c r="D1649" s="5"/>
      <c r="E1649" s="5"/>
      <c r="F1649" s="5"/>
      <c r="G1649" s="5"/>
    </row>
    <row r="1650" spans="2:7" ht="15.75" x14ac:dyDescent="0.25">
      <c r="B1650" s="5"/>
      <c r="C1650" s="5"/>
      <c r="D1650" s="5"/>
      <c r="E1650" s="5"/>
      <c r="F1650" s="5"/>
      <c r="G1650" s="5"/>
    </row>
    <row r="1651" spans="2:7" ht="15.75" x14ac:dyDescent="0.25">
      <c r="B1651" s="5"/>
      <c r="C1651" s="5"/>
      <c r="D1651" s="5"/>
      <c r="E1651" s="5"/>
      <c r="F1651" s="5"/>
      <c r="G1651" s="5"/>
    </row>
    <row r="1652" spans="2:7" ht="15.75" x14ac:dyDescent="0.25">
      <c r="B1652" s="5"/>
      <c r="C1652" s="5"/>
      <c r="D1652" s="5"/>
      <c r="E1652" s="5"/>
      <c r="F1652" s="5"/>
      <c r="G1652" s="5"/>
    </row>
    <row r="1653" spans="2:7" ht="15.75" x14ac:dyDescent="0.25">
      <c r="B1653" s="5"/>
      <c r="C1653" s="5"/>
      <c r="D1653" s="5"/>
      <c r="E1653" s="5"/>
      <c r="F1653" s="5"/>
      <c r="G1653" s="5"/>
    </row>
    <row r="1654" spans="2:7" ht="15.75" x14ac:dyDescent="0.25">
      <c r="B1654" s="5"/>
      <c r="C1654" s="5"/>
      <c r="D1654" s="5"/>
      <c r="E1654" s="5"/>
      <c r="F1654" s="5"/>
      <c r="G1654" s="5"/>
    </row>
    <row r="1655" spans="2:7" ht="15.75" x14ac:dyDescent="0.25">
      <c r="B1655" s="5"/>
      <c r="C1655" s="5"/>
      <c r="D1655" s="5"/>
      <c r="E1655" s="5"/>
      <c r="F1655" s="5"/>
      <c r="G1655" s="5"/>
    </row>
    <row r="1656" spans="2:7" ht="15.75" x14ac:dyDescent="0.25">
      <c r="B1656" s="5"/>
      <c r="C1656" s="5"/>
      <c r="D1656" s="5"/>
      <c r="E1656" s="5"/>
      <c r="F1656" s="5"/>
      <c r="G1656" s="5"/>
    </row>
    <row r="1657" spans="2:7" ht="15.75" x14ac:dyDescent="0.25">
      <c r="B1657" s="5"/>
      <c r="C1657" s="5"/>
      <c r="D1657" s="5"/>
      <c r="E1657" s="5"/>
      <c r="F1657" s="5"/>
      <c r="G1657" s="5"/>
    </row>
    <row r="1658" spans="2:7" ht="15.75" x14ac:dyDescent="0.25">
      <c r="B1658" s="5"/>
      <c r="C1658" s="5"/>
      <c r="D1658" s="5"/>
      <c r="E1658" s="5"/>
      <c r="F1658" s="5"/>
      <c r="G1658" s="5"/>
    </row>
    <row r="1659" spans="2:7" ht="15.75" x14ac:dyDescent="0.25">
      <c r="B1659" s="5"/>
      <c r="C1659" s="5"/>
      <c r="D1659" s="5"/>
      <c r="E1659" s="5"/>
      <c r="F1659" s="5"/>
      <c r="G1659" s="5"/>
    </row>
    <row r="1660" spans="2:7" ht="15.75" x14ac:dyDescent="0.25">
      <c r="B1660" s="5"/>
      <c r="C1660" s="5"/>
      <c r="D1660" s="5"/>
      <c r="E1660" s="5"/>
      <c r="F1660" s="5"/>
      <c r="G1660" s="5"/>
    </row>
    <row r="1661" spans="2:7" ht="15.75" x14ac:dyDescent="0.25">
      <c r="B1661" s="5"/>
      <c r="C1661" s="5"/>
      <c r="D1661" s="5"/>
      <c r="E1661" s="5"/>
      <c r="F1661" s="5"/>
      <c r="G1661" s="5"/>
    </row>
    <row r="1662" spans="2:7" ht="15.75" x14ac:dyDescent="0.25">
      <c r="B1662" s="5"/>
      <c r="C1662" s="5"/>
      <c r="D1662" s="5"/>
      <c r="E1662" s="5"/>
      <c r="F1662" s="5"/>
      <c r="G1662" s="5"/>
    </row>
    <row r="1663" spans="2:7" ht="15.75" x14ac:dyDescent="0.25">
      <c r="B1663" s="5"/>
      <c r="C1663" s="5"/>
      <c r="D1663" s="5"/>
      <c r="E1663" s="5"/>
      <c r="F1663" s="5"/>
      <c r="G1663" s="5"/>
    </row>
    <row r="1664" spans="2:7" ht="15.75" x14ac:dyDescent="0.25">
      <c r="B1664" s="5"/>
      <c r="C1664" s="5"/>
      <c r="D1664" s="5"/>
      <c r="E1664" s="5"/>
      <c r="F1664" s="5"/>
      <c r="G1664" s="5"/>
    </row>
    <row r="1665" spans="2:7" ht="15.75" x14ac:dyDescent="0.25">
      <c r="B1665" s="5"/>
      <c r="C1665" s="5"/>
      <c r="D1665" s="5"/>
      <c r="E1665" s="5"/>
      <c r="F1665" s="5"/>
      <c r="G1665" s="5"/>
    </row>
    <row r="1666" spans="2:7" ht="15.75" x14ac:dyDescent="0.25">
      <c r="B1666" s="5"/>
      <c r="C1666" s="5"/>
      <c r="D1666" s="5"/>
      <c r="E1666" s="5"/>
      <c r="F1666" s="5"/>
      <c r="G1666" s="5"/>
    </row>
    <row r="1667" spans="2:7" ht="15.75" x14ac:dyDescent="0.25">
      <c r="B1667" s="5"/>
      <c r="C1667" s="5"/>
      <c r="D1667" s="5"/>
      <c r="E1667" s="5"/>
      <c r="F1667" s="5"/>
      <c r="G1667" s="5"/>
    </row>
    <row r="1668" spans="2:7" ht="15.75" x14ac:dyDescent="0.25">
      <c r="B1668" s="5"/>
      <c r="C1668" s="5"/>
      <c r="D1668" s="5"/>
      <c r="E1668" s="5"/>
      <c r="F1668" s="5"/>
      <c r="G1668" s="5"/>
    </row>
    <row r="1669" spans="2:7" ht="15.75" x14ac:dyDescent="0.25">
      <c r="B1669" s="5"/>
      <c r="C1669" s="5"/>
      <c r="D1669" s="5"/>
      <c r="E1669" s="5"/>
      <c r="F1669" s="5"/>
      <c r="G1669" s="5"/>
    </row>
    <row r="1670" spans="2:7" ht="15.75" x14ac:dyDescent="0.25">
      <c r="B1670" s="5"/>
      <c r="C1670" s="5"/>
      <c r="D1670" s="5"/>
      <c r="E1670" s="5"/>
      <c r="F1670" s="5"/>
      <c r="G1670" s="5"/>
    </row>
    <row r="1671" spans="2:7" ht="15.75" x14ac:dyDescent="0.25">
      <c r="B1671" s="5"/>
      <c r="C1671" s="5"/>
      <c r="D1671" s="5"/>
      <c r="E1671" s="5"/>
      <c r="F1671" s="5"/>
      <c r="G1671" s="5"/>
    </row>
    <row r="1672" spans="2:7" ht="15.75" x14ac:dyDescent="0.25">
      <c r="B1672" s="5"/>
      <c r="C1672" s="5"/>
      <c r="D1672" s="5"/>
      <c r="E1672" s="5"/>
      <c r="F1672" s="5"/>
      <c r="G1672" s="5"/>
    </row>
    <row r="1673" spans="2:7" ht="15.75" x14ac:dyDescent="0.25">
      <c r="B1673" s="5"/>
      <c r="C1673" s="5"/>
      <c r="D1673" s="5"/>
      <c r="E1673" s="5"/>
      <c r="F1673" s="5"/>
      <c r="G1673" s="5"/>
    </row>
    <row r="1674" spans="2:7" ht="15.75" x14ac:dyDescent="0.25">
      <c r="B1674" s="5"/>
      <c r="C1674" s="5"/>
      <c r="D1674" s="5"/>
      <c r="E1674" s="5"/>
      <c r="F1674" s="5"/>
      <c r="G1674" s="5"/>
    </row>
    <row r="1675" spans="2:7" ht="15.75" x14ac:dyDescent="0.25">
      <c r="B1675" s="5"/>
      <c r="C1675" s="5"/>
      <c r="D1675" s="5"/>
      <c r="E1675" s="5"/>
      <c r="F1675" s="5"/>
      <c r="G1675" s="5"/>
    </row>
    <row r="1676" spans="2:7" ht="15.75" x14ac:dyDescent="0.25">
      <c r="B1676" s="5"/>
      <c r="C1676" s="5"/>
      <c r="D1676" s="5"/>
      <c r="E1676" s="5"/>
      <c r="F1676" s="5"/>
      <c r="G1676" s="5"/>
    </row>
    <row r="1677" spans="2:7" ht="15.75" x14ac:dyDescent="0.25">
      <c r="B1677" s="5"/>
      <c r="C1677" s="5"/>
      <c r="D1677" s="5"/>
      <c r="E1677" s="5"/>
      <c r="F1677" s="5"/>
      <c r="G1677" s="5"/>
    </row>
    <row r="1678" spans="2:7" ht="15.75" x14ac:dyDescent="0.25">
      <c r="B1678" s="5"/>
      <c r="C1678" s="5"/>
      <c r="D1678" s="5"/>
      <c r="E1678" s="5"/>
      <c r="F1678" s="5"/>
      <c r="G1678" s="5"/>
    </row>
    <row r="1679" spans="2:7" ht="15.75" x14ac:dyDescent="0.25">
      <c r="B1679" s="5"/>
      <c r="C1679" s="5"/>
      <c r="D1679" s="5"/>
      <c r="E1679" s="5"/>
      <c r="F1679" s="5"/>
      <c r="G1679" s="5"/>
    </row>
    <row r="1680" spans="2:7" ht="15.75" x14ac:dyDescent="0.25">
      <c r="B1680" s="5"/>
      <c r="C1680" s="5"/>
      <c r="D1680" s="5"/>
      <c r="E1680" s="5"/>
      <c r="F1680" s="5"/>
      <c r="G1680" s="5"/>
    </row>
    <row r="1681" spans="2:7" ht="15.75" x14ac:dyDescent="0.25">
      <c r="B1681" s="5"/>
      <c r="C1681" s="5"/>
      <c r="D1681" s="5"/>
      <c r="E1681" s="5"/>
      <c r="F1681" s="5"/>
      <c r="G1681" s="5"/>
    </row>
    <row r="1682" spans="2:7" ht="15.75" x14ac:dyDescent="0.25">
      <c r="B1682" s="5"/>
      <c r="C1682" s="5"/>
      <c r="D1682" s="5"/>
      <c r="E1682" s="5"/>
      <c r="F1682" s="5"/>
      <c r="G1682" s="5"/>
    </row>
    <row r="1683" spans="2:7" ht="15.75" x14ac:dyDescent="0.25">
      <c r="B1683" s="5"/>
      <c r="C1683" s="5"/>
      <c r="D1683" s="5"/>
      <c r="E1683" s="5"/>
      <c r="F1683" s="5"/>
      <c r="G1683" s="5"/>
    </row>
    <row r="1684" spans="2:7" ht="15.75" x14ac:dyDescent="0.25">
      <c r="B1684" s="5"/>
      <c r="C1684" s="5"/>
      <c r="D1684" s="5"/>
      <c r="E1684" s="5"/>
      <c r="F1684" s="5"/>
      <c r="G1684" s="5"/>
    </row>
    <row r="1685" spans="2:7" ht="15.75" x14ac:dyDescent="0.25">
      <c r="B1685" s="5"/>
      <c r="C1685" s="5"/>
      <c r="D1685" s="5"/>
      <c r="E1685" s="5"/>
      <c r="F1685" s="5"/>
      <c r="G1685" s="5"/>
    </row>
    <row r="1686" spans="2:7" ht="15.75" x14ac:dyDescent="0.25">
      <c r="B1686" s="5"/>
      <c r="C1686" s="5"/>
      <c r="D1686" s="5"/>
      <c r="E1686" s="5"/>
      <c r="F1686" s="5"/>
      <c r="G1686" s="5"/>
    </row>
    <row r="1687" spans="2:7" ht="15.75" x14ac:dyDescent="0.25">
      <c r="B1687" s="5"/>
      <c r="C1687" s="5"/>
      <c r="D1687" s="5"/>
      <c r="E1687" s="5"/>
      <c r="F1687" s="5"/>
      <c r="G1687" s="5"/>
    </row>
    <row r="1688" spans="2:7" ht="15.75" x14ac:dyDescent="0.25">
      <c r="B1688" s="5"/>
      <c r="C1688" s="5"/>
      <c r="D1688" s="5"/>
      <c r="E1688" s="5"/>
      <c r="F1688" s="5"/>
      <c r="G1688" s="5"/>
    </row>
    <row r="1689" spans="2:7" ht="15.75" x14ac:dyDescent="0.25">
      <c r="B1689" s="5"/>
      <c r="C1689" s="5"/>
      <c r="D1689" s="5"/>
      <c r="E1689" s="5"/>
      <c r="F1689" s="5"/>
      <c r="G1689" s="5"/>
    </row>
    <row r="1690" spans="2:7" ht="15.75" x14ac:dyDescent="0.25">
      <c r="B1690" s="5"/>
      <c r="C1690" s="5"/>
      <c r="D1690" s="5"/>
      <c r="E1690" s="5"/>
      <c r="F1690" s="5"/>
      <c r="G1690" s="5"/>
    </row>
    <row r="1691" spans="2:7" ht="15.75" x14ac:dyDescent="0.25">
      <c r="B1691" s="5"/>
      <c r="C1691" s="5"/>
      <c r="D1691" s="5"/>
      <c r="E1691" s="5"/>
      <c r="F1691" s="5"/>
      <c r="G1691" s="5"/>
    </row>
    <row r="1692" spans="2:7" ht="15.75" x14ac:dyDescent="0.25">
      <c r="B1692" s="5"/>
      <c r="C1692" s="5"/>
      <c r="D1692" s="5"/>
      <c r="E1692" s="5"/>
      <c r="F1692" s="5"/>
      <c r="G1692" s="5"/>
    </row>
    <row r="1693" spans="2:7" ht="15.75" x14ac:dyDescent="0.25">
      <c r="B1693" s="5"/>
      <c r="C1693" s="5"/>
      <c r="D1693" s="5"/>
      <c r="E1693" s="5"/>
      <c r="F1693" s="5"/>
      <c r="G1693" s="5"/>
    </row>
    <row r="1694" spans="2:7" ht="15.75" x14ac:dyDescent="0.25">
      <c r="B1694" s="5"/>
      <c r="C1694" s="5"/>
      <c r="D1694" s="5"/>
      <c r="E1694" s="5"/>
      <c r="F1694" s="5"/>
      <c r="G1694" s="5"/>
    </row>
    <row r="1695" spans="2:7" ht="15.75" x14ac:dyDescent="0.25">
      <c r="B1695" s="5"/>
      <c r="C1695" s="5"/>
      <c r="D1695" s="5"/>
      <c r="E1695" s="5"/>
      <c r="F1695" s="5"/>
      <c r="G1695" s="5"/>
    </row>
    <row r="1696" spans="2:7" ht="15.75" x14ac:dyDescent="0.25">
      <c r="B1696" s="5"/>
      <c r="C1696" s="5"/>
      <c r="D1696" s="5"/>
      <c r="E1696" s="5"/>
      <c r="F1696" s="5"/>
      <c r="G1696" s="5"/>
    </row>
    <row r="1697" spans="2:7" ht="15.75" x14ac:dyDescent="0.25">
      <c r="B1697" s="5"/>
      <c r="C1697" s="5"/>
      <c r="D1697" s="5"/>
      <c r="E1697" s="5"/>
      <c r="F1697" s="5"/>
      <c r="G1697" s="5"/>
    </row>
    <row r="1698" spans="2:7" ht="15.75" x14ac:dyDescent="0.25">
      <c r="B1698" s="5"/>
      <c r="C1698" s="5"/>
      <c r="D1698" s="5"/>
      <c r="E1698" s="5"/>
      <c r="F1698" s="5"/>
      <c r="G1698" s="5"/>
    </row>
    <row r="1699" spans="2:7" ht="15.75" x14ac:dyDescent="0.25">
      <c r="B1699" s="5"/>
      <c r="C1699" s="5"/>
      <c r="D1699" s="5"/>
      <c r="E1699" s="5"/>
      <c r="F1699" s="5"/>
      <c r="G1699" s="5"/>
    </row>
    <row r="1700" spans="2:7" ht="15.75" x14ac:dyDescent="0.25">
      <c r="B1700" s="5"/>
      <c r="C1700" s="5"/>
      <c r="D1700" s="5"/>
      <c r="E1700" s="5"/>
      <c r="F1700" s="5"/>
      <c r="G1700" s="5"/>
    </row>
    <row r="1701" spans="2:7" ht="15.75" x14ac:dyDescent="0.25">
      <c r="B1701" s="5"/>
      <c r="C1701" s="5"/>
      <c r="D1701" s="5"/>
      <c r="E1701" s="5"/>
      <c r="F1701" s="5"/>
      <c r="G1701" s="5"/>
    </row>
    <row r="1702" spans="2:7" ht="15.75" x14ac:dyDescent="0.25">
      <c r="B1702" s="5"/>
      <c r="C1702" s="5"/>
      <c r="D1702" s="5"/>
      <c r="E1702" s="5"/>
      <c r="F1702" s="5"/>
      <c r="G1702" s="5"/>
    </row>
    <row r="1703" spans="2:7" ht="15.75" x14ac:dyDescent="0.25">
      <c r="B1703" s="5"/>
      <c r="C1703" s="5"/>
      <c r="D1703" s="5"/>
      <c r="E1703" s="5"/>
      <c r="F1703" s="5"/>
      <c r="G1703" s="5"/>
    </row>
    <row r="1704" spans="2:7" ht="15.75" x14ac:dyDescent="0.25">
      <c r="B1704" s="5"/>
      <c r="C1704" s="5"/>
      <c r="D1704" s="5"/>
      <c r="E1704" s="5"/>
      <c r="F1704" s="5"/>
      <c r="G1704" s="5"/>
    </row>
    <row r="1705" spans="2:7" ht="15.75" x14ac:dyDescent="0.25">
      <c r="B1705" s="5"/>
      <c r="C1705" s="5"/>
      <c r="D1705" s="5"/>
      <c r="E1705" s="5"/>
      <c r="F1705" s="5"/>
      <c r="G1705" s="5"/>
    </row>
    <row r="1706" spans="2:7" ht="15.75" x14ac:dyDescent="0.25">
      <c r="B1706" s="5"/>
      <c r="C1706" s="5"/>
      <c r="D1706" s="5"/>
      <c r="E1706" s="5"/>
      <c r="F1706" s="5"/>
      <c r="G1706" s="5"/>
    </row>
    <row r="1707" spans="2:7" ht="15.75" x14ac:dyDescent="0.25">
      <c r="B1707" s="5"/>
      <c r="C1707" s="5"/>
      <c r="D1707" s="5"/>
      <c r="E1707" s="5"/>
      <c r="F1707" s="5"/>
      <c r="G1707" s="5"/>
    </row>
    <row r="1708" spans="2:7" ht="15.75" x14ac:dyDescent="0.25">
      <c r="B1708" s="5"/>
      <c r="C1708" s="5"/>
      <c r="D1708" s="5"/>
      <c r="E1708" s="5"/>
      <c r="F1708" s="5"/>
      <c r="G1708" s="5"/>
    </row>
    <row r="1709" spans="2:7" ht="15.75" x14ac:dyDescent="0.25">
      <c r="B1709" s="5"/>
      <c r="C1709" s="5"/>
      <c r="D1709" s="5"/>
      <c r="E1709" s="5"/>
      <c r="F1709" s="5"/>
      <c r="G1709" s="5"/>
    </row>
    <row r="1710" spans="2:7" ht="15.75" x14ac:dyDescent="0.25">
      <c r="B1710" s="5"/>
      <c r="C1710" s="5"/>
      <c r="D1710" s="5"/>
      <c r="E1710" s="5"/>
      <c r="F1710" s="5"/>
      <c r="G1710" s="5"/>
    </row>
    <row r="1711" spans="2:7" ht="15.75" x14ac:dyDescent="0.25">
      <c r="B1711" s="5"/>
      <c r="C1711" s="5"/>
      <c r="D1711" s="5"/>
      <c r="E1711" s="5"/>
      <c r="F1711" s="5"/>
      <c r="G1711" s="5"/>
    </row>
    <row r="1712" spans="2:7" ht="15.75" x14ac:dyDescent="0.25">
      <c r="B1712" s="5"/>
      <c r="C1712" s="5"/>
      <c r="D1712" s="5"/>
      <c r="E1712" s="5"/>
      <c r="F1712" s="5"/>
      <c r="G1712" s="5"/>
    </row>
    <row r="1713" spans="2:7" ht="15.75" x14ac:dyDescent="0.25">
      <c r="B1713" s="5"/>
      <c r="C1713" s="5"/>
      <c r="D1713" s="5"/>
      <c r="E1713" s="5"/>
      <c r="F1713" s="5"/>
      <c r="G1713" s="5"/>
    </row>
    <row r="1714" spans="2:7" ht="15.75" x14ac:dyDescent="0.25">
      <c r="B1714" s="5"/>
      <c r="C1714" s="5"/>
      <c r="D1714" s="5"/>
      <c r="E1714" s="5"/>
      <c r="F1714" s="5"/>
      <c r="G1714" s="5"/>
    </row>
    <row r="1715" spans="2:7" ht="15.75" x14ac:dyDescent="0.25">
      <c r="B1715" s="5"/>
      <c r="C1715" s="5"/>
      <c r="D1715" s="5"/>
      <c r="E1715" s="5"/>
      <c r="F1715" s="5"/>
      <c r="G1715" s="5"/>
    </row>
    <row r="1716" spans="2:7" ht="15.75" x14ac:dyDescent="0.25">
      <c r="B1716" s="5"/>
      <c r="C1716" s="5"/>
      <c r="D1716" s="5"/>
      <c r="E1716" s="5"/>
      <c r="F1716" s="5"/>
      <c r="G1716" s="5"/>
    </row>
    <row r="1717" spans="2:7" ht="15.75" x14ac:dyDescent="0.25">
      <c r="B1717" s="5"/>
      <c r="C1717" s="5"/>
      <c r="D1717" s="5"/>
      <c r="E1717" s="5"/>
      <c r="F1717" s="5"/>
      <c r="G1717" s="5"/>
    </row>
    <row r="1718" spans="2:7" ht="15.75" x14ac:dyDescent="0.25">
      <c r="B1718" s="5"/>
      <c r="C1718" s="5"/>
      <c r="D1718" s="5"/>
      <c r="E1718" s="5"/>
      <c r="F1718" s="5"/>
      <c r="G1718" s="5"/>
    </row>
    <row r="1719" spans="2:7" ht="15.75" x14ac:dyDescent="0.25">
      <c r="B1719" s="5"/>
      <c r="C1719" s="5"/>
      <c r="D1719" s="5"/>
      <c r="E1719" s="5"/>
      <c r="F1719" s="5"/>
      <c r="G1719" s="5"/>
    </row>
    <row r="1720" spans="2:7" ht="15.75" x14ac:dyDescent="0.25">
      <c r="B1720" s="5"/>
      <c r="C1720" s="5"/>
      <c r="D1720" s="5"/>
      <c r="E1720" s="5"/>
      <c r="F1720" s="5"/>
      <c r="G1720" s="5"/>
    </row>
    <row r="1721" spans="2:7" ht="15.75" x14ac:dyDescent="0.25">
      <c r="B1721" s="5"/>
      <c r="C1721" s="5"/>
      <c r="D1721" s="5"/>
      <c r="E1721" s="5"/>
      <c r="F1721" s="5"/>
      <c r="G1721" s="5"/>
    </row>
    <row r="1722" spans="2:7" ht="15.75" x14ac:dyDescent="0.25">
      <c r="B1722" s="5"/>
      <c r="C1722" s="5"/>
      <c r="D1722" s="5"/>
      <c r="E1722" s="5"/>
      <c r="F1722" s="5"/>
      <c r="G1722" s="5"/>
    </row>
    <row r="1723" spans="2:7" ht="15.75" x14ac:dyDescent="0.25">
      <c r="B1723" s="5"/>
      <c r="C1723" s="5"/>
      <c r="D1723" s="5"/>
      <c r="E1723" s="5"/>
      <c r="F1723" s="5"/>
      <c r="G1723" s="5"/>
    </row>
    <row r="1724" spans="2:7" ht="15.75" x14ac:dyDescent="0.25">
      <c r="B1724" s="5"/>
      <c r="C1724" s="5"/>
      <c r="D1724" s="5"/>
      <c r="E1724" s="5"/>
      <c r="F1724" s="5"/>
      <c r="G1724" s="5"/>
    </row>
    <row r="1725" spans="2:7" ht="15.75" x14ac:dyDescent="0.25">
      <c r="B1725" s="5"/>
      <c r="C1725" s="5"/>
      <c r="D1725" s="5"/>
      <c r="E1725" s="5"/>
      <c r="F1725" s="5"/>
      <c r="G1725" s="5"/>
    </row>
    <row r="1726" spans="2:7" ht="15.75" x14ac:dyDescent="0.25">
      <c r="B1726" s="5"/>
      <c r="C1726" s="5"/>
      <c r="D1726" s="5"/>
      <c r="E1726" s="5"/>
      <c r="F1726" s="5"/>
      <c r="G1726" s="5"/>
    </row>
    <row r="1727" spans="2:7" ht="15.75" x14ac:dyDescent="0.25">
      <c r="B1727" s="5"/>
      <c r="C1727" s="5"/>
      <c r="D1727" s="5"/>
      <c r="E1727" s="5"/>
      <c r="F1727" s="5"/>
      <c r="G1727" s="5"/>
    </row>
    <row r="1728" spans="2:7" ht="15.75" x14ac:dyDescent="0.25">
      <c r="B1728" s="5"/>
      <c r="C1728" s="5"/>
      <c r="D1728" s="5"/>
      <c r="E1728" s="5"/>
      <c r="F1728" s="5"/>
      <c r="G1728" s="5"/>
    </row>
    <row r="1729" spans="2:7" ht="15.75" x14ac:dyDescent="0.25">
      <c r="B1729" s="5"/>
      <c r="C1729" s="5"/>
      <c r="D1729" s="5"/>
      <c r="E1729" s="5"/>
      <c r="F1729" s="5"/>
      <c r="G1729" s="5"/>
    </row>
    <row r="1730" spans="2:7" ht="15.75" x14ac:dyDescent="0.25">
      <c r="B1730" s="5"/>
      <c r="C1730" s="5"/>
      <c r="D1730" s="5"/>
      <c r="E1730" s="5"/>
      <c r="F1730" s="5"/>
      <c r="G1730" s="5"/>
    </row>
    <row r="1731" spans="2:7" ht="15.75" x14ac:dyDescent="0.25">
      <c r="B1731" s="5"/>
      <c r="C1731" s="5"/>
      <c r="D1731" s="5"/>
      <c r="E1731" s="5"/>
      <c r="F1731" s="5"/>
      <c r="G1731" s="5"/>
    </row>
    <row r="1732" spans="2:7" ht="15.75" x14ac:dyDescent="0.25">
      <c r="B1732" s="5"/>
      <c r="C1732" s="5"/>
      <c r="D1732" s="5"/>
      <c r="E1732" s="5"/>
      <c r="F1732" s="5"/>
      <c r="G1732" s="5"/>
    </row>
    <row r="1733" spans="2:7" ht="15.75" x14ac:dyDescent="0.25">
      <c r="B1733" s="5"/>
      <c r="C1733" s="5"/>
      <c r="D1733" s="5"/>
      <c r="E1733" s="5"/>
      <c r="F1733" s="5"/>
      <c r="G1733" s="5"/>
    </row>
    <row r="1734" spans="2:7" ht="15.75" x14ac:dyDescent="0.25">
      <c r="B1734" s="5"/>
      <c r="C1734" s="5"/>
      <c r="D1734" s="5"/>
      <c r="E1734" s="5"/>
      <c r="F1734" s="5"/>
      <c r="G1734" s="5"/>
    </row>
    <row r="1735" spans="2:7" ht="15.75" x14ac:dyDescent="0.25">
      <c r="B1735" s="5"/>
      <c r="C1735" s="5"/>
      <c r="D1735" s="5"/>
      <c r="E1735" s="5"/>
      <c r="F1735" s="5"/>
      <c r="G1735" s="5"/>
    </row>
    <row r="1736" spans="2:7" ht="15.75" x14ac:dyDescent="0.25">
      <c r="B1736" s="5"/>
      <c r="C1736" s="5"/>
      <c r="D1736" s="5"/>
      <c r="E1736" s="5"/>
      <c r="F1736" s="5"/>
      <c r="G1736" s="5"/>
    </row>
    <row r="1737" spans="2:7" ht="15.75" x14ac:dyDescent="0.25">
      <c r="B1737" s="5"/>
      <c r="C1737" s="5"/>
      <c r="D1737" s="5"/>
      <c r="E1737" s="5"/>
      <c r="F1737" s="5"/>
      <c r="G1737" s="5"/>
    </row>
    <row r="1738" spans="2:7" ht="15.75" x14ac:dyDescent="0.25">
      <c r="B1738" s="5"/>
      <c r="C1738" s="5"/>
      <c r="D1738" s="5"/>
      <c r="E1738" s="5"/>
      <c r="F1738" s="5"/>
      <c r="G1738" s="5"/>
    </row>
    <row r="1739" spans="2:7" ht="15.75" x14ac:dyDescent="0.25">
      <c r="B1739" s="5"/>
      <c r="C1739" s="5"/>
      <c r="D1739" s="5"/>
      <c r="E1739" s="5"/>
      <c r="F1739" s="5"/>
      <c r="G1739" s="5"/>
    </row>
    <row r="1740" spans="2:7" ht="15.75" x14ac:dyDescent="0.25">
      <c r="B1740" s="5"/>
      <c r="C1740" s="5"/>
      <c r="D1740" s="5"/>
      <c r="E1740" s="5"/>
      <c r="F1740" s="5"/>
      <c r="G1740" s="5"/>
    </row>
    <row r="1741" spans="2:7" ht="15.75" x14ac:dyDescent="0.25">
      <c r="B1741" s="5"/>
      <c r="C1741" s="5"/>
      <c r="D1741" s="5"/>
      <c r="E1741" s="5"/>
      <c r="F1741" s="5"/>
      <c r="G1741" s="5"/>
    </row>
    <row r="1742" spans="2:7" ht="15.75" x14ac:dyDescent="0.25">
      <c r="B1742" s="5"/>
      <c r="C1742" s="5"/>
      <c r="D1742" s="5"/>
      <c r="E1742" s="5"/>
      <c r="F1742" s="5"/>
      <c r="G1742" s="5"/>
    </row>
    <row r="1743" spans="2:7" ht="15.75" x14ac:dyDescent="0.25">
      <c r="B1743" s="5"/>
      <c r="C1743" s="5"/>
      <c r="D1743" s="5"/>
      <c r="E1743" s="5"/>
      <c r="F1743" s="5"/>
      <c r="G1743" s="5"/>
    </row>
    <row r="1744" spans="2:7" ht="15.75" x14ac:dyDescent="0.25">
      <c r="B1744" s="5"/>
      <c r="C1744" s="5"/>
      <c r="D1744" s="5"/>
      <c r="E1744" s="5"/>
      <c r="F1744" s="5"/>
      <c r="G1744" s="5"/>
    </row>
    <row r="1745" spans="2:7" ht="15.75" x14ac:dyDescent="0.25">
      <c r="B1745" s="5"/>
      <c r="C1745" s="5"/>
      <c r="D1745" s="5"/>
      <c r="E1745" s="5"/>
      <c r="F1745" s="5"/>
      <c r="G1745" s="5"/>
    </row>
    <row r="1746" spans="2:7" ht="15.75" x14ac:dyDescent="0.25">
      <c r="B1746" s="5"/>
      <c r="C1746" s="5"/>
      <c r="D1746" s="5"/>
      <c r="E1746" s="5"/>
      <c r="F1746" s="5"/>
      <c r="G1746" s="5"/>
    </row>
    <row r="1747" spans="2:7" ht="15.75" x14ac:dyDescent="0.25">
      <c r="B1747" s="5"/>
      <c r="C1747" s="5"/>
      <c r="D1747" s="5"/>
      <c r="E1747" s="5"/>
      <c r="F1747" s="5"/>
      <c r="G1747" s="5"/>
    </row>
    <row r="1748" spans="2:7" ht="15.75" x14ac:dyDescent="0.25">
      <c r="B1748" s="5"/>
      <c r="C1748" s="5"/>
      <c r="D1748" s="5"/>
      <c r="E1748" s="5"/>
      <c r="F1748" s="5"/>
      <c r="G1748" s="5"/>
    </row>
    <row r="1749" spans="2:7" ht="15.75" x14ac:dyDescent="0.25">
      <c r="B1749" s="5"/>
      <c r="C1749" s="5"/>
      <c r="D1749" s="5"/>
      <c r="E1749" s="5"/>
      <c r="F1749" s="5"/>
      <c r="G1749" s="5"/>
    </row>
    <row r="1750" spans="2:7" ht="15.75" x14ac:dyDescent="0.25">
      <c r="B1750" s="5"/>
      <c r="C1750" s="5"/>
      <c r="D1750" s="5"/>
      <c r="E1750" s="5"/>
      <c r="F1750" s="5"/>
      <c r="G1750" s="5"/>
    </row>
    <row r="1751" spans="2:7" ht="15.75" x14ac:dyDescent="0.25">
      <c r="B1751" s="5"/>
      <c r="C1751" s="5"/>
      <c r="D1751" s="5"/>
      <c r="E1751" s="5"/>
      <c r="F1751" s="5"/>
      <c r="G1751" s="5"/>
    </row>
    <row r="1752" spans="2:7" ht="15.75" x14ac:dyDescent="0.25">
      <c r="B1752" s="5"/>
      <c r="C1752" s="5"/>
      <c r="D1752" s="5"/>
      <c r="E1752" s="5"/>
      <c r="F1752" s="5"/>
      <c r="G1752" s="5"/>
    </row>
    <row r="1753" spans="2:7" ht="15.75" x14ac:dyDescent="0.25">
      <c r="B1753" s="5"/>
      <c r="C1753" s="5"/>
      <c r="D1753" s="5"/>
      <c r="E1753" s="5"/>
      <c r="F1753" s="5"/>
      <c r="G1753" s="5"/>
    </row>
    <row r="1754" spans="2:7" ht="15.75" x14ac:dyDescent="0.25">
      <c r="B1754" s="5"/>
      <c r="C1754" s="5"/>
      <c r="D1754" s="5"/>
      <c r="E1754" s="5"/>
      <c r="F1754" s="5"/>
      <c r="G1754" s="5"/>
    </row>
    <row r="1755" spans="2:7" ht="15.75" x14ac:dyDescent="0.25">
      <c r="B1755" s="5"/>
      <c r="C1755" s="5"/>
      <c r="D1755" s="5"/>
      <c r="E1755" s="5"/>
      <c r="F1755" s="5"/>
      <c r="G1755" s="5"/>
    </row>
    <row r="1756" spans="2:7" ht="15.75" x14ac:dyDescent="0.25">
      <c r="B1756" s="5"/>
      <c r="C1756" s="5"/>
      <c r="D1756" s="5"/>
      <c r="E1756" s="5"/>
      <c r="F1756" s="5"/>
      <c r="G1756" s="5"/>
    </row>
    <row r="1757" spans="2:7" ht="15.75" x14ac:dyDescent="0.25">
      <c r="B1757" s="5"/>
      <c r="C1757" s="5"/>
      <c r="D1757" s="5"/>
      <c r="E1757" s="5"/>
      <c r="F1757" s="5"/>
      <c r="G1757" s="5"/>
    </row>
    <row r="1758" spans="2:7" ht="15.75" x14ac:dyDescent="0.25">
      <c r="B1758" s="5"/>
      <c r="C1758" s="5"/>
      <c r="D1758" s="5"/>
      <c r="E1758" s="5"/>
      <c r="F1758" s="5"/>
      <c r="G1758" s="5"/>
    </row>
    <row r="1759" spans="2:7" ht="15.75" x14ac:dyDescent="0.25">
      <c r="B1759" s="5"/>
      <c r="C1759" s="5"/>
      <c r="D1759" s="5"/>
      <c r="E1759" s="5"/>
      <c r="F1759" s="5"/>
      <c r="G1759" s="5"/>
    </row>
    <row r="1760" spans="2:7" ht="15.75" x14ac:dyDescent="0.25">
      <c r="B1760" s="5"/>
      <c r="C1760" s="5"/>
      <c r="D1760" s="5"/>
      <c r="E1760" s="5"/>
      <c r="F1760" s="5"/>
      <c r="G1760" s="5"/>
    </row>
    <row r="1761" spans="2:7" ht="15.75" x14ac:dyDescent="0.25">
      <c r="B1761" s="5"/>
      <c r="C1761" s="5"/>
      <c r="D1761" s="5"/>
      <c r="E1761" s="5"/>
      <c r="F1761" s="5"/>
      <c r="G1761" s="5"/>
    </row>
    <row r="1762" spans="2:7" ht="15.75" x14ac:dyDescent="0.25">
      <c r="B1762" s="5"/>
      <c r="C1762" s="5"/>
      <c r="D1762" s="5"/>
      <c r="E1762" s="5"/>
      <c r="F1762" s="5"/>
      <c r="G1762" s="5"/>
    </row>
    <row r="1763" spans="2:7" ht="15.75" x14ac:dyDescent="0.25">
      <c r="B1763" s="5"/>
      <c r="C1763" s="5"/>
      <c r="D1763" s="5"/>
      <c r="E1763" s="5"/>
      <c r="F1763" s="5"/>
      <c r="G1763" s="5"/>
    </row>
    <row r="1764" spans="2:7" ht="15.75" x14ac:dyDescent="0.25">
      <c r="B1764" s="5"/>
      <c r="C1764" s="5"/>
      <c r="D1764" s="5"/>
      <c r="E1764" s="5"/>
      <c r="F1764" s="5"/>
      <c r="G1764" s="5"/>
    </row>
    <row r="1765" spans="2:7" ht="15.75" x14ac:dyDescent="0.25">
      <c r="B1765" s="5"/>
      <c r="C1765" s="5"/>
      <c r="D1765" s="5"/>
      <c r="E1765" s="5"/>
      <c r="F1765" s="5"/>
      <c r="G1765" s="5"/>
    </row>
    <row r="1766" spans="2:7" ht="15.75" x14ac:dyDescent="0.25">
      <c r="B1766" s="5"/>
      <c r="C1766" s="5"/>
      <c r="D1766" s="5"/>
      <c r="E1766" s="5"/>
      <c r="F1766" s="5"/>
      <c r="G1766" s="5"/>
    </row>
    <row r="1767" spans="2:7" ht="15.75" x14ac:dyDescent="0.25">
      <c r="B1767" s="5"/>
      <c r="C1767" s="5"/>
      <c r="D1767" s="5"/>
      <c r="E1767" s="5"/>
      <c r="F1767" s="5"/>
      <c r="G1767" s="5"/>
    </row>
    <row r="1768" spans="2:7" ht="15.75" x14ac:dyDescent="0.25">
      <c r="B1768" s="5"/>
      <c r="C1768" s="5"/>
      <c r="D1768" s="5"/>
      <c r="E1768" s="5"/>
      <c r="F1768" s="5"/>
      <c r="G1768" s="5"/>
    </row>
    <row r="1769" spans="2:7" ht="15.75" x14ac:dyDescent="0.25">
      <c r="B1769" s="5"/>
      <c r="C1769" s="5"/>
      <c r="D1769" s="5"/>
      <c r="E1769" s="5"/>
      <c r="F1769" s="5"/>
      <c r="G1769" s="5"/>
    </row>
    <row r="1770" spans="2:7" ht="15.75" x14ac:dyDescent="0.25">
      <c r="B1770" s="5"/>
      <c r="C1770" s="5"/>
      <c r="D1770" s="5"/>
      <c r="E1770" s="5"/>
      <c r="F1770" s="5"/>
      <c r="G1770" s="5"/>
    </row>
    <row r="1771" spans="2:7" ht="15.75" x14ac:dyDescent="0.25">
      <c r="B1771" s="5"/>
      <c r="C1771" s="5"/>
      <c r="D1771" s="5"/>
      <c r="E1771" s="5"/>
      <c r="F1771" s="5"/>
      <c r="G1771" s="5"/>
    </row>
    <row r="1772" spans="2:7" ht="15.75" x14ac:dyDescent="0.25">
      <c r="B1772" s="5"/>
      <c r="C1772" s="5"/>
      <c r="D1772" s="5"/>
      <c r="E1772" s="5"/>
      <c r="F1772" s="5"/>
      <c r="G1772" s="5"/>
    </row>
    <row r="1773" spans="2:7" ht="15.75" x14ac:dyDescent="0.25">
      <c r="B1773" s="5"/>
      <c r="C1773" s="5"/>
      <c r="D1773" s="5"/>
      <c r="E1773" s="5"/>
      <c r="F1773" s="5"/>
      <c r="G1773" s="5"/>
    </row>
    <row r="1774" spans="2:7" ht="15.75" x14ac:dyDescent="0.25">
      <c r="B1774" s="5"/>
      <c r="C1774" s="5"/>
      <c r="D1774" s="5"/>
      <c r="E1774" s="5"/>
      <c r="F1774" s="5"/>
      <c r="G1774" s="5"/>
    </row>
    <row r="1775" spans="2:7" ht="15.75" x14ac:dyDescent="0.25">
      <c r="B1775" s="5"/>
      <c r="C1775" s="5"/>
      <c r="D1775" s="5"/>
      <c r="E1775" s="5"/>
      <c r="F1775" s="5"/>
      <c r="G1775" s="5"/>
    </row>
    <row r="1776" spans="2:7" ht="15.75" x14ac:dyDescent="0.25">
      <c r="B1776" s="5"/>
      <c r="C1776" s="5"/>
      <c r="D1776" s="5"/>
      <c r="E1776" s="5"/>
      <c r="F1776" s="5"/>
      <c r="G1776" s="5"/>
    </row>
    <row r="1777" spans="2:7" ht="15.75" x14ac:dyDescent="0.25">
      <c r="B1777" s="5"/>
      <c r="C1777" s="5"/>
      <c r="D1777" s="5"/>
      <c r="E1777" s="5"/>
      <c r="F1777" s="5"/>
      <c r="G1777" s="5"/>
    </row>
    <row r="1778" spans="2:7" ht="15.75" x14ac:dyDescent="0.25">
      <c r="B1778" s="5"/>
      <c r="C1778" s="5"/>
      <c r="D1778" s="5"/>
      <c r="E1778" s="5"/>
      <c r="F1778" s="5"/>
      <c r="G1778" s="5"/>
    </row>
    <row r="1779" spans="2:7" ht="15.75" x14ac:dyDescent="0.25">
      <c r="B1779" s="5"/>
      <c r="C1779" s="5"/>
      <c r="D1779" s="5"/>
      <c r="E1779" s="5"/>
      <c r="F1779" s="5"/>
      <c r="G1779" s="5"/>
    </row>
    <row r="1780" spans="2:7" ht="15.75" x14ac:dyDescent="0.25">
      <c r="B1780" s="5"/>
      <c r="C1780" s="5"/>
      <c r="D1780" s="5"/>
      <c r="E1780" s="5"/>
      <c r="F1780" s="5"/>
      <c r="G1780" s="5"/>
    </row>
    <row r="1781" spans="2:7" ht="15.75" x14ac:dyDescent="0.25">
      <c r="B1781" s="5"/>
      <c r="C1781" s="5"/>
      <c r="D1781" s="5"/>
      <c r="E1781" s="5"/>
      <c r="F1781" s="5"/>
      <c r="G1781" s="5"/>
    </row>
    <row r="1782" spans="2:7" ht="15.75" x14ac:dyDescent="0.25">
      <c r="B1782" s="5"/>
      <c r="C1782" s="5"/>
      <c r="D1782" s="5"/>
      <c r="E1782" s="5"/>
      <c r="F1782" s="5"/>
      <c r="G1782" s="5"/>
    </row>
    <row r="1783" spans="2:7" ht="15.75" x14ac:dyDescent="0.25">
      <c r="B1783" s="5"/>
      <c r="C1783" s="5"/>
      <c r="D1783" s="5"/>
      <c r="E1783" s="5"/>
      <c r="F1783" s="5"/>
      <c r="G1783" s="5"/>
    </row>
    <row r="1784" spans="2:7" ht="15.75" x14ac:dyDescent="0.25">
      <c r="B1784" s="5"/>
      <c r="C1784" s="5"/>
      <c r="D1784" s="5"/>
      <c r="E1784" s="5"/>
      <c r="F1784" s="5"/>
      <c r="G1784" s="5"/>
    </row>
    <row r="1785" spans="2:7" ht="15.75" x14ac:dyDescent="0.25">
      <c r="B1785" s="5"/>
      <c r="C1785" s="5"/>
      <c r="D1785" s="5"/>
      <c r="E1785" s="5"/>
      <c r="F1785" s="5"/>
      <c r="G1785" s="5"/>
    </row>
    <row r="1786" spans="2:7" ht="15.75" x14ac:dyDescent="0.25">
      <c r="B1786" s="5"/>
      <c r="C1786" s="5"/>
      <c r="D1786" s="5"/>
      <c r="E1786" s="5"/>
      <c r="F1786" s="5"/>
      <c r="G1786" s="5"/>
    </row>
    <row r="1787" spans="2:7" ht="15.75" x14ac:dyDescent="0.25">
      <c r="B1787" s="5"/>
      <c r="C1787" s="5"/>
      <c r="D1787" s="5"/>
      <c r="E1787" s="5"/>
      <c r="F1787" s="5"/>
      <c r="G1787" s="5"/>
    </row>
    <row r="1788" spans="2:7" ht="15.75" x14ac:dyDescent="0.25">
      <c r="B1788" s="5"/>
      <c r="C1788" s="5"/>
      <c r="D1788" s="5"/>
      <c r="E1788" s="5"/>
      <c r="F1788" s="5"/>
      <c r="G1788" s="5"/>
    </row>
    <row r="1789" spans="2:7" ht="15.75" x14ac:dyDescent="0.25">
      <c r="B1789" s="5"/>
      <c r="C1789" s="5"/>
      <c r="D1789" s="5"/>
      <c r="E1789" s="5"/>
      <c r="F1789" s="5"/>
      <c r="G1789" s="5"/>
    </row>
    <row r="1790" spans="2:7" ht="15.75" x14ac:dyDescent="0.25">
      <c r="B1790" s="5"/>
      <c r="C1790" s="5"/>
      <c r="D1790" s="5"/>
      <c r="E1790" s="5"/>
      <c r="F1790" s="5"/>
      <c r="G1790" s="5"/>
    </row>
    <row r="1791" spans="2:7" ht="15.75" x14ac:dyDescent="0.25">
      <c r="B1791" s="5"/>
      <c r="C1791" s="5"/>
      <c r="D1791" s="5"/>
      <c r="E1791" s="5"/>
      <c r="F1791" s="5"/>
      <c r="G1791" s="5"/>
    </row>
    <row r="1792" spans="2:7" ht="15.75" x14ac:dyDescent="0.25">
      <c r="B1792" s="5"/>
      <c r="C1792" s="5"/>
      <c r="D1792" s="5"/>
      <c r="E1792" s="5"/>
      <c r="F1792" s="5"/>
      <c r="G1792" s="5"/>
    </row>
    <row r="1793" spans="2:7" ht="15.75" x14ac:dyDescent="0.25">
      <c r="B1793" s="5"/>
      <c r="C1793" s="5"/>
      <c r="D1793" s="5"/>
      <c r="E1793" s="5"/>
      <c r="F1793" s="5"/>
      <c r="G1793" s="5"/>
    </row>
    <row r="1794" spans="2:7" ht="15.75" x14ac:dyDescent="0.25">
      <c r="B1794" s="5"/>
      <c r="C1794" s="5"/>
      <c r="D1794" s="5"/>
      <c r="E1794" s="5"/>
      <c r="F1794" s="5"/>
      <c r="G1794" s="5"/>
    </row>
    <row r="1795" spans="2:7" ht="15.75" x14ac:dyDescent="0.25">
      <c r="B1795" s="5"/>
      <c r="C1795" s="5"/>
      <c r="D1795" s="5"/>
      <c r="E1795" s="5"/>
      <c r="F1795" s="5"/>
      <c r="G1795" s="5"/>
    </row>
    <row r="1796" spans="2:7" ht="15.75" x14ac:dyDescent="0.25">
      <c r="B1796" s="5"/>
      <c r="C1796" s="5"/>
      <c r="D1796" s="5"/>
      <c r="E1796" s="5"/>
      <c r="F1796" s="5"/>
      <c r="G1796" s="5"/>
    </row>
    <row r="1797" spans="2:7" ht="15.75" x14ac:dyDescent="0.25">
      <c r="B1797" s="5"/>
      <c r="C1797" s="5"/>
      <c r="D1797" s="5"/>
      <c r="E1797" s="5"/>
      <c r="F1797" s="5"/>
      <c r="G1797" s="5"/>
    </row>
    <row r="1798" spans="2:7" ht="15.75" x14ac:dyDescent="0.25">
      <c r="B1798" s="5"/>
      <c r="C1798" s="5"/>
      <c r="D1798" s="5"/>
      <c r="E1798" s="5"/>
      <c r="F1798" s="5"/>
      <c r="G1798" s="5"/>
    </row>
    <row r="1799" spans="2:7" ht="15.75" x14ac:dyDescent="0.25">
      <c r="B1799" s="5"/>
      <c r="C1799" s="5"/>
      <c r="D1799" s="5"/>
      <c r="E1799" s="5"/>
      <c r="F1799" s="5"/>
      <c r="G1799" s="5"/>
    </row>
    <row r="1800" spans="2:7" ht="15.75" x14ac:dyDescent="0.25">
      <c r="B1800" s="5"/>
      <c r="C1800" s="5"/>
      <c r="D1800" s="5"/>
      <c r="E1800" s="5"/>
      <c r="F1800" s="5"/>
      <c r="G1800" s="5"/>
    </row>
    <row r="1801" spans="2:7" ht="15.75" x14ac:dyDescent="0.25">
      <c r="B1801" s="5"/>
      <c r="C1801" s="5"/>
      <c r="D1801" s="5"/>
      <c r="E1801" s="5"/>
      <c r="F1801" s="5"/>
      <c r="G1801" s="5"/>
    </row>
    <row r="1802" spans="2:7" ht="15.75" x14ac:dyDescent="0.25">
      <c r="B1802" s="5"/>
      <c r="C1802" s="5"/>
      <c r="D1802" s="5"/>
      <c r="E1802" s="5"/>
      <c r="F1802" s="5"/>
      <c r="G1802" s="5"/>
    </row>
    <row r="1803" spans="2:7" ht="15.75" x14ac:dyDescent="0.25">
      <c r="B1803" s="5"/>
      <c r="C1803" s="5"/>
      <c r="D1803" s="5"/>
      <c r="E1803" s="5"/>
      <c r="F1803" s="5"/>
      <c r="G1803" s="5"/>
    </row>
    <row r="1804" spans="2:7" ht="15.75" x14ac:dyDescent="0.25">
      <c r="B1804" s="5"/>
      <c r="C1804" s="5"/>
      <c r="D1804" s="5"/>
      <c r="E1804" s="5"/>
      <c r="F1804" s="5"/>
      <c r="G1804" s="5"/>
    </row>
    <row r="1805" spans="2:7" ht="15.75" x14ac:dyDescent="0.25">
      <c r="B1805" s="5"/>
      <c r="C1805" s="5"/>
      <c r="D1805" s="5"/>
      <c r="E1805" s="5"/>
      <c r="F1805" s="5"/>
      <c r="G1805" s="5"/>
    </row>
    <row r="1806" spans="2:7" ht="15.75" x14ac:dyDescent="0.25">
      <c r="B1806" s="5"/>
      <c r="C1806" s="5"/>
      <c r="D1806" s="5"/>
      <c r="E1806" s="5"/>
      <c r="F1806" s="5"/>
      <c r="G1806" s="5"/>
    </row>
    <row r="1807" spans="2:7" ht="15.75" x14ac:dyDescent="0.25">
      <c r="B1807" s="5"/>
      <c r="C1807" s="5"/>
      <c r="D1807" s="5"/>
      <c r="E1807" s="5"/>
      <c r="F1807" s="5"/>
      <c r="G1807" s="5"/>
    </row>
    <row r="1808" spans="2:7" ht="15.75" x14ac:dyDescent="0.25">
      <c r="B1808" s="5"/>
      <c r="C1808" s="5"/>
      <c r="D1808" s="5"/>
      <c r="E1808" s="5"/>
      <c r="F1808" s="5"/>
      <c r="G1808" s="5"/>
    </row>
    <row r="1809" spans="2:7" ht="15.75" x14ac:dyDescent="0.25">
      <c r="B1809" s="5"/>
      <c r="C1809" s="5"/>
      <c r="D1809" s="5"/>
      <c r="E1809" s="5"/>
      <c r="F1809" s="5"/>
      <c r="G1809" s="5"/>
    </row>
    <row r="1810" spans="2:7" ht="15.75" x14ac:dyDescent="0.25">
      <c r="B1810" s="5"/>
      <c r="C1810" s="5"/>
      <c r="D1810" s="5"/>
      <c r="E1810" s="5"/>
      <c r="F1810" s="5"/>
      <c r="G1810" s="5"/>
    </row>
    <row r="1811" spans="2:7" ht="15.75" x14ac:dyDescent="0.25">
      <c r="B1811" s="5"/>
      <c r="C1811" s="5"/>
      <c r="D1811" s="5"/>
      <c r="E1811" s="5"/>
      <c r="F1811" s="5"/>
      <c r="G1811" s="5"/>
    </row>
    <row r="1812" spans="2:7" ht="15.75" x14ac:dyDescent="0.25">
      <c r="B1812" s="5"/>
      <c r="C1812" s="5"/>
      <c r="D1812" s="5"/>
      <c r="E1812" s="5"/>
      <c r="F1812" s="5"/>
      <c r="G1812" s="5"/>
    </row>
    <row r="1813" spans="2:7" ht="15.75" x14ac:dyDescent="0.25">
      <c r="B1813" s="5"/>
      <c r="C1813" s="5"/>
      <c r="D1813" s="5"/>
      <c r="E1813" s="5"/>
      <c r="F1813" s="5"/>
      <c r="G1813" s="5"/>
    </row>
    <row r="1814" spans="2:7" ht="15.75" x14ac:dyDescent="0.25">
      <c r="B1814" s="5"/>
      <c r="C1814" s="5"/>
      <c r="D1814" s="5"/>
      <c r="E1814" s="5"/>
      <c r="F1814" s="5"/>
      <c r="G1814" s="5"/>
    </row>
    <row r="1815" spans="2:7" ht="15.75" x14ac:dyDescent="0.25">
      <c r="B1815" s="5"/>
      <c r="C1815" s="5"/>
      <c r="D1815" s="5"/>
      <c r="E1815" s="5"/>
      <c r="F1815" s="5"/>
      <c r="G1815" s="5"/>
    </row>
    <row r="1816" spans="2:7" ht="15.75" x14ac:dyDescent="0.25">
      <c r="B1816" s="5"/>
      <c r="C1816" s="5"/>
      <c r="D1816" s="5"/>
      <c r="E1816" s="5"/>
      <c r="F1816" s="5"/>
      <c r="G1816" s="5"/>
    </row>
    <row r="1817" spans="2:7" ht="15.75" x14ac:dyDescent="0.25">
      <c r="B1817" s="5"/>
      <c r="C1817" s="5"/>
      <c r="D1817" s="5"/>
      <c r="E1817" s="5"/>
      <c r="F1817" s="5"/>
      <c r="G1817" s="5"/>
    </row>
    <row r="1818" spans="2:7" ht="15.75" x14ac:dyDescent="0.25">
      <c r="B1818" s="5"/>
      <c r="C1818" s="5"/>
      <c r="D1818" s="5"/>
      <c r="E1818" s="5"/>
      <c r="F1818" s="5"/>
      <c r="G1818" s="5"/>
    </row>
    <row r="1819" spans="2:7" ht="15.75" x14ac:dyDescent="0.25">
      <c r="B1819" s="5"/>
      <c r="C1819" s="5"/>
      <c r="D1819" s="5"/>
      <c r="E1819" s="5"/>
      <c r="F1819" s="5"/>
      <c r="G1819" s="5"/>
    </row>
    <row r="1820" spans="2:7" ht="15.75" x14ac:dyDescent="0.25">
      <c r="B1820" s="5"/>
      <c r="C1820" s="5"/>
      <c r="D1820" s="5"/>
      <c r="E1820" s="5"/>
      <c r="F1820" s="5"/>
      <c r="G1820" s="5"/>
    </row>
    <row r="1821" spans="2:7" ht="15.75" x14ac:dyDescent="0.25">
      <c r="B1821" s="5"/>
      <c r="C1821" s="5"/>
      <c r="D1821" s="5"/>
      <c r="E1821" s="5"/>
      <c r="F1821" s="5"/>
      <c r="G1821" s="5"/>
    </row>
    <row r="1822" spans="2:7" ht="15.75" x14ac:dyDescent="0.25">
      <c r="B1822" s="5"/>
      <c r="C1822" s="5"/>
      <c r="D1822" s="5"/>
      <c r="E1822" s="5"/>
      <c r="F1822" s="5"/>
      <c r="G1822" s="5"/>
    </row>
    <row r="1823" spans="2:7" ht="15.75" x14ac:dyDescent="0.25">
      <c r="B1823" s="5"/>
      <c r="C1823" s="5"/>
      <c r="D1823" s="5"/>
      <c r="E1823" s="5"/>
      <c r="F1823" s="5"/>
      <c r="G1823" s="5"/>
    </row>
    <row r="1824" spans="2:7" ht="15.75" x14ac:dyDescent="0.25">
      <c r="B1824" s="5"/>
      <c r="C1824" s="5"/>
      <c r="D1824" s="5"/>
      <c r="E1824" s="5"/>
      <c r="F1824" s="5"/>
      <c r="G1824" s="5"/>
    </row>
    <row r="1825" spans="2:7" ht="15.75" x14ac:dyDescent="0.25">
      <c r="B1825" s="5"/>
      <c r="C1825" s="5"/>
      <c r="D1825" s="5"/>
      <c r="E1825" s="5"/>
      <c r="F1825" s="5"/>
      <c r="G1825" s="5"/>
    </row>
    <row r="1826" spans="2:7" ht="15.75" x14ac:dyDescent="0.25">
      <c r="B1826" s="5"/>
      <c r="C1826" s="5"/>
      <c r="D1826" s="5"/>
      <c r="E1826" s="5"/>
      <c r="F1826" s="5"/>
      <c r="G1826" s="5"/>
    </row>
    <row r="1827" spans="2:7" ht="15.75" x14ac:dyDescent="0.25">
      <c r="B1827" s="5"/>
      <c r="C1827" s="5"/>
      <c r="D1827" s="5"/>
      <c r="E1827" s="5"/>
      <c r="F1827" s="5"/>
      <c r="G1827" s="5"/>
    </row>
    <row r="1828" spans="2:7" ht="15.75" x14ac:dyDescent="0.25">
      <c r="B1828" s="5"/>
      <c r="C1828" s="5"/>
      <c r="D1828" s="5"/>
      <c r="E1828" s="5"/>
      <c r="F1828" s="5"/>
      <c r="G1828" s="5"/>
    </row>
    <row r="1829" spans="2:7" ht="15.75" x14ac:dyDescent="0.25">
      <c r="B1829" s="5"/>
      <c r="C1829" s="5"/>
      <c r="D1829" s="5"/>
      <c r="E1829" s="5"/>
      <c r="F1829" s="5"/>
      <c r="G1829" s="5"/>
    </row>
    <row r="1830" spans="2:7" ht="15.75" x14ac:dyDescent="0.25">
      <c r="B1830" s="5"/>
      <c r="C1830" s="5"/>
      <c r="D1830" s="5"/>
      <c r="E1830" s="5"/>
      <c r="F1830" s="5"/>
      <c r="G1830" s="5"/>
    </row>
    <row r="1831" spans="2:7" ht="15.75" x14ac:dyDescent="0.25">
      <c r="B1831" s="5"/>
      <c r="C1831" s="5"/>
      <c r="D1831" s="5"/>
      <c r="E1831" s="5"/>
      <c r="F1831" s="5"/>
      <c r="G1831" s="5"/>
    </row>
    <row r="1832" spans="2:7" ht="15.75" x14ac:dyDescent="0.25">
      <c r="B1832" s="5"/>
      <c r="C1832" s="5"/>
      <c r="D1832" s="5"/>
      <c r="E1832" s="5"/>
      <c r="F1832" s="5"/>
      <c r="G1832" s="5"/>
    </row>
    <row r="1833" spans="2:7" ht="15.75" x14ac:dyDescent="0.25">
      <c r="B1833" s="5"/>
      <c r="C1833" s="5"/>
      <c r="D1833" s="5"/>
      <c r="E1833" s="5"/>
      <c r="F1833" s="5"/>
      <c r="G1833" s="5"/>
    </row>
    <row r="1834" spans="2:7" ht="15.75" x14ac:dyDescent="0.25">
      <c r="B1834" s="5"/>
      <c r="C1834" s="5"/>
      <c r="D1834" s="5"/>
      <c r="E1834" s="5"/>
      <c r="F1834" s="5"/>
      <c r="G1834" s="5"/>
    </row>
    <row r="1835" spans="2:7" ht="15.75" x14ac:dyDescent="0.25">
      <c r="B1835" s="5"/>
      <c r="C1835" s="5"/>
      <c r="D1835" s="5"/>
      <c r="E1835" s="5"/>
      <c r="F1835" s="5"/>
      <c r="G1835" s="5"/>
    </row>
    <row r="1836" spans="2:7" ht="15.75" x14ac:dyDescent="0.25">
      <c r="B1836" s="5"/>
      <c r="C1836" s="5"/>
      <c r="D1836" s="5"/>
      <c r="E1836" s="5"/>
      <c r="F1836" s="5"/>
      <c r="G1836" s="5"/>
    </row>
    <row r="1837" spans="2:7" ht="15.75" x14ac:dyDescent="0.25">
      <c r="B1837" s="5"/>
      <c r="C1837" s="5"/>
      <c r="D1837" s="5"/>
      <c r="E1837" s="5"/>
      <c r="F1837" s="5"/>
      <c r="G1837" s="5"/>
    </row>
    <row r="1838" spans="2:7" ht="15.75" x14ac:dyDescent="0.25">
      <c r="B1838" s="5"/>
      <c r="C1838" s="5"/>
      <c r="D1838" s="5"/>
      <c r="E1838" s="5"/>
      <c r="F1838" s="5"/>
      <c r="G1838" s="5"/>
    </row>
    <row r="1839" spans="2:7" ht="15.75" x14ac:dyDescent="0.25">
      <c r="B1839" s="5"/>
      <c r="C1839" s="5"/>
      <c r="D1839" s="5"/>
      <c r="E1839" s="5"/>
      <c r="F1839" s="5"/>
      <c r="G1839" s="5"/>
    </row>
    <row r="1840" spans="2:7" ht="15.75" x14ac:dyDescent="0.25">
      <c r="B1840" s="5"/>
      <c r="C1840" s="5"/>
      <c r="D1840" s="5"/>
      <c r="E1840" s="5"/>
      <c r="F1840" s="5"/>
      <c r="G1840" s="5"/>
    </row>
    <row r="1841" spans="2:7" ht="15.75" x14ac:dyDescent="0.25">
      <c r="B1841" s="5"/>
      <c r="C1841" s="5"/>
      <c r="D1841" s="5"/>
      <c r="E1841" s="5"/>
      <c r="F1841" s="5"/>
      <c r="G1841" s="5"/>
    </row>
    <row r="1842" spans="2:7" ht="15.75" x14ac:dyDescent="0.25">
      <c r="B1842" s="5"/>
      <c r="C1842" s="5"/>
      <c r="D1842" s="5"/>
      <c r="E1842" s="5"/>
      <c r="F1842" s="5"/>
      <c r="G1842" s="5"/>
    </row>
    <row r="1843" spans="2:7" ht="15.75" x14ac:dyDescent="0.25">
      <c r="B1843" s="5"/>
      <c r="C1843" s="5"/>
      <c r="D1843" s="5"/>
      <c r="E1843" s="5"/>
      <c r="F1843" s="5"/>
      <c r="G1843" s="5"/>
    </row>
    <row r="1844" spans="2:7" ht="15.75" x14ac:dyDescent="0.25">
      <c r="B1844" s="5"/>
      <c r="C1844" s="5"/>
      <c r="D1844" s="5"/>
      <c r="E1844" s="5"/>
      <c r="F1844" s="5"/>
      <c r="G1844" s="5"/>
    </row>
    <row r="1845" spans="2:7" ht="15.75" x14ac:dyDescent="0.25">
      <c r="B1845" s="5"/>
      <c r="C1845" s="5"/>
      <c r="D1845" s="5"/>
      <c r="E1845" s="5"/>
      <c r="F1845" s="5"/>
      <c r="G1845" s="5"/>
    </row>
    <row r="1846" spans="2:7" ht="15.75" x14ac:dyDescent="0.25">
      <c r="B1846" s="5"/>
      <c r="C1846" s="5"/>
      <c r="D1846" s="5"/>
      <c r="E1846" s="5"/>
      <c r="F1846" s="5"/>
      <c r="G1846" s="5"/>
    </row>
    <row r="1847" spans="2:7" ht="15.75" x14ac:dyDescent="0.25">
      <c r="B1847" s="5"/>
      <c r="C1847" s="5"/>
      <c r="D1847" s="5"/>
      <c r="E1847" s="5"/>
      <c r="F1847" s="5"/>
      <c r="G1847" s="5"/>
    </row>
    <row r="1848" spans="2:7" ht="15.75" x14ac:dyDescent="0.25">
      <c r="B1848" s="5"/>
      <c r="C1848" s="5"/>
      <c r="D1848" s="5"/>
      <c r="E1848" s="5"/>
      <c r="F1848" s="5"/>
      <c r="G1848" s="5"/>
    </row>
    <row r="1849" spans="2:7" ht="15.75" x14ac:dyDescent="0.25">
      <c r="B1849" s="5"/>
      <c r="C1849" s="5"/>
      <c r="D1849" s="5"/>
      <c r="E1849" s="5"/>
      <c r="F1849" s="5"/>
      <c r="G1849" s="5"/>
    </row>
    <row r="1850" spans="2:7" ht="15.75" x14ac:dyDescent="0.25">
      <c r="B1850" s="5"/>
      <c r="C1850" s="5"/>
      <c r="D1850" s="5"/>
      <c r="E1850" s="5"/>
      <c r="F1850" s="5"/>
      <c r="G1850" s="5"/>
    </row>
    <row r="1851" spans="2:7" ht="15.75" x14ac:dyDescent="0.25">
      <c r="B1851" s="5"/>
      <c r="C1851" s="5"/>
      <c r="D1851" s="5"/>
      <c r="E1851" s="5"/>
      <c r="F1851" s="5"/>
      <c r="G1851" s="5"/>
    </row>
    <row r="1852" spans="2:7" ht="15.75" x14ac:dyDescent="0.25">
      <c r="B1852" s="5"/>
      <c r="C1852" s="5"/>
      <c r="D1852" s="5"/>
      <c r="E1852" s="5"/>
      <c r="F1852" s="5"/>
      <c r="G1852" s="5"/>
    </row>
    <row r="1853" spans="2:7" ht="15.75" x14ac:dyDescent="0.25">
      <c r="B1853" s="5"/>
      <c r="C1853" s="5"/>
      <c r="D1853" s="5"/>
      <c r="E1853" s="5"/>
      <c r="F1853" s="5"/>
      <c r="G1853" s="5"/>
    </row>
    <row r="1854" spans="2:7" ht="15.75" x14ac:dyDescent="0.25">
      <c r="B1854" s="5"/>
      <c r="C1854" s="5"/>
      <c r="D1854" s="5"/>
      <c r="E1854" s="5"/>
      <c r="F1854" s="5"/>
      <c r="G1854" s="5"/>
    </row>
    <row r="1855" spans="2:7" ht="15.75" x14ac:dyDescent="0.25">
      <c r="B1855" s="5"/>
      <c r="C1855" s="5"/>
      <c r="D1855" s="5"/>
      <c r="E1855" s="5"/>
      <c r="F1855" s="5"/>
      <c r="G1855" s="5"/>
    </row>
    <row r="1856" spans="2:7" ht="15.75" x14ac:dyDescent="0.25">
      <c r="B1856" s="5"/>
      <c r="C1856" s="5"/>
      <c r="D1856" s="5"/>
      <c r="E1856" s="5"/>
      <c r="F1856" s="5"/>
      <c r="G1856" s="5"/>
    </row>
    <row r="1857" spans="2:7" ht="15.75" x14ac:dyDescent="0.25">
      <c r="B1857" s="5"/>
      <c r="C1857" s="5"/>
      <c r="D1857" s="5"/>
      <c r="E1857" s="5"/>
      <c r="F1857" s="5"/>
      <c r="G1857" s="5"/>
    </row>
    <row r="1858" spans="2:7" ht="15.75" x14ac:dyDescent="0.25">
      <c r="B1858" s="5"/>
      <c r="C1858" s="5"/>
      <c r="D1858" s="5"/>
      <c r="E1858" s="5"/>
      <c r="F1858" s="5"/>
      <c r="G1858" s="5"/>
    </row>
    <row r="1859" spans="2:7" ht="15.75" x14ac:dyDescent="0.25">
      <c r="B1859" s="5"/>
      <c r="C1859" s="5"/>
      <c r="D1859" s="5"/>
      <c r="E1859" s="5"/>
      <c r="F1859" s="5"/>
      <c r="G1859" s="5"/>
    </row>
    <row r="1860" spans="2:7" ht="15.75" x14ac:dyDescent="0.25">
      <c r="B1860" s="5"/>
      <c r="C1860" s="5"/>
      <c r="D1860" s="5"/>
      <c r="E1860" s="5"/>
      <c r="F1860" s="5"/>
      <c r="G1860" s="5"/>
    </row>
    <row r="1861" spans="2:7" ht="15.75" x14ac:dyDescent="0.25">
      <c r="B1861" s="5"/>
      <c r="C1861" s="5"/>
      <c r="D1861" s="5"/>
      <c r="E1861" s="5"/>
      <c r="F1861" s="5"/>
      <c r="G1861" s="5"/>
    </row>
    <row r="1862" spans="2:7" ht="15.75" x14ac:dyDescent="0.25">
      <c r="B1862" s="5"/>
      <c r="C1862" s="5"/>
      <c r="D1862" s="5"/>
      <c r="E1862" s="5"/>
      <c r="F1862" s="5"/>
      <c r="G1862" s="5"/>
    </row>
    <row r="1863" spans="2:7" ht="15.75" x14ac:dyDescent="0.25">
      <c r="B1863" s="5"/>
      <c r="C1863" s="5"/>
      <c r="D1863" s="5"/>
      <c r="E1863" s="5"/>
      <c r="F1863" s="5"/>
      <c r="G1863" s="5"/>
    </row>
    <row r="1864" spans="2:7" ht="15.75" x14ac:dyDescent="0.25">
      <c r="B1864" s="5"/>
      <c r="C1864" s="5"/>
      <c r="D1864" s="5"/>
      <c r="E1864" s="5"/>
      <c r="F1864" s="5"/>
      <c r="G1864" s="5"/>
    </row>
    <row r="1865" spans="2:7" ht="15.75" x14ac:dyDescent="0.25">
      <c r="B1865" s="5"/>
      <c r="C1865" s="5"/>
      <c r="D1865" s="5"/>
      <c r="E1865" s="5"/>
      <c r="F1865" s="5"/>
      <c r="G1865" s="5"/>
    </row>
    <row r="1866" spans="2:7" ht="15.75" x14ac:dyDescent="0.25">
      <c r="B1866" s="5"/>
      <c r="C1866" s="5"/>
      <c r="D1866" s="5"/>
      <c r="E1866" s="5"/>
      <c r="F1866" s="5"/>
      <c r="G1866" s="5"/>
    </row>
    <row r="1867" spans="2:7" ht="15.75" x14ac:dyDescent="0.25">
      <c r="B1867" s="5"/>
      <c r="C1867" s="5"/>
      <c r="D1867" s="5"/>
      <c r="E1867" s="5"/>
      <c r="F1867" s="5"/>
      <c r="G1867" s="5"/>
    </row>
    <row r="1868" spans="2:7" ht="15.75" x14ac:dyDescent="0.25">
      <c r="B1868" s="5"/>
      <c r="C1868" s="5"/>
      <c r="D1868" s="5"/>
      <c r="E1868" s="5"/>
      <c r="F1868" s="5"/>
      <c r="G1868" s="5"/>
    </row>
    <row r="1869" spans="2:7" ht="15.75" x14ac:dyDescent="0.25">
      <c r="B1869" s="5"/>
      <c r="C1869" s="5"/>
      <c r="D1869" s="5"/>
      <c r="E1869" s="5"/>
      <c r="F1869" s="5"/>
      <c r="G1869" s="5"/>
    </row>
    <row r="1870" spans="2:7" ht="15.75" x14ac:dyDescent="0.25">
      <c r="B1870" s="5"/>
      <c r="C1870" s="5"/>
      <c r="D1870" s="5"/>
      <c r="E1870" s="5"/>
      <c r="F1870" s="5"/>
      <c r="G1870" s="5"/>
    </row>
    <row r="1871" spans="2:7" ht="15.75" x14ac:dyDescent="0.25">
      <c r="B1871" s="5"/>
      <c r="C1871" s="5"/>
      <c r="D1871" s="5"/>
      <c r="E1871" s="5"/>
      <c r="F1871" s="5"/>
      <c r="G1871" s="5"/>
    </row>
    <row r="1872" spans="2:7" ht="15.75" x14ac:dyDescent="0.25">
      <c r="B1872" s="5"/>
      <c r="C1872" s="5"/>
      <c r="D1872" s="5"/>
      <c r="E1872" s="5"/>
      <c r="F1872" s="5"/>
      <c r="G1872" s="5"/>
    </row>
    <row r="1873" spans="2:7" ht="15.75" x14ac:dyDescent="0.25">
      <c r="B1873" s="5"/>
      <c r="C1873" s="5"/>
      <c r="D1873" s="5"/>
      <c r="E1873" s="5"/>
      <c r="F1873" s="5"/>
      <c r="G1873" s="5"/>
    </row>
    <row r="1874" spans="2:7" ht="15.75" x14ac:dyDescent="0.25">
      <c r="B1874" s="5"/>
      <c r="C1874" s="5"/>
      <c r="D1874" s="5"/>
      <c r="E1874" s="5"/>
      <c r="F1874" s="5"/>
      <c r="G1874" s="5"/>
    </row>
    <row r="1875" spans="2:7" ht="15.75" x14ac:dyDescent="0.25">
      <c r="B1875" s="5"/>
      <c r="C1875" s="5"/>
      <c r="D1875" s="5"/>
      <c r="E1875" s="5"/>
      <c r="F1875" s="5"/>
      <c r="G1875" s="5"/>
    </row>
    <row r="1876" spans="2:7" ht="15.75" x14ac:dyDescent="0.25">
      <c r="B1876" s="5"/>
      <c r="C1876" s="5"/>
      <c r="D1876" s="5"/>
      <c r="E1876" s="5"/>
      <c r="F1876" s="5"/>
      <c r="G1876" s="5"/>
    </row>
    <row r="1877" spans="2:7" ht="15.75" x14ac:dyDescent="0.25">
      <c r="B1877" s="5"/>
      <c r="C1877" s="5"/>
      <c r="D1877" s="5"/>
      <c r="E1877" s="5"/>
      <c r="F1877" s="5"/>
      <c r="G1877" s="5"/>
    </row>
    <row r="1878" spans="2:7" ht="15.75" x14ac:dyDescent="0.25">
      <c r="B1878" s="5"/>
      <c r="C1878" s="5"/>
      <c r="D1878" s="5"/>
      <c r="E1878" s="5"/>
      <c r="F1878" s="5"/>
      <c r="G1878" s="5"/>
    </row>
    <row r="1879" spans="2:7" ht="15.75" x14ac:dyDescent="0.25">
      <c r="B1879" s="5"/>
      <c r="C1879" s="5"/>
      <c r="D1879" s="5"/>
      <c r="E1879" s="5"/>
      <c r="F1879" s="5"/>
      <c r="G1879" s="5"/>
    </row>
    <row r="1880" spans="2:7" ht="15.75" x14ac:dyDescent="0.25">
      <c r="B1880" s="5"/>
      <c r="C1880" s="5"/>
      <c r="D1880" s="5"/>
      <c r="E1880" s="5"/>
      <c r="F1880" s="5"/>
      <c r="G1880" s="5"/>
    </row>
    <row r="1881" spans="2:7" ht="15.75" x14ac:dyDescent="0.25">
      <c r="B1881" s="5"/>
      <c r="C1881" s="5"/>
      <c r="D1881" s="5"/>
      <c r="E1881" s="5"/>
      <c r="F1881" s="5"/>
      <c r="G1881" s="5"/>
    </row>
    <row r="1882" spans="2:7" ht="15.75" x14ac:dyDescent="0.25">
      <c r="B1882" s="5"/>
      <c r="C1882" s="5"/>
      <c r="D1882" s="5"/>
      <c r="E1882" s="5"/>
      <c r="F1882" s="5"/>
      <c r="G1882" s="5"/>
    </row>
    <row r="1883" spans="2:7" ht="15.75" x14ac:dyDescent="0.25">
      <c r="B1883" s="5"/>
      <c r="C1883" s="5"/>
      <c r="D1883" s="5"/>
      <c r="E1883" s="5"/>
      <c r="F1883" s="5"/>
      <c r="G1883" s="5"/>
    </row>
    <row r="1884" spans="2:7" ht="15.75" x14ac:dyDescent="0.25">
      <c r="B1884" s="5"/>
      <c r="C1884" s="5"/>
      <c r="D1884" s="5"/>
      <c r="E1884" s="5"/>
      <c r="F1884" s="5"/>
      <c r="G1884" s="5"/>
    </row>
    <row r="1885" spans="2:7" ht="15.75" x14ac:dyDescent="0.25">
      <c r="B1885" s="5"/>
      <c r="C1885" s="5"/>
      <c r="D1885" s="5"/>
      <c r="E1885" s="5"/>
      <c r="F1885" s="5"/>
      <c r="G1885" s="5"/>
    </row>
    <row r="1886" spans="2:7" ht="15.75" x14ac:dyDescent="0.25">
      <c r="B1886" s="5"/>
      <c r="C1886" s="5"/>
      <c r="D1886" s="5"/>
      <c r="E1886" s="5"/>
      <c r="F1886" s="5"/>
      <c r="G1886" s="5"/>
    </row>
    <row r="1887" spans="2:7" ht="15.75" x14ac:dyDescent="0.25">
      <c r="B1887" s="5"/>
      <c r="C1887" s="5"/>
      <c r="D1887" s="5"/>
      <c r="E1887" s="5"/>
      <c r="F1887" s="5"/>
      <c r="G1887" s="5"/>
    </row>
    <row r="1888" spans="2:7" ht="15.75" x14ac:dyDescent="0.25">
      <c r="B1888" s="5"/>
      <c r="C1888" s="5"/>
      <c r="D1888" s="5"/>
      <c r="E1888" s="5"/>
      <c r="F1888" s="5"/>
      <c r="G1888" s="5"/>
    </row>
    <row r="1889" spans="2:7" ht="15.75" x14ac:dyDescent="0.25">
      <c r="B1889" s="5"/>
      <c r="C1889" s="5"/>
      <c r="D1889" s="5"/>
      <c r="E1889" s="5"/>
      <c r="F1889" s="5"/>
      <c r="G1889" s="5"/>
    </row>
    <row r="1890" spans="2:7" ht="15.75" x14ac:dyDescent="0.25">
      <c r="B1890" s="5"/>
      <c r="C1890" s="5"/>
      <c r="D1890" s="5"/>
      <c r="E1890" s="5"/>
      <c r="F1890" s="5"/>
      <c r="G1890" s="5"/>
    </row>
    <row r="1891" spans="2:7" ht="15.75" x14ac:dyDescent="0.25">
      <c r="B1891" s="5"/>
      <c r="C1891" s="5"/>
      <c r="D1891" s="5"/>
      <c r="E1891" s="5"/>
      <c r="F1891" s="5"/>
      <c r="G1891" s="5"/>
    </row>
    <row r="1892" spans="2:7" ht="15.75" x14ac:dyDescent="0.25">
      <c r="B1892" s="5"/>
      <c r="C1892" s="5"/>
      <c r="D1892" s="5"/>
      <c r="E1892" s="5"/>
      <c r="F1892" s="5"/>
      <c r="G1892" s="5"/>
    </row>
    <row r="1893" spans="2:7" ht="15.75" x14ac:dyDescent="0.25">
      <c r="B1893" s="5"/>
      <c r="C1893" s="5"/>
      <c r="D1893" s="5"/>
      <c r="E1893" s="5"/>
      <c r="F1893" s="5"/>
      <c r="G1893" s="5"/>
    </row>
    <row r="1894" spans="2:7" ht="15.75" x14ac:dyDescent="0.25">
      <c r="B1894" s="5"/>
      <c r="C1894" s="5"/>
      <c r="D1894" s="5"/>
      <c r="E1894" s="5"/>
      <c r="F1894" s="5"/>
      <c r="G1894" s="5"/>
    </row>
    <row r="1895" spans="2:7" ht="15.75" x14ac:dyDescent="0.25">
      <c r="B1895" s="5"/>
      <c r="C1895" s="5"/>
      <c r="D1895" s="5"/>
      <c r="E1895" s="5"/>
      <c r="F1895" s="5"/>
      <c r="G1895" s="5"/>
    </row>
    <row r="1896" spans="2:7" ht="15.75" x14ac:dyDescent="0.25">
      <c r="B1896" s="5"/>
      <c r="C1896" s="5"/>
      <c r="D1896" s="5"/>
      <c r="E1896" s="5"/>
      <c r="F1896" s="5"/>
      <c r="G1896" s="5"/>
    </row>
    <row r="1897" spans="2:7" ht="15.75" x14ac:dyDescent="0.25">
      <c r="B1897" s="5"/>
      <c r="C1897" s="5"/>
      <c r="D1897" s="5"/>
      <c r="E1897" s="5"/>
      <c r="F1897" s="5"/>
      <c r="G1897" s="5"/>
    </row>
    <row r="1898" spans="2:7" ht="15.75" x14ac:dyDescent="0.25">
      <c r="B1898" s="5"/>
      <c r="C1898" s="5"/>
      <c r="D1898" s="5"/>
      <c r="E1898" s="5"/>
      <c r="F1898" s="5"/>
      <c r="G1898" s="5"/>
    </row>
    <row r="1899" spans="2:7" ht="15.75" x14ac:dyDescent="0.25">
      <c r="B1899" s="5"/>
      <c r="C1899" s="5"/>
      <c r="D1899" s="5"/>
      <c r="E1899" s="5"/>
      <c r="F1899" s="5"/>
      <c r="G1899" s="5"/>
    </row>
    <row r="1900" spans="2:7" ht="15.75" x14ac:dyDescent="0.25">
      <c r="B1900" s="5"/>
      <c r="C1900" s="5"/>
      <c r="D1900" s="5"/>
      <c r="E1900" s="5"/>
      <c r="F1900" s="5"/>
      <c r="G1900" s="5"/>
    </row>
    <row r="1901" spans="2:7" ht="15.75" x14ac:dyDescent="0.25">
      <c r="B1901" s="5"/>
      <c r="C1901" s="5"/>
      <c r="D1901" s="5"/>
      <c r="E1901" s="5"/>
      <c r="F1901" s="5"/>
      <c r="G1901" s="5"/>
    </row>
    <row r="1902" spans="2:7" ht="15.75" x14ac:dyDescent="0.25">
      <c r="B1902" s="5"/>
      <c r="C1902" s="5"/>
      <c r="D1902" s="5"/>
      <c r="E1902" s="5"/>
      <c r="F1902" s="5"/>
      <c r="G1902" s="5"/>
    </row>
    <row r="1903" spans="2:7" ht="15.75" x14ac:dyDescent="0.25">
      <c r="B1903" s="5"/>
      <c r="C1903" s="5"/>
      <c r="D1903" s="5"/>
      <c r="E1903" s="5"/>
      <c r="F1903" s="5"/>
      <c r="G1903" s="5"/>
    </row>
    <row r="1904" spans="2:7" ht="15.75" x14ac:dyDescent="0.25">
      <c r="B1904" s="5"/>
      <c r="C1904" s="5"/>
      <c r="D1904" s="5"/>
      <c r="E1904" s="5"/>
      <c r="F1904" s="5"/>
      <c r="G1904" s="5"/>
    </row>
    <row r="1905" spans="2:7" ht="15.75" x14ac:dyDescent="0.25">
      <c r="B1905" s="5"/>
      <c r="C1905" s="5"/>
      <c r="D1905" s="5"/>
      <c r="E1905" s="5"/>
      <c r="F1905" s="5"/>
      <c r="G1905" s="5"/>
    </row>
    <row r="1906" spans="2:7" ht="15.75" x14ac:dyDescent="0.25">
      <c r="B1906" s="5"/>
      <c r="C1906" s="5"/>
      <c r="D1906" s="5"/>
      <c r="E1906" s="5"/>
      <c r="F1906" s="5"/>
      <c r="G1906" s="5"/>
    </row>
    <row r="1907" spans="2:7" ht="15.75" x14ac:dyDescent="0.25">
      <c r="B1907" s="5"/>
      <c r="C1907" s="5"/>
      <c r="D1907" s="5"/>
      <c r="E1907" s="5"/>
      <c r="F1907" s="5"/>
      <c r="G1907" s="5"/>
    </row>
    <row r="1908" spans="2:7" ht="15.75" x14ac:dyDescent="0.25">
      <c r="B1908" s="5"/>
      <c r="C1908" s="5"/>
      <c r="D1908" s="5"/>
      <c r="E1908" s="5"/>
      <c r="F1908" s="5"/>
      <c r="G1908" s="5"/>
    </row>
    <row r="1909" spans="2:7" ht="15.75" x14ac:dyDescent="0.25">
      <c r="B1909" s="5"/>
      <c r="C1909" s="5"/>
      <c r="D1909" s="5"/>
      <c r="E1909" s="5"/>
      <c r="F1909" s="5"/>
      <c r="G1909" s="5"/>
    </row>
    <row r="1910" spans="2:7" ht="15.75" x14ac:dyDescent="0.25">
      <c r="B1910" s="5"/>
      <c r="C1910" s="5"/>
      <c r="D1910" s="5"/>
      <c r="E1910" s="5"/>
      <c r="F1910" s="5"/>
      <c r="G1910" s="5"/>
    </row>
    <row r="1911" spans="2:7" ht="15.75" x14ac:dyDescent="0.25">
      <c r="B1911" s="5"/>
      <c r="C1911" s="5"/>
      <c r="D1911" s="5"/>
      <c r="E1911" s="5"/>
      <c r="F1911" s="5"/>
      <c r="G1911" s="5"/>
    </row>
    <row r="1912" spans="2:7" ht="15.75" x14ac:dyDescent="0.25">
      <c r="B1912" s="5"/>
      <c r="C1912" s="5"/>
      <c r="D1912" s="5"/>
      <c r="E1912" s="5"/>
      <c r="F1912" s="5"/>
      <c r="G1912" s="5"/>
    </row>
    <row r="1913" spans="2:7" ht="15.75" x14ac:dyDescent="0.25">
      <c r="B1913" s="5"/>
      <c r="C1913" s="5"/>
      <c r="D1913" s="5"/>
      <c r="E1913" s="5"/>
      <c r="F1913" s="5"/>
      <c r="G1913" s="5"/>
    </row>
    <row r="1914" spans="2:7" ht="15.75" x14ac:dyDescent="0.25">
      <c r="B1914" s="5"/>
      <c r="C1914" s="5"/>
      <c r="D1914" s="5"/>
      <c r="E1914" s="5"/>
      <c r="F1914" s="5"/>
      <c r="G1914" s="5"/>
    </row>
    <row r="1915" spans="2:7" ht="15.75" x14ac:dyDescent="0.25">
      <c r="B1915" s="5"/>
      <c r="C1915" s="5"/>
      <c r="D1915" s="5"/>
      <c r="E1915" s="5"/>
      <c r="F1915" s="5"/>
      <c r="G1915" s="5"/>
    </row>
    <row r="1916" spans="2:7" ht="15.75" x14ac:dyDescent="0.25">
      <c r="B1916" s="5"/>
      <c r="C1916" s="5"/>
      <c r="D1916" s="5"/>
      <c r="E1916" s="5"/>
      <c r="F1916" s="5"/>
      <c r="G1916" s="5"/>
    </row>
    <row r="1917" spans="2:7" ht="15.75" x14ac:dyDescent="0.25">
      <c r="B1917" s="5"/>
      <c r="C1917" s="5"/>
      <c r="D1917" s="5"/>
      <c r="E1917" s="5"/>
      <c r="F1917" s="5"/>
      <c r="G1917" s="5"/>
    </row>
    <row r="1918" spans="2:7" ht="15.75" x14ac:dyDescent="0.25">
      <c r="B1918" s="5"/>
      <c r="C1918" s="5"/>
      <c r="D1918" s="5"/>
      <c r="E1918" s="5"/>
      <c r="F1918" s="5"/>
      <c r="G1918" s="5"/>
    </row>
    <row r="1919" spans="2:7" ht="15.75" x14ac:dyDescent="0.25">
      <c r="B1919" s="5"/>
      <c r="C1919" s="5"/>
      <c r="D1919" s="5"/>
      <c r="E1919" s="5"/>
      <c r="F1919" s="5"/>
      <c r="G1919" s="5"/>
    </row>
    <row r="1920" spans="2:7" ht="15.75" x14ac:dyDescent="0.25">
      <c r="B1920" s="5"/>
      <c r="C1920" s="5"/>
      <c r="D1920" s="5"/>
      <c r="E1920" s="5"/>
      <c r="F1920" s="5"/>
      <c r="G1920" s="5"/>
    </row>
    <row r="1921" spans="2:7" ht="15.75" x14ac:dyDescent="0.25">
      <c r="B1921" s="5"/>
      <c r="C1921" s="5"/>
      <c r="D1921" s="5"/>
      <c r="E1921" s="5"/>
      <c r="F1921" s="5"/>
      <c r="G1921" s="5"/>
    </row>
    <row r="1922" spans="2:7" ht="15.75" x14ac:dyDescent="0.25">
      <c r="B1922" s="5"/>
      <c r="C1922" s="5"/>
      <c r="D1922" s="5"/>
      <c r="E1922" s="5"/>
      <c r="F1922" s="5"/>
      <c r="G1922" s="5"/>
    </row>
    <row r="1923" spans="2:7" ht="15.75" x14ac:dyDescent="0.25">
      <c r="B1923" s="5"/>
      <c r="C1923" s="5"/>
      <c r="D1923" s="5"/>
      <c r="E1923" s="5"/>
      <c r="F1923" s="5"/>
      <c r="G1923" s="5"/>
    </row>
    <row r="1924" spans="2:7" ht="15.75" x14ac:dyDescent="0.25">
      <c r="B1924" s="5"/>
      <c r="C1924" s="5"/>
      <c r="D1924" s="5"/>
      <c r="E1924" s="5"/>
      <c r="F1924" s="5"/>
      <c r="G1924" s="5"/>
    </row>
    <row r="1925" spans="2:7" ht="15.75" x14ac:dyDescent="0.25">
      <c r="B1925" s="5"/>
      <c r="C1925" s="5"/>
      <c r="D1925" s="5"/>
      <c r="E1925" s="5"/>
      <c r="F1925" s="5"/>
      <c r="G1925" s="5"/>
    </row>
    <row r="1926" spans="2:7" ht="15.75" x14ac:dyDescent="0.25">
      <c r="B1926" s="5"/>
      <c r="C1926" s="5"/>
      <c r="D1926" s="5"/>
      <c r="E1926" s="5"/>
      <c r="F1926" s="5"/>
      <c r="G1926" s="5"/>
    </row>
    <row r="1927" spans="2:7" ht="15.75" x14ac:dyDescent="0.25">
      <c r="B1927" s="5"/>
      <c r="C1927" s="5"/>
      <c r="D1927" s="5"/>
      <c r="E1927" s="5"/>
      <c r="F1927" s="5"/>
      <c r="G1927" s="5"/>
    </row>
    <row r="1928" spans="2:7" ht="15.75" x14ac:dyDescent="0.25">
      <c r="B1928" s="5"/>
      <c r="C1928" s="5"/>
      <c r="D1928" s="5"/>
      <c r="E1928" s="5"/>
      <c r="F1928" s="5"/>
      <c r="G1928" s="5"/>
    </row>
    <row r="1929" spans="2:7" ht="15.75" x14ac:dyDescent="0.25">
      <c r="B1929" s="5"/>
      <c r="C1929" s="5"/>
      <c r="D1929" s="5"/>
      <c r="E1929" s="5"/>
      <c r="F1929" s="5"/>
      <c r="G1929" s="5"/>
    </row>
    <row r="1930" spans="2:7" ht="15.75" x14ac:dyDescent="0.25">
      <c r="B1930" s="5"/>
      <c r="C1930" s="5"/>
      <c r="D1930" s="5"/>
      <c r="E1930" s="5"/>
      <c r="F1930" s="5"/>
      <c r="G1930" s="5"/>
    </row>
    <row r="1931" spans="2:7" ht="15.75" x14ac:dyDescent="0.25">
      <c r="B1931" s="5"/>
      <c r="C1931" s="5"/>
      <c r="D1931" s="5"/>
      <c r="E1931" s="5"/>
      <c r="F1931" s="5"/>
      <c r="G1931" s="5"/>
    </row>
    <row r="1932" spans="2:7" ht="15.75" x14ac:dyDescent="0.25">
      <c r="B1932" s="5"/>
      <c r="C1932" s="5"/>
      <c r="D1932" s="5"/>
      <c r="E1932" s="5"/>
      <c r="F1932" s="5"/>
      <c r="G1932" s="5"/>
    </row>
    <row r="1933" spans="2:7" ht="15.75" x14ac:dyDescent="0.25">
      <c r="B1933" s="5"/>
      <c r="C1933" s="5"/>
      <c r="D1933" s="5"/>
      <c r="E1933" s="5"/>
      <c r="F1933" s="5"/>
      <c r="G1933" s="5"/>
    </row>
    <row r="1934" spans="2:7" ht="15.75" x14ac:dyDescent="0.25">
      <c r="B1934" s="5"/>
      <c r="C1934" s="5"/>
      <c r="D1934" s="5"/>
      <c r="E1934" s="5"/>
      <c r="F1934" s="5"/>
      <c r="G1934" s="5"/>
    </row>
    <row r="1935" spans="2:7" ht="15.75" x14ac:dyDescent="0.25">
      <c r="B1935" s="5"/>
      <c r="C1935" s="5"/>
      <c r="D1935" s="5"/>
      <c r="E1935" s="5"/>
      <c r="F1935" s="5"/>
      <c r="G1935" s="5"/>
    </row>
    <row r="1936" spans="2:7" ht="15.75" x14ac:dyDescent="0.25">
      <c r="B1936" s="5"/>
      <c r="C1936" s="5"/>
      <c r="D1936" s="5"/>
      <c r="E1936" s="5"/>
      <c r="F1936" s="5"/>
      <c r="G1936" s="5"/>
    </row>
    <row r="1937" spans="2:7" ht="15.75" x14ac:dyDescent="0.25">
      <c r="B1937" s="5"/>
      <c r="C1937" s="5"/>
      <c r="D1937" s="5"/>
      <c r="E1937" s="5"/>
      <c r="F1937" s="5"/>
      <c r="G1937" s="5"/>
    </row>
    <row r="1938" spans="2:7" ht="15.75" x14ac:dyDescent="0.25">
      <c r="B1938" s="5"/>
      <c r="C1938" s="5"/>
      <c r="D1938" s="5"/>
      <c r="E1938" s="5"/>
      <c r="F1938" s="5"/>
      <c r="G1938" s="5"/>
    </row>
    <row r="1939" spans="2:7" ht="15.75" x14ac:dyDescent="0.25">
      <c r="B1939" s="5"/>
      <c r="C1939" s="5"/>
      <c r="D1939" s="5"/>
      <c r="E1939" s="5"/>
      <c r="F1939" s="5"/>
      <c r="G1939" s="5"/>
    </row>
    <row r="1940" spans="2:7" ht="15.75" x14ac:dyDescent="0.25">
      <c r="B1940" s="5"/>
      <c r="C1940" s="5"/>
      <c r="D1940" s="5"/>
      <c r="E1940" s="5"/>
      <c r="F1940" s="5"/>
      <c r="G1940" s="5"/>
    </row>
    <row r="1941" spans="2:7" ht="15.75" x14ac:dyDescent="0.25">
      <c r="B1941" s="5"/>
      <c r="C1941" s="5"/>
      <c r="D1941" s="5"/>
      <c r="E1941" s="5"/>
      <c r="F1941" s="5"/>
      <c r="G1941" s="5"/>
    </row>
    <row r="1942" spans="2:7" ht="15.75" x14ac:dyDescent="0.25">
      <c r="B1942" s="5"/>
      <c r="C1942" s="5"/>
      <c r="D1942" s="5"/>
      <c r="E1942" s="5"/>
      <c r="F1942" s="5"/>
      <c r="G1942" s="5"/>
    </row>
    <row r="1943" spans="2:7" ht="15.75" x14ac:dyDescent="0.25">
      <c r="B1943" s="5"/>
      <c r="C1943" s="5"/>
      <c r="D1943" s="5"/>
      <c r="E1943" s="5"/>
      <c r="F1943" s="5"/>
      <c r="G1943" s="5"/>
    </row>
    <row r="1944" spans="2:7" ht="15.75" x14ac:dyDescent="0.25">
      <c r="B1944" s="5"/>
      <c r="C1944" s="5"/>
      <c r="D1944" s="5"/>
      <c r="E1944" s="5"/>
      <c r="F1944" s="5"/>
      <c r="G1944" s="5"/>
    </row>
    <row r="1945" spans="2:7" ht="15.75" x14ac:dyDescent="0.25">
      <c r="B1945" s="5"/>
      <c r="C1945" s="5"/>
      <c r="D1945" s="5"/>
      <c r="E1945" s="5"/>
      <c r="F1945" s="5"/>
      <c r="G1945" s="5"/>
    </row>
    <row r="1946" spans="2:7" ht="15.75" x14ac:dyDescent="0.25">
      <c r="B1946" s="5"/>
      <c r="C1946" s="5"/>
      <c r="D1946" s="5"/>
      <c r="E1946" s="5"/>
      <c r="F1946" s="5"/>
      <c r="G1946" s="5"/>
    </row>
    <row r="1947" spans="2:7" ht="15.75" x14ac:dyDescent="0.25">
      <c r="B1947" s="5"/>
      <c r="C1947" s="5"/>
      <c r="D1947" s="5"/>
      <c r="E1947" s="5"/>
      <c r="F1947" s="5"/>
      <c r="G1947" s="5"/>
    </row>
    <row r="1948" spans="2:7" ht="15.75" x14ac:dyDescent="0.25">
      <c r="B1948" s="5"/>
      <c r="C1948" s="5"/>
      <c r="D1948" s="5"/>
      <c r="E1948" s="5"/>
      <c r="F1948" s="5"/>
      <c r="G1948" s="5"/>
    </row>
    <row r="1949" spans="2:7" ht="15.75" x14ac:dyDescent="0.25">
      <c r="B1949" s="5"/>
      <c r="C1949" s="5"/>
      <c r="D1949" s="5"/>
      <c r="E1949" s="5"/>
      <c r="F1949" s="5"/>
      <c r="G1949" s="5"/>
    </row>
    <row r="1950" spans="2:7" ht="15.75" x14ac:dyDescent="0.25">
      <c r="B1950" s="5"/>
      <c r="C1950" s="5"/>
      <c r="D1950" s="5"/>
      <c r="E1950" s="5"/>
      <c r="F1950" s="5"/>
      <c r="G1950" s="5"/>
    </row>
    <row r="1951" spans="2:7" ht="15.75" x14ac:dyDescent="0.25">
      <c r="B1951" s="5"/>
      <c r="C1951" s="5"/>
      <c r="D1951" s="5"/>
      <c r="E1951" s="5"/>
      <c r="F1951" s="5"/>
      <c r="G1951" s="5"/>
    </row>
    <row r="1952" spans="2:7" ht="15.75" x14ac:dyDescent="0.25">
      <c r="B1952" s="5"/>
      <c r="C1952" s="5"/>
      <c r="D1952" s="5"/>
      <c r="E1952" s="5"/>
      <c r="F1952" s="5"/>
      <c r="G1952" s="5"/>
    </row>
    <row r="1953" spans="2:7" ht="15.75" x14ac:dyDescent="0.25">
      <c r="B1953" s="5"/>
      <c r="C1953" s="5"/>
      <c r="D1953" s="5"/>
      <c r="E1953" s="5"/>
      <c r="F1953" s="5"/>
      <c r="G1953" s="5"/>
    </row>
    <row r="1954" spans="2:7" ht="15.75" x14ac:dyDescent="0.25">
      <c r="B1954" s="5"/>
      <c r="C1954" s="5"/>
      <c r="D1954" s="5"/>
      <c r="E1954" s="5"/>
      <c r="F1954" s="5"/>
      <c r="G1954" s="5"/>
    </row>
    <row r="1955" spans="2:7" ht="15.75" x14ac:dyDescent="0.25">
      <c r="B1955" s="5"/>
      <c r="C1955" s="5"/>
      <c r="D1955" s="5"/>
      <c r="E1955" s="5"/>
      <c r="F1955" s="5"/>
      <c r="G1955" s="5"/>
    </row>
    <row r="1956" spans="2:7" ht="15.75" x14ac:dyDescent="0.25">
      <c r="B1956" s="5"/>
      <c r="C1956" s="5"/>
      <c r="D1956" s="5"/>
      <c r="E1956" s="5"/>
      <c r="F1956" s="5"/>
      <c r="G1956" s="5"/>
    </row>
    <row r="1957" spans="2:7" ht="15.75" x14ac:dyDescent="0.25">
      <c r="B1957" s="5"/>
      <c r="C1957" s="5"/>
      <c r="D1957" s="5"/>
      <c r="E1957" s="5"/>
      <c r="F1957" s="5"/>
      <c r="G1957" s="5"/>
    </row>
    <row r="1958" spans="2:7" ht="15.75" x14ac:dyDescent="0.25">
      <c r="B1958" s="5"/>
      <c r="C1958" s="5"/>
      <c r="D1958" s="5"/>
      <c r="E1958" s="5"/>
      <c r="F1958" s="5"/>
      <c r="G1958" s="5"/>
    </row>
    <row r="1959" spans="2:7" ht="15.75" x14ac:dyDescent="0.25">
      <c r="B1959" s="5"/>
      <c r="C1959" s="5"/>
      <c r="D1959" s="5"/>
      <c r="E1959" s="5"/>
      <c r="F1959" s="5"/>
      <c r="G1959" s="5"/>
    </row>
    <row r="1960" spans="2:7" ht="15.75" x14ac:dyDescent="0.25">
      <c r="B1960" s="5"/>
      <c r="C1960" s="5"/>
      <c r="D1960" s="5"/>
      <c r="E1960" s="5"/>
      <c r="F1960" s="5"/>
      <c r="G1960" s="5"/>
    </row>
    <row r="1961" spans="2:7" ht="15.75" x14ac:dyDescent="0.25">
      <c r="B1961" s="5"/>
      <c r="C1961" s="5"/>
      <c r="D1961" s="5"/>
      <c r="E1961" s="5"/>
      <c r="F1961" s="5"/>
      <c r="G1961" s="5"/>
    </row>
    <row r="1962" spans="2:7" ht="15.75" x14ac:dyDescent="0.25">
      <c r="B1962" s="5"/>
      <c r="C1962" s="5"/>
      <c r="D1962" s="5"/>
      <c r="E1962" s="5"/>
      <c r="F1962" s="5"/>
      <c r="G1962" s="5"/>
    </row>
    <row r="1963" spans="2:7" ht="15.75" x14ac:dyDescent="0.25">
      <c r="B1963" s="5"/>
      <c r="C1963" s="5"/>
      <c r="D1963" s="5"/>
      <c r="E1963" s="5"/>
      <c r="F1963" s="5"/>
      <c r="G1963" s="5"/>
    </row>
    <row r="1964" spans="2:7" ht="15.75" x14ac:dyDescent="0.25">
      <c r="B1964" s="5"/>
      <c r="C1964" s="5"/>
      <c r="D1964" s="5"/>
      <c r="E1964" s="5"/>
      <c r="F1964" s="5"/>
      <c r="G1964" s="5"/>
    </row>
    <row r="1965" spans="2:7" ht="15.75" x14ac:dyDescent="0.25">
      <c r="B1965" s="5"/>
      <c r="C1965" s="5"/>
      <c r="D1965" s="5"/>
      <c r="E1965" s="5"/>
      <c r="F1965" s="5"/>
      <c r="G1965" s="5"/>
    </row>
    <row r="1966" spans="2:7" ht="15.75" x14ac:dyDescent="0.25">
      <c r="B1966" s="5"/>
      <c r="C1966" s="5"/>
      <c r="D1966" s="5"/>
      <c r="E1966" s="5"/>
      <c r="F1966" s="5"/>
      <c r="G1966" s="5"/>
    </row>
    <row r="1967" spans="2:7" ht="15.75" x14ac:dyDescent="0.25">
      <c r="B1967" s="5"/>
      <c r="C1967" s="5"/>
      <c r="D1967" s="5"/>
      <c r="E1967" s="5"/>
      <c r="F1967" s="5"/>
      <c r="G1967" s="5"/>
    </row>
    <row r="1968" spans="2:7" ht="15.75" x14ac:dyDescent="0.25">
      <c r="B1968" s="5"/>
      <c r="C1968" s="5"/>
      <c r="D1968" s="5"/>
      <c r="E1968" s="5"/>
      <c r="F1968" s="5"/>
      <c r="G1968" s="5"/>
    </row>
    <row r="1969" spans="2:7" ht="15.75" x14ac:dyDescent="0.25">
      <c r="B1969" s="5"/>
      <c r="C1969" s="5"/>
      <c r="D1969" s="5"/>
      <c r="E1969" s="5"/>
      <c r="F1969" s="5"/>
      <c r="G1969" s="5"/>
    </row>
    <row r="1970" spans="2:7" ht="15.75" x14ac:dyDescent="0.25">
      <c r="B1970" s="5"/>
      <c r="C1970" s="5"/>
      <c r="D1970" s="5"/>
      <c r="E1970" s="5"/>
      <c r="F1970" s="5"/>
      <c r="G1970" s="5"/>
    </row>
    <row r="1971" spans="2:7" ht="15.75" x14ac:dyDescent="0.25">
      <c r="B1971" s="5"/>
      <c r="C1971" s="5"/>
      <c r="D1971" s="5"/>
      <c r="E1971" s="5"/>
      <c r="F1971" s="5"/>
      <c r="G1971" s="5"/>
    </row>
    <row r="1972" spans="2:7" ht="15.75" x14ac:dyDescent="0.25">
      <c r="B1972" s="5"/>
      <c r="C1972" s="5"/>
      <c r="D1972" s="5"/>
      <c r="E1972" s="5"/>
      <c r="F1972" s="5"/>
      <c r="G1972" s="5"/>
    </row>
    <row r="1973" spans="2:7" ht="15.75" x14ac:dyDescent="0.25">
      <c r="B1973" s="5"/>
      <c r="C1973" s="5"/>
      <c r="D1973" s="5"/>
      <c r="E1973" s="5"/>
      <c r="F1973" s="5"/>
      <c r="G1973" s="5"/>
    </row>
    <row r="1974" spans="2:7" ht="15.75" x14ac:dyDescent="0.25">
      <c r="B1974" s="5"/>
      <c r="C1974" s="5"/>
      <c r="D1974" s="5"/>
      <c r="E1974" s="5"/>
      <c r="F1974" s="5"/>
      <c r="G1974" s="5"/>
    </row>
    <row r="1975" spans="2:7" ht="15.75" x14ac:dyDescent="0.25">
      <c r="B1975" s="5"/>
      <c r="C1975" s="5"/>
      <c r="D1975" s="5"/>
      <c r="E1975" s="5"/>
      <c r="F1975" s="5"/>
      <c r="G1975" s="5"/>
    </row>
    <row r="1976" spans="2:7" ht="15.75" x14ac:dyDescent="0.25">
      <c r="B1976" s="5"/>
      <c r="C1976" s="5"/>
      <c r="D1976" s="5"/>
      <c r="E1976" s="5"/>
      <c r="F1976" s="5"/>
      <c r="G1976" s="5"/>
    </row>
    <row r="1977" spans="2:7" ht="15.75" x14ac:dyDescent="0.25">
      <c r="B1977" s="5"/>
      <c r="C1977" s="5"/>
      <c r="D1977" s="5"/>
      <c r="E1977" s="5"/>
      <c r="F1977" s="5"/>
      <c r="G1977" s="5"/>
    </row>
    <row r="1978" spans="2:7" ht="15.75" x14ac:dyDescent="0.25">
      <c r="B1978" s="5"/>
      <c r="C1978" s="5"/>
      <c r="D1978" s="5"/>
      <c r="E1978" s="5"/>
      <c r="F1978" s="5"/>
      <c r="G1978" s="5"/>
    </row>
    <row r="1979" spans="2:7" ht="15.75" x14ac:dyDescent="0.25">
      <c r="B1979" s="5"/>
      <c r="C1979" s="5"/>
      <c r="D1979" s="5"/>
      <c r="E1979" s="5"/>
      <c r="F1979" s="5"/>
      <c r="G1979" s="5"/>
    </row>
    <row r="1980" spans="2:7" ht="15.75" x14ac:dyDescent="0.25">
      <c r="B1980" s="5"/>
      <c r="C1980" s="5"/>
      <c r="D1980" s="5"/>
      <c r="E1980" s="5"/>
      <c r="F1980" s="5"/>
      <c r="G1980" s="5"/>
    </row>
    <row r="1981" spans="2:7" ht="15.75" x14ac:dyDescent="0.25">
      <c r="B1981" s="5"/>
      <c r="C1981" s="5"/>
      <c r="D1981" s="5"/>
      <c r="E1981" s="5"/>
      <c r="F1981" s="5"/>
      <c r="G1981" s="5"/>
    </row>
    <row r="1982" spans="2:7" ht="15.75" x14ac:dyDescent="0.25">
      <c r="B1982" s="5"/>
      <c r="C1982" s="5"/>
      <c r="D1982" s="5"/>
      <c r="E1982" s="5"/>
      <c r="F1982" s="5"/>
      <c r="G1982" s="5"/>
    </row>
    <row r="1983" spans="2:7" ht="15.75" x14ac:dyDescent="0.25">
      <c r="B1983" s="5"/>
      <c r="C1983" s="5"/>
      <c r="D1983" s="5"/>
      <c r="E1983" s="5"/>
      <c r="F1983" s="5"/>
      <c r="G1983" s="5"/>
    </row>
    <row r="1984" spans="2:7" ht="15.75" x14ac:dyDescent="0.25">
      <c r="B1984" s="5"/>
      <c r="C1984" s="5"/>
      <c r="D1984" s="5"/>
      <c r="E1984" s="5"/>
      <c r="F1984" s="5"/>
      <c r="G1984" s="5"/>
    </row>
    <row r="1985" spans="2:7" ht="15.75" x14ac:dyDescent="0.25">
      <c r="B1985" s="5"/>
      <c r="C1985" s="5"/>
      <c r="D1985" s="5"/>
      <c r="E1985" s="5"/>
      <c r="F1985" s="5"/>
      <c r="G1985" s="5"/>
    </row>
    <row r="1986" spans="2:7" ht="15.75" x14ac:dyDescent="0.25">
      <c r="B1986" s="5"/>
      <c r="C1986" s="5"/>
      <c r="D1986" s="5"/>
      <c r="E1986" s="5"/>
      <c r="F1986" s="5"/>
      <c r="G1986" s="5"/>
    </row>
    <row r="1987" spans="2:7" ht="15.75" x14ac:dyDescent="0.25">
      <c r="B1987" s="5"/>
      <c r="C1987" s="5"/>
      <c r="D1987" s="5"/>
      <c r="E1987" s="5"/>
      <c r="F1987" s="5"/>
      <c r="G1987" s="5"/>
    </row>
    <row r="1988" spans="2:7" ht="15.75" x14ac:dyDescent="0.25">
      <c r="B1988" s="5"/>
      <c r="C1988" s="5"/>
      <c r="D1988" s="5"/>
      <c r="E1988" s="5"/>
      <c r="F1988" s="5"/>
      <c r="G1988" s="5"/>
    </row>
    <row r="1989" spans="2:7" ht="15.75" x14ac:dyDescent="0.25">
      <c r="B1989" s="5"/>
      <c r="C1989" s="5"/>
      <c r="D1989" s="5"/>
      <c r="E1989" s="5"/>
      <c r="F1989" s="5"/>
      <c r="G1989" s="5"/>
    </row>
    <row r="1990" spans="2:7" ht="15.75" x14ac:dyDescent="0.25">
      <c r="B1990" s="5"/>
      <c r="C1990" s="5"/>
      <c r="D1990" s="5"/>
      <c r="E1990" s="5"/>
      <c r="F1990" s="5"/>
      <c r="G1990" s="5"/>
    </row>
    <row r="1991" spans="2:7" ht="15.75" x14ac:dyDescent="0.25">
      <c r="B1991" s="5"/>
      <c r="C1991" s="5"/>
      <c r="D1991" s="5"/>
      <c r="E1991" s="5"/>
      <c r="F1991" s="5"/>
      <c r="G1991" s="5"/>
    </row>
    <row r="1992" spans="2:7" ht="15.75" x14ac:dyDescent="0.25">
      <c r="B1992" s="5"/>
      <c r="C1992" s="5"/>
      <c r="D1992" s="5"/>
      <c r="E1992" s="5"/>
      <c r="F1992" s="5"/>
      <c r="G1992" s="5"/>
    </row>
    <row r="1993" spans="2:7" ht="15.75" x14ac:dyDescent="0.25">
      <c r="B1993" s="5"/>
      <c r="C1993" s="5"/>
      <c r="D1993" s="5"/>
      <c r="E1993" s="5"/>
      <c r="F1993" s="5"/>
      <c r="G1993" s="5"/>
    </row>
    <row r="1994" spans="2:7" ht="15.75" x14ac:dyDescent="0.25">
      <c r="B1994" s="5"/>
      <c r="C1994" s="5"/>
      <c r="D1994" s="5"/>
      <c r="E1994" s="5"/>
      <c r="F1994" s="5"/>
      <c r="G1994" s="5"/>
    </row>
    <row r="1995" spans="2:7" ht="15.75" x14ac:dyDescent="0.25">
      <c r="B1995" s="5"/>
      <c r="C1995" s="5"/>
      <c r="D1995" s="5"/>
      <c r="E1995" s="5"/>
      <c r="F1995" s="5"/>
      <c r="G1995" s="5"/>
    </row>
    <row r="1996" spans="2:7" ht="15.75" x14ac:dyDescent="0.25">
      <c r="B1996" s="5"/>
      <c r="C1996" s="5"/>
      <c r="D1996" s="5"/>
      <c r="E1996" s="5"/>
      <c r="F1996" s="5"/>
      <c r="G1996" s="5"/>
    </row>
    <row r="1997" spans="2:7" ht="15.75" x14ac:dyDescent="0.25">
      <c r="B1997" s="5"/>
      <c r="C1997" s="5"/>
      <c r="D1997" s="5"/>
      <c r="E1997" s="5"/>
      <c r="F1997" s="5"/>
      <c r="G1997" s="5"/>
    </row>
    <row r="1998" spans="2:7" ht="15.75" x14ac:dyDescent="0.25">
      <c r="B1998" s="5"/>
      <c r="C1998" s="5"/>
      <c r="D1998" s="5"/>
      <c r="E1998" s="5"/>
      <c r="F1998" s="5"/>
      <c r="G1998" s="5"/>
    </row>
    <row r="1999" spans="2:7" ht="15.75" x14ac:dyDescent="0.25">
      <c r="B1999" s="5"/>
      <c r="C1999" s="5"/>
      <c r="D1999" s="5"/>
      <c r="E1999" s="5"/>
      <c r="F1999" s="5"/>
      <c r="G1999" s="5"/>
    </row>
    <row r="2000" spans="2:7" ht="15.75" x14ac:dyDescent="0.25">
      <c r="B2000" s="5"/>
      <c r="C2000" s="5"/>
      <c r="D2000" s="5"/>
      <c r="E2000" s="5"/>
      <c r="F2000" s="5"/>
      <c r="G2000" s="5"/>
    </row>
    <row r="2001" spans="2:7" ht="15.75" x14ac:dyDescent="0.25">
      <c r="B2001" s="5"/>
      <c r="C2001" s="5"/>
      <c r="D2001" s="5"/>
      <c r="E2001" s="5"/>
      <c r="F2001" s="5"/>
      <c r="G2001" s="5"/>
    </row>
    <row r="2002" spans="2:7" ht="15.75" x14ac:dyDescent="0.25">
      <c r="B2002" s="5"/>
      <c r="C2002" s="5"/>
      <c r="D2002" s="5"/>
      <c r="E2002" s="5"/>
      <c r="F2002" s="5"/>
      <c r="G2002" s="5"/>
    </row>
    <row r="2003" spans="2:7" ht="15.75" x14ac:dyDescent="0.25">
      <c r="B2003" s="5"/>
      <c r="C2003" s="5"/>
      <c r="D2003" s="5"/>
      <c r="E2003" s="5"/>
      <c r="F2003" s="5"/>
      <c r="G2003" s="5"/>
    </row>
    <row r="2004" spans="2:7" ht="15.75" x14ac:dyDescent="0.25">
      <c r="B2004" s="5"/>
      <c r="C2004" s="5"/>
      <c r="D2004" s="5"/>
      <c r="E2004" s="5"/>
      <c r="F2004" s="5"/>
      <c r="G2004" s="5"/>
    </row>
    <row r="2005" spans="2:7" ht="15.75" x14ac:dyDescent="0.25">
      <c r="B2005" s="5"/>
      <c r="C2005" s="5"/>
      <c r="D2005" s="5"/>
      <c r="E2005" s="5"/>
      <c r="F2005" s="5"/>
      <c r="G2005" s="5"/>
    </row>
    <row r="2006" spans="2:7" ht="15.75" x14ac:dyDescent="0.25">
      <c r="B2006" s="5"/>
      <c r="C2006" s="5"/>
      <c r="D2006" s="5"/>
      <c r="E2006" s="5"/>
      <c r="F2006" s="5"/>
      <c r="G2006" s="5"/>
    </row>
    <row r="2007" spans="2:7" ht="15.75" x14ac:dyDescent="0.25">
      <c r="B2007" s="5"/>
      <c r="C2007" s="5"/>
      <c r="D2007" s="5"/>
      <c r="E2007" s="5"/>
      <c r="F2007" s="5"/>
      <c r="G2007" s="5"/>
    </row>
    <row r="2008" spans="2:7" ht="15.75" x14ac:dyDescent="0.25">
      <c r="B2008" s="5"/>
      <c r="C2008" s="5"/>
      <c r="D2008" s="5"/>
      <c r="E2008" s="5"/>
      <c r="F2008" s="5"/>
      <c r="G2008" s="5"/>
    </row>
    <row r="2009" spans="2:7" ht="15.75" x14ac:dyDescent="0.25">
      <c r="B2009" s="5"/>
      <c r="C2009" s="5"/>
      <c r="D2009" s="5"/>
      <c r="E2009" s="5"/>
      <c r="F2009" s="5"/>
      <c r="G2009" s="5"/>
    </row>
    <row r="2010" spans="2:7" ht="15.75" x14ac:dyDescent="0.25">
      <c r="B2010" s="5"/>
      <c r="C2010" s="5"/>
      <c r="D2010" s="5"/>
      <c r="E2010" s="5"/>
      <c r="F2010" s="5"/>
      <c r="G2010" s="5"/>
    </row>
    <row r="2011" spans="2:7" ht="15.75" x14ac:dyDescent="0.25">
      <c r="B2011" s="5"/>
      <c r="C2011" s="5"/>
      <c r="D2011" s="5"/>
      <c r="E2011" s="5"/>
      <c r="F2011" s="5"/>
      <c r="G2011" s="5"/>
    </row>
    <row r="2012" spans="2:7" ht="15.75" x14ac:dyDescent="0.25">
      <c r="B2012" s="5"/>
      <c r="C2012" s="5"/>
      <c r="D2012" s="5"/>
      <c r="E2012" s="5"/>
      <c r="F2012" s="5"/>
      <c r="G2012" s="5"/>
    </row>
    <row r="2013" spans="2:7" ht="15.75" x14ac:dyDescent="0.25">
      <c r="B2013" s="5"/>
      <c r="C2013" s="5"/>
      <c r="D2013" s="5"/>
      <c r="E2013" s="5"/>
      <c r="F2013" s="5"/>
      <c r="G2013" s="5"/>
    </row>
    <row r="2014" spans="2:7" ht="15.75" x14ac:dyDescent="0.25">
      <c r="B2014" s="5"/>
      <c r="C2014" s="5"/>
      <c r="D2014" s="5"/>
      <c r="E2014" s="5"/>
      <c r="F2014" s="5"/>
      <c r="G2014" s="5"/>
    </row>
    <row r="2015" spans="2:7" ht="15.75" x14ac:dyDescent="0.25">
      <c r="B2015" s="5"/>
      <c r="C2015" s="5"/>
      <c r="D2015" s="5"/>
      <c r="E2015" s="5"/>
      <c r="F2015" s="5"/>
      <c r="G2015" s="5"/>
    </row>
    <row r="2016" spans="2:7" ht="15.75" x14ac:dyDescent="0.25">
      <c r="B2016" s="5"/>
      <c r="C2016" s="5"/>
      <c r="D2016" s="5"/>
      <c r="E2016" s="5"/>
      <c r="F2016" s="5"/>
      <c r="G2016" s="5"/>
    </row>
    <row r="2017" spans="2:7" ht="15.75" x14ac:dyDescent="0.25">
      <c r="B2017" s="5"/>
      <c r="C2017" s="5"/>
      <c r="D2017" s="5"/>
      <c r="E2017" s="5"/>
      <c r="F2017" s="5"/>
      <c r="G2017" s="5"/>
    </row>
    <row r="2018" spans="2:7" ht="15.75" x14ac:dyDescent="0.25">
      <c r="B2018" s="5"/>
      <c r="C2018" s="5"/>
      <c r="D2018" s="5"/>
      <c r="E2018" s="5"/>
      <c r="F2018" s="5"/>
      <c r="G2018" s="5"/>
    </row>
    <row r="2019" spans="2:7" ht="15.75" x14ac:dyDescent="0.25">
      <c r="B2019" s="5"/>
      <c r="C2019" s="5"/>
      <c r="D2019" s="5"/>
      <c r="E2019" s="5"/>
      <c r="F2019" s="5"/>
      <c r="G2019" s="5"/>
    </row>
    <row r="2020" spans="2:7" ht="15.75" x14ac:dyDescent="0.25">
      <c r="B2020" s="5"/>
      <c r="C2020" s="5"/>
      <c r="D2020" s="5"/>
      <c r="E2020" s="5"/>
      <c r="F2020" s="5"/>
      <c r="G2020" s="5"/>
    </row>
    <row r="2021" spans="2:7" ht="15.75" x14ac:dyDescent="0.25">
      <c r="B2021" s="5"/>
      <c r="C2021" s="5"/>
      <c r="D2021" s="5"/>
      <c r="E2021" s="5"/>
      <c r="F2021" s="5"/>
      <c r="G2021" s="5"/>
    </row>
    <row r="2022" spans="2:7" ht="15.75" x14ac:dyDescent="0.25">
      <c r="B2022" s="5"/>
      <c r="C2022" s="5"/>
      <c r="D2022" s="5"/>
      <c r="E2022" s="5"/>
      <c r="F2022" s="5"/>
      <c r="G2022" s="5"/>
    </row>
    <row r="2023" spans="2:7" ht="15.75" x14ac:dyDescent="0.25">
      <c r="B2023" s="5"/>
      <c r="C2023" s="5"/>
      <c r="D2023" s="5"/>
      <c r="E2023" s="5"/>
      <c r="F2023" s="5"/>
      <c r="G2023" s="5"/>
    </row>
    <row r="2024" spans="2:7" ht="15.75" x14ac:dyDescent="0.25">
      <c r="B2024" s="5"/>
      <c r="C2024" s="5"/>
      <c r="D2024" s="5"/>
      <c r="E2024" s="5"/>
      <c r="F2024" s="5"/>
      <c r="G2024" s="5"/>
    </row>
    <row r="2025" spans="2:7" ht="15.75" x14ac:dyDescent="0.25">
      <c r="B2025" s="5"/>
      <c r="C2025" s="5"/>
      <c r="D2025" s="5"/>
      <c r="E2025" s="5"/>
      <c r="F2025" s="5"/>
      <c r="G2025" s="5"/>
    </row>
    <row r="2026" spans="2:7" ht="15.75" x14ac:dyDescent="0.25">
      <c r="B2026" s="5"/>
      <c r="C2026" s="5"/>
      <c r="D2026" s="5"/>
      <c r="E2026" s="5"/>
      <c r="F2026" s="5"/>
      <c r="G2026" s="5"/>
    </row>
    <row r="2027" spans="2:7" ht="15.75" x14ac:dyDescent="0.25">
      <c r="B2027" s="5"/>
      <c r="C2027" s="5"/>
      <c r="D2027" s="5"/>
      <c r="E2027" s="5"/>
      <c r="F2027" s="5"/>
      <c r="G2027" s="5"/>
    </row>
    <row r="2028" spans="2:7" ht="15.75" x14ac:dyDescent="0.25">
      <c r="B2028" s="5"/>
      <c r="C2028" s="5"/>
      <c r="D2028" s="5"/>
      <c r="E2028" s="5"/>
      <c r="F2028" s="5"/>
      <c r="G2028" s="5"/>
    </row>
    <row r="2029" spans="2:7" ht="15.75" x14ac:dyDescent="0.25">
      <c r="B2029" s="5"/>
      <c r="C2029" s="5"/>
      <c r="D2029" s="5"/>
      <c r="E2029" s="5"/>
      <c r="F2029" s="5"/>
      <c r="G2029" s="5"/>
    </row>
    <row r="2030" spans="2:7" ht="15.75" x14ac:dyDescent="0.25">
      <c r="B2030" s="5"/>
      <c r="C2030" s="5"/>
      <c r="D2030" s="5"/>
      <c r="E2030" s="5"/>
      <c r="F2030" s="5"/>
      <c r="G2030" s="5"/>
    </row>
    <row r="2031" spans="2:7" ht="15.75" x14ac:dyDescent="0.25">
      <c r="B2031" s="5"/>
      <c r="C2031" s="5"/>
      <c r="D2031" s="5"/>
      <c r="E2031" s="5"/>
      <c r="F2031" s="5"/>
      <c r="G2031" s="5"/>
    </row>
    <row r="2032" spans="2:7" ht="15.75" x14ac:dyDescent="0.25">
      <c r="B2032" s="5"/>
      <c r="C2032" s="5"/>
      <c r="D2032" s="5"/>
      <c r="E2032" s="5"/>
      <c r="F2032" s="5"/>
      <c r="G2032" s="5"/>
    </row>
    <row r="2033" spans="2:7" ht="15.75" x14ac:dyDescent="0.25">
      <c r="B2033" s="5"/>
      <c r="C2033" s="5"/>
      <c r="D2033" s="5"/>
      <c r="E2033" s="5"/>
      <c r="F2033" s="5"/>
      <c r="G2033" s="5"/>
    </row>
    <row r="2034" spans="2:7" ht="15.75" x14ac:dyDescent="0.25">
      <c r="B2034" s="5"/>
      <c r="C2034" s="5"/>
      <c r="D2034" s="5"/>
      <c r="E2034" s="5"/>
      <c r="F2034" s="5"/>
      <c r="G2034" s="5"/>
    </row>
    <row r="2035" spans="2:7" ht="15.75" x14ac:dyDescent="0.25">
      <c r="B2035" s="5"/>
      <c r="C2035" s="5"/>
      <c r="D2035" s="5"/>
      <c r="E2035" s="5"/>
      <c r="F2035" s="5"/>
      <c r="G2035" s="5"/>
    </row>
    <row r="2036" spans="2:7" ht="15.75" x14ac:dyDescent="0.25">
      <c r="B2036" s="5"/>
      <c r="C2036" s="5"/>
      <c r="D2036" s="5"/>
      <c r="E2036" s="5"/>
      <c r="F2036" s="5"/>
      <c r="G2036" s="5"/>
    </row>
    <row r="2037" spans="2:7" ht="15.75" x14ac:dyDescent="0.25">
      <c r="B2037" s="5"/>
      <c r="C2037" s="5"/>
      <c r="D2037" s="5"/>
      <c r="E2037" s="5"/>
      <c r="F2037" s="5"/>
      <c r="G2037" s="5"/>
    </row>
    <row r="2038" spans="2:7" ht="15.75" x14ac:dyDescent="0.25">
      <c r="B2038" s="5"/>
      <c r="C2038" s="5"/>
      <c r="D2038" s="5"/>
      <c r="E2038" s="5"/>
      <c r="F2038" s="5"/>
      <c r="G2038" s="5"/>
    </row>
    <row r="2039" spans="2:7" ht="15.75" x14ac:dyDescent="0.25">
      <c r="B2039" s="5"/>
      <c r="C2039" s="5"/>
      <c r="D2039" s="5"/>
      <c r="E2039" s="5"/>
      <c r="F2039" s="5"/>
      <c r="G2039" s="5"/>
    </row>
    <row r="2040" spans="2:7" ht="15.75" x14ac:dyDescent="0.25">
      <c r="B2040" s="5"/>
      <c r="C2040" s="5"/>
      <c r="D2040" s="5"/>
      <c r="E2040" s="5"/>
      <c r="F2040" s="5"/>
      <c r="G2040" s="5"/>
    </row>
    <row r="2041" spans="2:7" ht="15.75" x14ac:dyDescent="0.25">
      <c r="B2041" s="5"/>
      <c r="C2041" s="5"/>
      <c r="D2041" s="5"/>
      <c r="E2041" s="5"/>
      <c r="F2041" s="5"/>
      <c r="G2041" s="5"/>
    </row>
    <row r="2042" spans="2:7" ht="15.75" x14ac:dyDescent="0.25">
      <c r="B2042" s="5"/>
      <c r="C2042" s="5"/>
      <c r="D2042" s="5"/>
      <c r="E2042" s="5"/>
      <c r="F2042" s="5"/>
      <c r="G2042" s="5"/>
    </row>
    <row r="2043" spans="2:7" ht="15.75" x14ac:dyDescent="0.25">
      <c r="B2043" s="5"/>
      <c r="C2043" s="5"/>
      <c r="D2043" s="5"/>
      <c r="E2043" s="5"/>
      <c r="F2043" s="5"/>
      <c r="G2043" s="5"/>
    </row>
    <row r="2044" spans="2:7" ht="15.75" x14ac:dyDescent="0.25">
      <c r="B2044" s="5"/>
      <c r="C2044" s="5"/>
      <c r="D2044" s="5"/>
      <c r="E2044" s="5"/>
      <c r="F2044" s="5"/>
      <c r="G2044" s="5"/>
    </row>
    <row r="2045" spans="2:7" ht="15.75" x14ac:dyDescent="0.25">
      <c r="B2045" s="5"/>
      <c r="C2045" s="5"/>
      <c r="D2045" s="5"/>
      <c r="E2045" s="5"/>
      <c r="F2045" s="5"/>
      <c r="G2045" s="5"/>
    </row>
    <row r="2046" spans="2:7" ht="15.75" x14ac:dyDescent="0.25">
      <c r="B2046" s="5"/>
      <c r="C2046" s="5"/>
      <c r="D2046" s="5"/>
      <c r="E2046" s="5"/>
      <c r="F2046" s="5"/>
      <c r="G2046" s="5"/>
    </row>
    <row r="2047" spans="2:7" ht="15.75" x14ac:dyDescent="0.25">
      <c r="B2047" s="5"/>
      <c r="C2047" s="5"/>
      <c r="D2047" s="5"/>
      <c r="E2047" s="5"/>
      <c r="F2047" s="5"/>
      <c r="G2047" s="5"/>
    </row>
    <row r="2048" spans="2:7" ht="15.75" x14ac:dyDescent="0.25">
      <c r="B2048" s="5"/>
      <c r="C2048" s="5"/>
      <c r="D2048" s="5"/>
      <c r="E2048" s="5"/>
      <c r="F2048" s="5"/>
      <c r="G2048" s="5"/>
    </row>
    <row r="2049" spans="2:7" ht="15.75" x14ac:dyDescent="0.25">
      <c r="B2049" s="5"/>
      <c r="C2049" s="5"/>
      <c r="D2049" s="5"/>
      <c r="E2049" s="5"/>
      <c r="F2049" s="5"/>
      <c r="G2049" s="5"/>
    </row>
    <row r="2050" spans="2:7" ht="15.75" x14ac:dyDescent="0.25">
      <c r="B2050" s="5"/>
      <c r="C2050" s="5"/>
      <c r="D2050" s="5"/>
      <c r="E2050" s="5"/>
      <c r="F2050" s="5"/>
      <c r="G2050" s="5"/>
    </row>
    <row r="2051" spans="2:7" ht="15.75" x14ac:dyDescent="0.25">
      <c r="B2051" s="5"/>
      <c r="C2051" s="5"/>
      <c r="D2051" s="5"/>
      <c r="E2051" s="5"/>
      <c r="F2051" s="5"/>
      <c r="G2051" s="5"/>
    </row>
    <row r="2052" spans="2:7" ht="15.75" x14ac:dyDescent="0.25">
      <c r="B2052" s="5"/>
      <c r="C2052" s="5"/>
      <c r="D2052" s="5"/>
      <c r="E2052" s="5"/>
      <c r="F2052" s="5"/>
      <c r="G2052" s="5"/>
    </row>
    <row r="2053" spans="2:7" ht="15.75" x14ac:dyDescent="0.25">
      <c r="B2053" s="5"/>
      <c r="C2053" s="5"/>
      <c r="D2053" s="5"/>
      <c r="E2053" s="5"/>
      <c r="F2053" s="5"/>
      <c r="G2053" s="5"/>
    </row>
    <row r="2054" spans="2:7" ht="15.75" x14ac:dyDescent="0.25">
      <c r="B2054" s="5"/>
      <c r="C2054" s="5"/>
      <c r="D2054" s="5"/>
      <c r="E2054" s="5"/>
      <c r="F2054" s="5"/>
      <c r="G2054" s="5"/>
    </row>
    <row r="2055" spans="2:7" ht="15.75" x14ac:dyDescent="0.25">
      <c r="B2055" s="5"/>
      <c r="C2055" s="5"/>
      <c r="D2055" s="5"/>
      <c r="E2055" s="5"/>
      <c r="F2055" s="5"/>
      <c r="G2055" s="5"/>
    </row>
    <row r="2056" spans="2:7" ht="15.75" x14ac:dyDescent="0.25">
      <c r="B2056" s="5"/>
      <c r="C2056" s="5"/>
      <c r="D2056" s="5"/>
      <c r="E2056" s="5"/>
      <c r="F2056" s="5"/>
      <c r="G2056" s="5"/>
    </row>
    <row r="2057" spans="2:7" ht="15.75" x14ac:dyDescent="0.25">
      <c r="B2057" s="5"/>
      <c r="C2057" s="5"/>
      <c r="D2057" s="5"/>
      <c r="E2057" s="5"/>
      <c r="F2057" s="5"/>
      <c r="G2057" s="5"/>
    </row>
    <row r="2058" spans="2:7" ht="15.75" x14ac:dyDescent="0.25">
      <c r="B2058" s="5"/>
      <c r="C2058" s="5"/>
      <c r="D2058" s="5"/>
      <c r="E2058" s="5"/>
      <c r="F2058" s="5"/>
      <c r="G2058" s="5"/>
    </row>
    <row r="2059" spans="2:7" ht="15.75" x14ac:dyDescent="0.25">
      <c r="B2059" s="5"/>
      <c r="C2059" s="5"/>
      <c r="D2059" s="5"/>
      <c r="E2059" s="5"/>
      <c r="F2059" s="5"/>
      <c r="G2059" s="5"/>
    </row>
    <row r="2060" spans="2:7" ht="15.75" x14ac:dyDescent="0.25">
      <c r="B2060" s="5"/>
      <c r="C2060" s="5"/>
      <c r="D2060" s="5"/>
      <c r="E2060" s="5"/>
      <c r="F2060" s="5"/>
      <c r="G2060" s="5"/>
    </row>
    <row r="2061" spans="2:7" ht="15.75" x14ac:dyDescent="0.25">
      <c r="B2061" s="5"/>
      <c r="C2061" s="5"/>
      <c r="D2061" s="5"/>
      <c r="E2061" s="5"/>
      <c r="F2061" s="5"/>
      <c r="G2061" s="5"/>
    </row>
    <row r="2062" spans="2:7" ht="15.75" x14ac:dyDescent="0.25">
      <c r="B2062" s="5"/>
      <c r="C2062" s="5"/>
      <c r="D2062" s="5"/>
      <c r="E2062" s="5"/>
      <c r="F2062" s="5"/>
      <c r="G2062" s="5"/>
    </row>
    <row r="2063" spans="2:7" ht="15.75" x14ac:dyDescent="0.25">
      <c r="B2063" s="5"/>
      <c r="C2063" s="5"/>
      <c r="D2063" s="5"/>
      <c r="E2063" s="5"/>
      <c r="F2063" s="5"/>
      <c r="G2063" s="5"/>
    </row>
    <row r="2064" spans="2:7" ht="15.75" x14ac:dyDescent="0.25">
      <c r="B2064" s="5"/>
      <c r="C2064" s="5"/>
      <c r="D2064" s="5"/>
      <c r="E2064" s="5"/>
      <c r="F2064" s="5"/>
      <c r="G2064" s="5"/>
    </row>
    <row r="2065" spans="2:7" ht="15.75" x14ac:dyDescent="0.25">
      <c r="B2065" s="5"/>
      <c r="C2065" s="5"/>
      <c r="D2065" s="5"/>
      <c r="E2065" s="5"/>
      <c r="F2065" s="5"/>
      <c r="G2065" s="5"/>
    </row>
    <row r="2066" spans="2:7" ht="15.75" x14ac:dyDescent="0.25">
      <c r="B2066" s="5"/>
      <c r="C2066" s="5"/>
      <c r="D2066" s="5"/>
      <c r="E2066" s="5"/>
      <c r="F2066" s="5"/>
      <c r="G2066" s="5"/>
    </row>
    <row r="2067" spans="2:7" ht="15.75" x14ac:dyDescent="0.25">
      <c r="B2067" s="5"/>
      <c r="C2067" s="5"/>
      <c r="D2067" s="5"/>
      <c r="E2067" s="5"/>
      <c r="F2067" s="5"/>
      <c r="G2067" s="5"/>
    </row>
    <row r="2068" spans="2:7" ht="15.75" x14ac:dyDescent="0.25">
      <c r="B2068" s="5"/>
      <c r="C2068" s="5"/>
      <c r="D2068" s="5"/>
      <c r="E2068" s="5"/>
      <c r="F2068" s="5"/>
      <c r="G2068" s="5"/>
    </row>
    <row r="2069" spans="2:7" ht="15.75" x14ac:dyDescent="0.25">
      <c r="B2069" s="5"/>
      <c r="C2069" s="5"/>
      <c r="D2069" s="5"/>
      <c r="E2069" s="5"/>
      <c r="F2069" s="5"/>
      <c r="G2069" s="5"/>
    </row>
    <row r="2070" spans="2:7" ht="15.75" x14ac:dyDescent="0.25">
      <c r="B2070" s="5"/>
      <c r="C2070" s="5"/>
      <c r="D2070" s="5"/>
      <c r="E2070" s="5"/>
      <c r="F2070" s="5"/>
      <c r="G2070" s="5"/>
    </row>
    <row r="2071" spans="2:7" ht="15.75" x14ac:dyDescent="0.25">
      <c r="B2071" s="5"/>
      <c r="C2071" s="5"/>
      <c r="D2071" s="5"/>
      <c r="E2071" s="5"/>
      <c r="F2071" s="5"/>
      <c r="G2071" s="5"/>
    </row>
    <row r="2072" spans="2:7" ht="15.75" x14ac:dyDescent="0.25">
      <c r="B2072" s="5"/>
      <c r="C2072" s="5"/>
      <c r="D2072" s="5"/>
      <c r="E2072" s="5"/>
      <c r="F2072" s="5"/>
      <c r="G2072" s="5"/>
    </row>
    <row r="2073" spans="2:7" ht="15.75" x14ac:dyDescent="0.25">
      <c r="B2073" s="5"/>
      <c r="C2073" s="5"/>
      <c r="D2073" s="5"/>
      <c r="E2073" s="5"/>
      <c r="F2073" s="5"/>
      <c r="G2073" s="5"/>
    </row>
    <row r="2074" spans="2:7" ht="15.75" x14ac:dyDescent="0.25">
      <c r="B2074" s="5"/>
      <c r="C2074" s="5"/>
      <c r="D2074" s="5"/>
      <c r="E2074" s="5"/>
      <c r="F2074" s="5"/>
      <c r="G2074" s="5"/>
    </row>
    <row r="2075" spans="2:7" ht="15.75" x14ac:dyDescent="0.25">
      <c r="B2075" s="5"/>
      <c r="C2075" s="5"/>
      <c r="D2075" s="5"/>
      <c r="E2075" s="5"/>
      <c r="F2075" s="5"/>
      <c r="G2075" s="5"/>
    </row>
    <row r="2076" spans="2:7" ht="15.75" x14ac:dyDescent="0.25">
      <c r="B2076" s="5"/>
      <c r="C2076" s="5"/>
      <c r="D2076" s="5"/>
      <c r="E2076" s="5"/>
      <c r="F2076" s="5"/>
      <c r="G2076" s="5"/>
    </row>
    <row r="2077" spans="2:7" ht="15.75" x14ac:dyDescent="0.25">
      <c r="B2077" s="5"/>
      <c r="C2077" s="5"/>
      <c r="D2077" s="5"/>
      <c r="E2077" s="5"/>
      <c r="F2077" s="5"/>
      <c r="G2077" s="5"/>
    </row>
    <row r="2078" spans="2:7" ht="15.75" x14ac:dyDescent="0.25">
      <c r="B2078" s="5"/>
      <c r="C2078" s="5"/>
      <c r="D2078" s="5"/>
      <c r="E2078" s="5"/>
      <c r="F2078" s="5"/>
      <c r="G2078" s="5"/>
    </row>
    <row r="2079" spans="2:7" ht="15.75" x14ac:dyDescent="0.25">
      <c r="B2079" s="5"/>
      <c r="C2079" s="5"/>
      <c r="D2079" s="5"/>
      <c r="E2079" s="5"/>
      <c r="F2079" s="5"/>
      <c r="G2079" s="5"/>
    </row>
    <row r="2080" spans="2:7" ht="15.75" x14ac:dyDescent="0.25">
      <c r="B2080" s="5"/>
      <c r="C2080" s="5"/>
      <c r="D2080" s="5"/>
      <c r="E2080" s="5"/>
      <c r="F2080" s="5"/>
      <c r="G2080" s="5"/>
    </row>
    <row r="2081" spans="2:7" ht="15.75" x14ac:dyDescent="0.25">
      <c r="B2081" s="5"/>
      <c r="C2081" s="5"/>
      <c r="D2081" s="5"/>
      <c r="E2081" s="5"/>
      <c r="F2081" s="5"/>
      <c r="G2081" s="5"/>
    </row>
    <row r="2082" spans="2:7" ht="15.75" x14ac:dyDescent="0.25">
      <c r="B2082" s="5"/>
      <c r="C2082" s="5"/>
      <c r="D2082" s="5"/>
      <c r="E2082" s="5"/>
      <c r="F2082" s="5"/>
      <c r="G2082" s="5"/>
    </row>
    <row r="2083" spans="2:7" ht="15.75" x14ac:dyDescent="0.25">
      <c r="B2083" s="5"/>
      <c r="C2083" s="5"/>
      <c r="D2083" s="5"/>
      <c r="E2083" s="5"/>
      <c r="F2083" s="5"/>
      <c r="G2083" s="5"/>
    </row>
    <row r="2084" spans="2:7" ht="15.75" x14ac:dyDescent="0.25">
      <c r="B2084" s="5"/>
      <c r="C2084" s="5"/>
      <c r="D2084" s="5"/>
      <c r="E2084" s="5"/>
      <c r="F2084" s="5"/>
      <c r="G2084" s="5"/>
    </row>
    <row r="2085" spans="2:7" ht="15.75" x14ac:dyDescent="0.25">
      <c r="B2085" s="5"/>
      <c r="C2085" s="5"/>
      <c r="D2085" s="5"/>
      <c r="E2085" s="5"/>
      <c r="F2085" s="5"/>
      <c r="G2085" s="5"/>
    </row>
    <row r="2086" spans="2:7" ht="15.75" x14ac:dyDescent="0.25">
      <c r="B2086" s="5"/>
      <c r="C2086" s="5"/>
      <c r="D2086" s="5"/>
      <c r="E2086" s="5"/>
      <c r="F2086" s="5"/>
      <c r="G2086" s="5"/>
    </row>
    <row r="2087" spans="2:7" ht="15.75" x14ac:dyDescent="0.25">
      <c r="B2087" s="5"/>
      <c r="C2087" s="5"/>
      <c r="D2087" s="5"/>
      <c r="E2087" s="5"/>
      <c r="F2087" s="5"/>
      <c r="G2087" s="5"/>
    </row>
    <row r="2088" spans="2:7" ht="15.75" x14ac:dyDescent="0.25">
      <c r="B2088" s="5"/>
      <c r="C2088" s="5"/>
      <c r="D2088" s="5"/>
      <c r="E2088" s="5"/>
      <c r="F2088" s="5"/>
      <c r="G2088" s="5"/>
    </row>
    <row r="2089" spans="2:7" ht="15.75" x14ac:dyDescent="0.25">
      <c r="B2089" s="5"/>
      <c r="C2089" s="5"/>
      <c r="D2089" s="5"/>
      <c r="E2089" s="5"/>
      <c r="F2089" s="5"/>
      <c r="G2089" s="5"/>
    </row>
    <row r="2090" spans="2:7" ht="15.75" x14ac:dyDescent="0.25">
      <c r="B2090" s="5"/>
      <c r="C2090" s="5"/>
      <c r="D2090" s="5"/>
      <c r="E2090" s="5"/>
      <c r="F2090" s="5"/>
      <c r="G2090" s="5"/>
    </row>
    <row r="2091" spans="2:7" ht="15.75" x14ac:dyDescent="0.25">
      <c r="B2091" s="5"/>
      <c r="C2091" s="5"/>
      <c r="D2091" s="5"/>
      <c r="E2091" s="5"/>
      <c r="F2091" s="5"/>
      <c r="G2091" s="5"/>
    </row>
    <row r="2092" spans="2:7" ht="15.75" x14ac:dyDescent="0.25">
      <c r="B2092" s="5"/>
      <c r="C2092" s="5"/>
      <c r="D2092" s="5"/>
      <c r="E2092" s="5"/>
      <c r="F2092" s="5"/>
      <c r="G2092" s="5"/>
    </row>
    <row r="2093" spans="2:7" ht="15.75" x14ac:dyDescent="0.25">
      <c r="B2093" s="5"/>
      <c r="C2093" s="5"/>
      <c r="D2093" s="5"/>
      <c r="E2093" s="5"/>
      <c r="F2093" s="5"/>
      <c r="G2093" s="5"/>
    </row>
    <row r="2094" spans="2:7" ht="15.75" x14ac:dyDescent="0.25">
      <c r="B2094" s="5"/>
      <c r="C2094" s="5"/>
      <c r="D2094" s="5"/>
      <c r="E2094" s="5"/>
      <c r="F2094" s="5"/>
      <c r="G2094" s="5"/>
    </row>
    <row r="2095" spans="2:7" ht="15.75" x14ac:dyDescent="0.25">
      <c r="B2095" s="5"/>
      <c r="C2095" s="5"/>
      <c r="D2095" s="5"/>
      <c r="E2095" s="5"/>
      <c r="F2095" s="5"/>
      <c r="G2095" s="5"/>
    </row>
    <row r="2096" spans="2:7" ht="15.75" x14ac:dyDescent="0.25">
      <c r="B2096" s="5"/>
      <c r="C2096" s="5"/>
      <c r="D2096" s="5"/>
      <c r="E2096" s="5"/>
      <c r="F2096" s="5"/>
      <c r="G2096" s="5"/>
    </row>
    <row r="2097" spans="2:7" ht="15.75" x14ac:dyDescent="0.25">
      <c r="B2097" s="5"/>
      <c r="C2097" s="5"/>
      <c r="D2097" s="5"/>
      <c r="E2097" s="5"/>
      <c r="F2097" s="5"/>
      <c r="G2097" s="5"/>
    </row>
    <row r="2098" spans="2:7" ht="15.75" x14ac:dyDescent="0.25">
      <c r="B2098" s="5"/>
      <c r="C2098" s="5"/>
      <c r="D2098" s="5"/>
      <c r="E2098" s="5"/>
      <c r="F2098" s="5"/>
      <c r="G2098" s="5"/>
    </row>
    <row r="2099" spans="2:7" ht="15.75" x14ac:dyDescent="0.25">
      <c r="B2099" s="5"/>
      <c r="C2099" s="5"/>
      <c r="D2099" s="5"/>
      <c r="E2099" s="5"/>
      <c r="F2099" s="5"/>
      <c r="G2099" s="5"/>
    </row>
    <row r="2100" spans="2:7" ht="15.75" x14ac:dyDescent="0.25">
      <c r="B2100" s="5"/>
      <c r="C2100" s="5"/>
      <c r="D2100" s="5"/>
      <c r="E2100" s="5"/>
      <c r="F2100" s="5"/>
      <c r="G2100" s="5"/>
    </row>
    <row r="2101" spans="2:7" ht="15.75" x14ac:dyDescent="0.25">
      <c r="B2101" s="5"/>
      <c r="C2101" s="5"/>
      <c r="D2101" s="5"/>
      <c r="E2101" s="5"/>
      <c r="F2101" s="5"/>
      <c r="G2101" s="5"/>
    </row>
    <row r="2102" spans="2:7" ht="15.75" x14ac:dyDescent="0.25">
      <c r="B2102" s="5"/>
      <c r="C2102" s="5"/>
      <c r="D2102" s="5"/>
      <c r="E2102" s="5"/>
      <c r="F2102" s="5"/>
      <c r="G2102" s="5"/>
    </row>
    <row r="2103" spans="2:7" ht="15.75" x14ac:dyDescent="0.25">
      <c r="B2103" s="5"/>
      <c r="C2103" s="5"/>
      <c r="D2103" s="5"/>
      <c r="E2103" s="5"/>
      <c r="F2103" s="5"/>
      <c r="G2103" s="5"/>
    </row>
    <row r="2104" spans="2:7" ht="15.75" x14ac:dyDescent="0.25">
      <c r="B2104" s="5"/>
      <c r="C2104" s="5"/>
      <c r="D2104" s="5"/>
      <c r="E2104" s="5"/>
      <c r="F2104" s="5"/>
      <c r="G2104" s="5"/>
    </row>
    <row r="2105" spans="2:7" ht="15.75" x14ac:dyDescent="0.25">
      <c r="B2105" s="5"/>
      <c r="C2105" s="5"/>
      <c r="D2105" s="5"/>
      <c r="E2105" s="5"/>
      <c r="F2105" s="5"/>
      <c r="G2105" s="5"/>
    </row>
    <row r="2106" spans="2:7" ht="15.75" x14ac:dyDescent="0.25">
      <c r="B2106" s="5"/>
      <c r="C2106" s="5"/>
      <c r="D2106" s="5"/>
      <c r="E2106" s="5"/>
      <c r="F2106" s="5"/>
      <c r="G2106" s="5"/>
    </row>
    <row r="2107" spans="2:7" ht="15.75" x14ac:dyDescent="0.25">
      <c r="B2107" s="5"/>
      <c r="C2107" s="5"/>
      <c r="D2107" s="5"/>
      <c r="E2107" s="5"/>
      <c r="F2107" s="5"/>
      <c r="G2107" s="5"/>
    </row>
    <row r="2108" spans="2:7" ht="15.75" x14ac:dyDescent="0.25">
      <c r="B2108" s="5"/>
      <c r="C2108" s="5"/>
      <c r="D2108" s="5"/>
      <c r="E2108" s="5"/>
      <c r="F2108" s="5"/>
      <c r="G2108" s="5"/>
    </row>
    <row r="2109" spans="2:7" ht="15.75" x14ac:dyDescent="0.25">
      <c r="B2109" s="5"/>
      <c r="C2109" s="5"/>
      <c r="D2109" s="5"/>
      <c r="E2109" s="5"/>
      <c r="F2109" s="5"/>
      <c r="G2109" s="5"/>
    </row>
    <row r="2110" spans="2:7" ht="15.75" x14ac:dyDescent="0.25">
      <c r="B2110" s="5"/>
      <c r="C2110" s="5"/>
      <c r="D2110" s="5"/>
      <c r="E2110" s="5"/>
      <c r="F2110" s="5"/>
      <c r="G2110" s="5"/>
    </row>
    <row r="2111" spans="2:7" ht="15.75" x14ac:dyDescent="0.25">
      <c r="B2111" s="5"/>
      <c r="C2111" s="5"/>
      <c r="D2111" s="5"/>
      <c r="E2111" s="5"/>
      <c r="F2111" s="5"/>
      <c r="G2111" s="5"/>
    </row>
    <row r="2112" spans="2:7" ht="15.75" x14ac:dyDescent="0.25">
      <c r="B2112" s="5"/>
      <c r="C2112" s="5"/>
      <c r="D2112" s="5"/>
      <c r="E2112" s="5"/>
      <c r="F2112" s="5"/>
      <c r="G2112" s="5"/>
    </row>
    <row r="2113" spans="2:7" ht="15.75" x14ac:dyDescent="0.25">
      <c r="B2113" s="5"/>
      <c r="C2113" s="5"/>
      <c r="D2113" s="5"/>
      <c r="E2113" s="5"/>
      <c r="F2113" s="5"/>
      <c r="G2113" s="5"/>
    </row>
    <row r="2114" spans="2:7" ht="15.75" x14ac:dyDescent="0.25">
      <c r="B2114" s="5"/>
      <c r="C2114" s="5"/>
      <c r="D2114" s="5"/>
      <c r="E2114" s="5"/>
      <c r="F2114" s="5"/>
      <c r="G2114" s="5"/>
    </row>
    <row r="2115" spans="2:7" ht="15.75" x14ac:dyDescent="0.25">
      <c r="B2115" s="5"/>
      <c r="C2115" s="5"/>
      <c r="D2115" s="5"/>
      <c r="E2115" s="5"/>
      <c r="F2115" s="5"/>
      <c r="G2115" s="5"/>
    </row>
    <row r="2116" spans="2:7" ht="15.75" x14ac:dyDescent="0.25">
      <c r="B2116" s="5"/>
      <c r="C2116" s="5"/>
      <c r="D2116" s="5"/>
      <c r="E2116" s="5"/>
      <c r="F2116" s="5"/>
      <c r="G2116" s="5"/>
    </row>
    <row r="2117" spans="2:7" ht="15.75" x14ac:dyDescent="0.25">
      <c r="B2117" s="5"/>
      <c r="C2117" s="5"/>
      <c r="D2117" s="5"/>
      <c r="E2117" s="5"/>
      <c r="F2117" s="5"/>
      <c r="G2117" s="5"/>
    </row>
    <row r="2118" spans="2:7" ht="15.75" x14ac:dyDescent="0.25">
      <c r="B2118" s="5"/>
      <c r="C2118" s="5"/>
      <c r="D2118" s="5"/>
      <c r="E2118" s="5"/>
      <c r="F2118" s="5"/>
      <c r="G2118" s="5"/>
    </row>
    <row r="2119" spans="2:7" ht="15.75" x14ac:dyDescent="0.25">
      <c r="B2119" s="5"/>
      <c r="C2119" s="5"/>
      <c r="D2119" s="5"/>
      <c r="E2119" s="5"/>
      <c r="F2119" s="5"/>
      <c r="G2119" s="5"/>
    </row>
    <row r="2120" spans="2:7" ht="15.75" x14ac:dyDescent="0.25">
      <c r="B2120" s="5"/>
      <c r="C2120" s="5"/>
      <c r="D2120" s="5"/>
      <c r="E2120" s="5"/>
      <c r="F2120" s="5"/>
      <c r="G2120" s="5"/>
    </row>
    <row r="2121" spans="2:7" ht="15.75" x14ac:dyDescent="0.25">
      <c r="B2121" s="5"/>
      <c r="C2121" s="5"/>
      <c r="D2121" s="5"/>
      <c r="E2121" s="5"/>
      <c r="F2121" s="5"/>
      <c r="G2121" s="5"/>
    </row>
    <row r="2122" spans="2:7" ht="15.75" x14ac:dyDescent="0.25">
      <c r="B2122" s="5"/>
      <c r="C2122" s="5"/>
      <c r="D2122" s="5"/>
      <c r="E2122" s="5"/>
      <c r="F2122" s="5"/>
      <c r="G2122" s="5"/>
    </row>
    <row r="2123" spans="2:7" ht="15.75" x14ac:dyDescent="0.25">
      <c r="B2123" s="5"/>
      <c r="C2123" s="5"/>
      <c r="D2123" s="5"/>
      <c r="E2123" s="5"/>
      <c r="F2123" s="5"/>
      <c r="G2123" s="5"/>
    </row>
    <row r="2124" spans="2:7" ht="15.75" x14ac:dyDescent="0.25">
      <c r="B2124" s="5"/>
      <c r="C2124" s="5"/>
      <c r="D2124" s="5"/>
      <c r="E2124" s="5"/>
      <c r="F2124" s="5"/>
      <c r="G2124" s="5"/>
    </row>
    <row r="2125" spans="2:7" ht="15.75" x14ac:dyDescent="0.25">
      <c r="B2125" s="5"/>
      <c r="C2125" s="5"/>
      <c r="D2125" s="5"/>
      <c r="E2125" s="5"/>
      <c r="F2125" s="5"/>
      <c r="G2125" s="5"/>
    </row>
    <row r="2126" spans="2:7" ht="15.75" x14ac:dyDescent="0.25">
      <c r="B2126" s="5"/>
      <c r="C2126" s="5"/>
      <c r="D2126" s="5"/>
      <c r="E2126" s="5"/>
      <c r="F2126" s="5"/>
      <c r="G2126" s="5"/>
    </row>
    <row r="2127" spans="2:7" ht="15.75" x14ac:dyDescent="0.25">
      <c r="B2127" s="5"/>
      <c r="C2127" s="5"/>
      <c r="D2127" s="5"/>
      <c r="E2127" s="5"/>
      <c r="F2127" s="5"/>
      <c r="G2127" s="5"/>
    </row>
    <row r="2128" spans="2:7" ht="15.75" x14ac:dyDescent="0.25">
      <c r="B2128" s="5"/>
      <c r="C2128" s="5"/>
      <c r="D2128" s="5"/>
      <c r="E2128" s="5"/>
      <c r="F2128" s="5"/>
      <c r="G2128" s="5"/>
    </row>
    <row r="2129" spans="2:7" ht="15.75" x14ac:dyDescent="0.25">
      <c r="B2129" s="5"/>
      <c r="C2129" s="5"/>
      <c r="D2129" s="5"/>
      <c r="E2129" s="5"/>
      <c r="F2129" s="5"/>
      <c r="G2129" s="5"/>
    </row>
    <row r="2130" spans="2:7" ht="15.75" x14ac:dyDescent="0.25">
      <c r="B2130" s="5"/>
      <c r="C2130" s="5"/>
      <c r="D2130" s="5"/>
      <c r="E2130" s="5"/>
      <c r="F2130" s="5"/>
      <c r="G2130" s="5"/>
    </row>
    <row r="2131" spans="2:7" ht="15.75" x14ac:dyDescent="0.25">
      <c r="B2131" s="5"/>
      <c r="C2131" s="5"/>
      <c r="D2131" s="5"/>
      <c r="E2131" s="5"/>
      <c r="F2131" s="5"/>
      <c r="G2131" s="5"/>
    </row>
    <row r="2132" spans="2:7" ht="15.75" x14ac:dyDescent="0.25">
      <c r="B2132" s="5"/>
      <c r="C2132" s="5"/>
      <c r="D2132" s="5"/>
      <c r="E2132" s="5"/>
      <c r="F2132" s="5"/>
      <c r="G2132" s="5"/>
    </row>
    <row r="2133" spans="2:7" ht="15.75" x14ac:dyDescent="0.25">
      <c r="B2133" s="5"/>
      <c r="C2133" s="5"/>
      <c r="D2133" s="5"/>
      <c r="E2133" s="5"/>
      <c r="F2133" s="5"/>
      <c r="G2133" s="5"/>
    </row>
    <row r="2134" spans="2:7" ht="15.75" x14ac:dyDescent="0.25">
      <c r="B2134" s="5"/>
      <c r="C2134" s="5"/>
      <c r="D2134" s="5"/>
      <c r="E2134" s="5"/>
      <c r="F2134" s="5"/>
      <c r="G2134" s="5"/>
    </row>
    <row r="2135" spans="2:7" ht="15.75" x14ac:dyDescent="0.25">
      <c r="B2135" s="5"/>
      <c r="C2135" s="5"/>
      <c r="D2135" s="5"/>
      <c r="E2135" s="5"/>
      <c r="F2135" s="5"/>
      <c r="G2135" s="5"/>
    </row>
    <row r="2136" spans="2:7" ht="15.75" x14ac:dyDescent="0.25">
      <c r="B2136" s="5"/>
      <c r="C2136" s="5"/>
      <c r="D2136" s="5"/>
      <c r="E2136" s="5"/>
      <c r="F2136" s="5"/>
      <c r="G2136" s="5"/>
    </row>
    <row r="2137" spans="2:7" ht="15.75" x14ac:dyDescent="0.25">
      <c r="B2137" s="5"/>
      <c r="C2137" s="5"/>
      <c r="D2137" s="5"/>
      <c r="E2137" s="5"/>
      <c r="F2137" s="5"/>
      <c r="G2137" s="5"/>
    </row>
    <row r="2138" spans="2:7" ht="15.75" x14ac:dyDescent="0.25">
      <c r="B2138" s="5"/>
      <c r="C2138" s="5"/>
      <c r="D2138" s="5"/>
      <c r="E2138" s="5"/>
      <c r="F2138" s="5"/>
      <c r="G2138" s="5"/>
    </row>
    <row r="2139" spans="2:7" ht="15.75" x14ac:dyDescent="0.25">
      <c r="B2139" s="5"/>
      <c r="C2139" s="5"/>
      <c r="D2139" s="5"/>
      <c r="E2139" s="5"/>
      <c r="F2139" s="5"/>
      <c r="G2139" s="5"/>
    </row>
    <row r="2140" spans="2:7" ht="15.75" x14ac:dyDescent="0.25">
      <c r="B2140" s="5"/>
      <c r="C2140" s="5"/>
      <c r="D2140" s="5"/>
      <c r="E2140" s="5"/>
      <c r="F2140" s="5"/>
      <c r="G2140" s="5"/>
    </row>
    <row r="2141" spans="2:7" ht="15.75" x14ac:dyDescent="0.25">
      <c r="B2141" s="5"/>
      <c r="C2141" s="5"/>
      <c r="D2141" s="5"/>
      <c r="E2141" s="5"/>
      <c r="F2141" s="5"/>
      <c r="G2141" s="5"/>
    </row>
    <row r="2142" spans="2:7" ht="15.75" x14ac:dyDescent="0.25">
      <c r="B2142" s="5"/>
      <c r="C2142" s="5"/>
      <c r="D2142" s="5"/>
      <c r="E2142" s="5"/>
      <c r="F2142" s="5"/>
      <c r="G2142" s="5"/>
    </row>
    <row r="2143" spans="2:7" ht="15.75" x14ac:dyDescent="0.25">
      <c r="B2143" s="5"/>
      <c r="C2143" s="5"/>
      <c r="D2143" s="5"/>
      <c r="E2143" s="5"/>
      <c r="F2143" s="5"/>
      <c r="G2143" s="5"/>
    </row>
    <row r="2144" spans="2:7" ht="15.75" x14ac:dyDescent="0.25">
      <c r="B2144" s="5"/>
      <c r="C2144" s="5"/>
      <c r="D2144" s="5"/>
      <c r="E2144" s="5"/>
      <c r="F2144" s="5"/>
      <c r="G2144" s="5"/>
    </row>
    <row r="2145" spans="2:7" ht="15.75" x14ac:dyDescent="0.25">
      <c r="B2145" s="5"/>
      <c r="C2145" s="5"/>
      <c r="D2145" s="5"/>
      <c r="E2145" s="5"/>
      <c r="F2145" s="5"/>
      <c r="G2145" s="5"/>
    </row>
    <row r="2146" spans="2:7" ht="15.75" x14ac:dyDescent="0.25">
      <c r="B2146" s="5"/>
      <c r="C2146" s="5"/>
      <c r="D2146" s="5"/>
      <c r="E2146" s="5"/>
      <c r="F2146" s="5"/>
      <c r="G2146" s="5"/>
    </row>
    <row r="2147" spans="2:7" ht="15.75" x14ac:dyDescent="0.25">
      <c r="B2147" s="5"/>
      <c r="C2147" s="5"/>
      <c r="D2147" s="5"/>
      <c r="E2147" s="5"/>
      <c r="F2147" s="5"/>
      <c r="G2147" s="5"/>
    </row>
    <row r="2148" spans="2:7" ht="15.75" x14ac:dyDescent="0.25">
      <c r="B2148" s="5"/>
      <c r="C2148" s="5"/>
      <c r="D2148" s="5"/>
      <c r="E2148" s="5"/>
      <c r="F2148" s="5"/>
      <c r="G2148" s="5"/>
    </row>
    <row r="2149" spans="2:7" ht="15.75" x14ac:dyDescent="0.25">
      <c r="B2149" s="5"/>
      <c r="C2149" s="5"/>
      <c r="D2149" s="5"/>
      <c r="E2149" s="5"/>
      <c r="F2149" s="5"/>
      <c r="G2149" s="5"/>
    </row>
    <row r="2150" spans="2:7" ht="15.75" x14ac:dyDescent="0.25">
      <c r="B2150" s="5"/>
      <c r="C2150" s="5"/>
      <c r="D2150" s="5"/>
      <c r="E2150" s="5"/>
      <c r="F2150" s="5"/>
      <c r="G2150" s="5"/>
    </row>
    <row r="2151" spans="2:7" ht="15.75" x14ac:dyDescent="0.25">
      <c r="B2151" s="5"/>
      <c r="C2151" s="5"/>
      <c r="D2151" s="5"/>
      <c r="E2151" s="5"/>
      <c r="F2151" s="5"/>
      <c r="G2151" s="5"/>
    </row>
    <row r="2152" spans="2:7" ht="15.75" x14ac:dyDescent="0.25">
      <c r="B2152" s="5"/>
      <c r="C2152" s="5"/>
      <c r="D2152" s="5"/>
      <c r="E2152" s="5"/>
      <c r="F2152" s="5"/>
      <c r="G2152" s="5"/>
    </row>
    <row r="2153" spans="2:7" ht="15.75" x14ac:dyDescent="0.25">
      <c r="B2153" s="5"/>
      <c r="C2153" s="5"/>
      <c r="D2153" s="5"/>
      <c r="E2153" s="5"/>
      <c r="F2153" s="5"/>
      <c r="G2153" s="5"/>
    </row>
    <row r="2154" spans="2:7" ht="15.75" x14ac:dyDescent="0.25">
      <c r="B2154" s="5"/>
      <c r="C2154" s="5"/>
      <c r="D2154" s="5"/>
      <c r="E2154" s="5"/>
      <c r="F2154" s="5"/>
      <c r="G2154" s="5"/>
    </row>
    <row r="2155" spans="2:7" ht="15.75" x14ac:dyDescent="0.25">
      <c r="B2155" s="5"/>
      <c r="C2155" s="5"/>
      <c r="D2155" s="5"/>
      <c r="E2155" s="5"/>
      <c r="F2155" s="5"/>
      <c r="G2155" s="5"/>
    </row>
    <row r="2156" spans="2:7" ht="15.75" x14ac:dyDescent="0.25">
      <c r="B2156" s="5"/>
      <c r="C2156" s="5"/>
      <c r="D2156" s="5"/>
      <c r="E2156" s="5"/>
      <c r="F2156" s="5"/>
      <c r="G2156" s="5"/>
    </row>
    <row r="2157" spans="2:7" ht="15.75" x14ac:dyDescent="0.25">
      <c r="B2157" s="5"/>
      <c r="C2157" s="5"/>
      <c r="D2157" s="5"/>
      <c r="E2157" s="5"/>
      <c r="F2157" s="5"/>
      <c r="G2157" s="5"/>
    </row>
    <row r="2158" spans="2:7" ht="15.75" x14ac:dyDescent="0.25">
      <c r="B2158" s="5"/>
      <c r="C2158" s="5"/>
      <c r="D2158" s="5"/>
      <c r="E2158" s="5"/>
      <c r="F2158" s="5"/>
      <c r="G2158" s="5"/>
    </row>
    <row r="2159" spans="2:7" ht="15.75" x14ac:dyDescent="0.25">
      <c r="B2159" s="5"/>
      <c r="C2159" s="5"/>
      <c r="D2159" s="5"/>
      <c r="E2159" s="5"/>
      <c r="F2159" s="5"/>
      <c r="G2159" s="5"/>
    </row>
    <row r="2160" spans="2:7" ht="15.75" x14ac:dyDescent="0.25">
      <c r="B2160" s="5"/>
      <c r="C2160" s="5"/>
      <c r="D2160" s="5"/>
      <c r="E2160" s="5"/>
      <c r="F2160" s="5"/>
      <c r="G2160" s="5"/>
    </row>
    <row r="2161" spans="2:7" ht="15.75" x14ac:dyDescent="0.25">
      <c r="B2161" s="5"/>
      <c r="C2161" s="5"/>
      <c r="D2161" s="5"/>
      <c r="E2161" s="5"/>
      <c r="F2161" s="5"/>
      <c r="G2161" s="5"/>
    </row>
    <row r="2162" spans="2:7" ht="15.75" x14ac:dyDescent="0.25">
      <c r="B2162" s="5"/>
      <c r="C2162" s="5"/>
      <c r="D2162" s="5"/>
      <c r="E2162" s="5"/>
      <c r="F2162" s="5"/>
      <c r="G2162" s="5"/>
    </row>
    <row r="2163" spans="2:7" ht="15.75" x14ac:dyDescent="0.25">
      <c r="B2163" s="5"/>
      <c r="C2163" s="5"/>
      <c r="D2163" s="5"/>
      <c r="E2163" s="5"/>
      <c r="F2163" s="5"/>
      <c r="G2163" s="5"/>
    </row>
    <row r="2164" spans="2:7" ht="15.75" x14ac:dyDescent="0.25">
      <c r="B2164" s="5"/>
      <c r="C2164" s="5"/>
      <c r="D2164" s="5"/>
      <c r="E2164" s="5"/>
      <c r="F2164" s="5"/>
      <c r="G2164" s="5"/>
    </row>
    <row r="2165" spans="2:7" ht="15.75" x14ac:dyDescent="0.25">
      <c r="B2165" s="5"/>
      <c r="C2165" s="5"/>
      <c r="D2165" s="5"/>
      <c r="E2165" s="5"/>
      <c r="F2165" s="5"/>
      <c r="G2165" s="5"/>
    </row>
    <row r="2166" spans="2:7" ht="15.75" x14ac:dyDescent="0.25">
      <c r="B2166" s="5"/>
      <c r="C2166" s="5"/>
      <c r="D2166" s="5"/>
      <c r="E2166" s="5"/>
      <c r="F2166" s="5"/>
      <c r="G2166" s="5"/>
    </row>
    <row r="2167" spans="2:7" ht="15.75" x14ac:dyDescent="0.25">
      <c r="B2167" s="5"/>
      <c r="C2167" s="5"/>
      <c r="D2167" s="5"/>
      <c r="E2167" s="5"/>
      <c r="F2167" s="5"/>
      <c r="G2167" s="5"/>
    </row>
    <row r="2168" spans="2:7" ht="15.75" x14ac:dyDescent="0.25">
      <c r="B2168" s="5"/>
      <c r="C2168" s="5"/>
      <c r="D2168" s="5"/>
      <c r="E2168" s="5"/>
      <c r="F2168" s="5"/>
      <c r="G2168" s="5"/>
    </row>
    <row r="2169" spans="2:7" ht="15.75" x14ac:dyDescent="0.25">
      <c r="B2169" s="5"/>
      <c r="C2169" s="5"/>
      <c r="D2169" s="5"/>
      <c r="E2169" s="5"/>
      <c r="F2169" s="5"/>
      <c r="G2169" s="5"/>
    </row>
    <row r="2170" spans="2:7" ht="15.75" x14ac:dyDescent="0.25">
      <c r="B2170" s="5"/>
      <c r="C2170" s="5"/>
      <c r="D2170" s="5"/>
      <c r="E2170" s="5"/>
      <c r="F2170" s="5"/>
      <c r="G2170" s="5"/>
    </row>
    <row r="2171" spans="2:7" ht="15.75" x14ac:dyDescent="0.25">
      <c r="B2171" s="5"/>
      <c r="C2171" s="5"/>
      <c r="D2171" s="5"/>
      <c r="E2171" s="5"/>
      <c r="F2171" s="5"/>
      <c r="G2171" s="5"/>
    </row>
    <row r="2172" spans="2:7" ht="15.75" x14ac:dyDescent="0.25">
      <c r="B2172" s="5"/>
      <c r="C2172" s="5"/>
      <c r="D2172" s="5"/>
      <c r="E2172" s="5"/>
      <c r="F2172" s="5"/>
      <c r="G2172" s="5"/>
    </row>
    <row r="2173" spans="2:7" ht="15.75" x14ac:dyDescent="0.25">
      <c r="B2173" s="5"/>
      <c r="C2173" s="5"/>
      <c r="D2173" s="5"/>
      <c r="E2173" s="5"/>
      <c r="F2173" s="5"/>
      <c r="G2173" s="5"/>
    </row>
    <row r="2174" spans="2:7" ht="15.75" x14ac:dyDescent="0.25">
      <c r="B2174" s="5"/>
      <c r="C2174" s="5"/>
      <c r="D2174" s="5"/>
      <c r="E2174" s="5"/>
      <c r="F2174" s="5"/>
      <c r="G2174" s="5"/>
    </row>
    <row r="2175" spans="2:7" ht="15.75" x14ac:dyDescent="0.25">
      <c r="B2175" s="5"/>
      <c r="C2175" s="5"/>
      <c r="D2175" s="5"/>
      <c r="E2175" s="5"/>
      <c r="F2175" s="5"/>
      <c r="G2175" s="5"/>
    </row>
    <row r="2176" spans="2:7" ht="15.75" x14ac:dyDescent="0.25">
      <c r="B2176" s="5"/>
      <c r="C2176" s="5"/>
      <c r="D2176" s="5"/>
      <c r="E2176" s="5"/>
      <c r="F2176" s="5"/>
      <c r="G2176" s="5"/>
    </row>
    <row r="2177" spans="2:7" ht="15.75" x14ac:dyDescent="0.25">
      <c r="B2177" s="5"/>
      <c r="C2177" s="5"/>
      <c r="D2177" s="5"/>
      <c r="E2177" s="5"/>
      <c r="F2177" s="5"/>
      <c r="G2177" s="5"/>
    </row>
    <row r="2178" spans="2:7" ht="15.75" x14ac:dyDescent="0.25">
      <c r="B2178" s="5"/>
      <c r="C2178" s="5"/>
      <c r="D2178" s="5"/>
      <c r="E2178" s="5"/>
      <c r="F2178" s="5"/>
      <c r="G2178" s="5"/>
    </row>
    <row r="2179" spans="2:7" ht="15.75" x14ac:dyDescent="0.25">
      <c r="B2179" s="5"/>
      <c r="C2179" s="5"/>
      <c r="D2179" s="5"/>
      <c r="E2179" s="5"/>
      <c r="F2179" s="5"/>
      <c r="G2179" s="5"/>
    </row>
    <row r="2180" spans="2:7" ht="15.75" x14ac:dyDescent="0.25">
      <c r="B2180" s="5"/>
      <c r="C2180" s="5"/>
      <c r="D2180" s="5"/>
      <c r="E2180" s="5"/>
      <c r="F2180" s="5"/>
      <c r="G2180" s="5"/>
    </row>
    <row r="2181" spans="2:7" ht="15.75" x14ac:dyDescent="0.25">
      <c r="B2181" s="5"/>
      <c r="C2181" s="5"/>
      <c r="D2181" s="5"/>
      <c r="E2181" s="5"/>
      <c r="F2181" s="5"/>
      <c r="G2181" s="5"/>
    </row>
    <row r="2182" spans="2:7" ht="15.75" x14ac:dyDescent="0.25">
      <c r="B2182" s="5"/>
      <c r="C2182" s="5"/>
      <c r="D2182" s="5"/>
      <c r="E2182" s="5"/>
      <c r="F2182" s="5"/>
      <c r="G2182" s="5"/>
    </row>
    <row r="2183" spans="2:7" ht="15.75" x14ac:dyDescent="0.25">
      <c r="B2183" s="5"/>
      <c r="C2183" s="5"/>
      <c r="D2183" s="5"/>
      <c r="E2183" s="5"/>
      <c r="F2183" s="5"/>
      <c r="G2183" s="5"/>
    </row>
    <row r="2184" spans="2:7" ht="15.75" x14ac:dyDescent="0.25">
      <c r="B2184" s="5"/>
      <c r="C2184" s="5"/>
      <c r="D2184" s="5"/>
      <c r="E2184" s="5"/>
      <c r="F2184" s="5"/>
      <c r="G2184" s="5"/>
    </row>
    <row r="2185" spans="2:7" ht="15.75" x14ac:dyDescent="0.25">
      <c r="B2185" s="5"/>
      <c r="C2185" s="5"/>
      <c r="D2185" s="5"/>
      <c r="E2185" s="5"/>
      <c r="F2185" s="5"/>
      <c r="G2185" s="5"/>
    </row>
    <row r="2186" spans="2:7" ht="15.75" x14ac:dyDescent="0.25">
      <c r="B2186" s="5"/>
      <c r="C2186" s="5"/>
      <c r="D2186" s="5"/>
      <c r="E2186" s="5"/>
      <c r="F2186" s="5"/>
      <c r="G2186" s="5"/>
    </row>
    <row r="2187" spans="2:7" ht="15.75" x14ac:dyDescent="0.25">
      <c r="B2187" s="5"/>
      <c r="C2187" s="5"/>
      <c r="D2187" s="5"/>
      <c r="E2187" s="5"/>
      <c r="F2187" s="5"/>
      <c r="G2187" s="5"/>
    </row>
    <row r="2188" spans="2:7" ht="15.75" x14ac:dyDescent="0.25">
      <c r="B2188" s="5"/>
      <c r="C2188" s="5"/>
      <c r="D2188" s="5"/>
      <c r="E2188" s="5"/>
      <c r="F2188" s="5"/>
      <c r="G2188" s="5"/>
    </row>
    <row r="2189" spans="2:7" ht="15.75" x14ac:dyDescent="0.25">
      <c r="B2189" s="5"/>
      <c r="C2189" s="5"/>
      <c r="D2189" s="5"/>
      <c r="E2189" s="5"/>
      <c r="F2189" s="5"/>
      <c r="G2189" s="5"/>
    </row>
    <row r="2190" spans="2:7" ht="15.75" x14ac:dyDescent="0.25">
      <c r="B2190" s="5"/>
      <c r="C2190" s="5"/>
      <c r="D2190" s="5"/>
      <c r="E2190" s="5"/>
      <c r="F2190" s="5"/>
      <c r="G2190" s="5"/>
    </row>
    <row r="2191" spans="2:7" ht="15.75" x14ac:dyDescent="0.25">
      <c r="B2191" s="5"/>
      <c r="C2191" s="5"/>
      <c r="D2191" s="5"/>
      <c r="E2191" s="5"/>
      <c r="F2191" s="5"/>
      <c r="G2191" s="5"/>
    </row>
    <row r="2192" spans="2:7" ht="15.75" x14ac:dyDescent="0.25">
      <c r="B2192" s="5"/>
      <c r="C2192" s="5"/>
      <c r="D2192" s="5"/>
      <c r="E2192" s="5"/>
      <c r="F2192" s="5"/>
      <c r="G2192" s="5"/>
    </row>
    <row r="2193" spans="2:7" ht="15.75" x14ac:dyDescent="0.25">
      <c r="B2193" s="5"/>
      <c r="C2193" s="5"/>
      <c r="D2193" s="5"/>
      <c r="E2193" s="5"/>
      <c r="F2193" s="5"/>
      <c r="G2193" s="5"/>
    </row>
    <row r="2194" spans="2:7" ht="15.75" x14ac:dyDescent="0.25">
      <c r="B2194" s="5"/>
      <c r="C2194" s="5"/>
      <c r="D2194" s="5"/>
      <c r="E2194" s="5"/>
      <c r="F2194" s="5"/>
      <c r="G2194" s="5"/>
    </row>
    <row r="2195" spans="2:7" ht="15.75" x14ac:dyDescent="0.25">
      <c r="B2195" s="5"/>
      <c r="C2195" s="5"/>
      <c r="D2195" s="5"/>
      <c r="E2195" s="5"/>
      <c r="F2195" s="5"/>
      <c r="G2195" s="5"/>
    </row>
    <row r="2196" spans="2:7" ht="15.75" x14ac:dyDescent="0.25">
      <c r="B2196" s="5"/>
      <c r="C2196" s="5"/>
      <c r="D2196" s="5"/>
      <c r="E2196" s="5"/>
      <c r="F2196" s="5"/>
      <c r="G2196" s="5"/>
    </row>
    <row r="2197" spans="2:7" ht="15.75" x14ac:dyDescent="0.25">
      <c r="B2197" s="5"/>
      <c r="C2197" s="5"/>
      <c r="D2197" s="5"/>
      <c r="E2197" s="5"/>
      <c r="F2197" s="5"/>
      <c r="G2197" s="5"/>
    </row>
    <row r="2198" spans="2:7" ht="15.75" x14ac:dyDescent="0.25">
      <c r="B2198" s="5"/>
      <c r="C2198" s="5"/>
      <c r="D2198" s="5"/>
      <c r="E2198" s="5"/>
      <c r="F2198" s="5"/>
      <c r="G2198" s="5"/>
    </row>
    <row r="2199" spans="2:7" ht="15.75" x14ac:dyDescent="0.25">
      <c r="B2199" s="5"/>
      <c r="C2199" s="5"/>
      <c r="D2199" s="5"/>
      <c r="E2199" s="5"/>
      <c r="F2199" s="5"/>
      <c r="G2199" s="5"/>
    </row>
    <row r="2200" spans="2:7" ht="15.75" x14ac:dyDescent="0.25">
      <c r="B2200" s="5"/>
      <c r="C2200" s="5"/>
      <c r="D2200" s="5"/>
      <c r="E2200" s="5"/>
      <c r="F2200" s="5"/>
      <c r="G2200" s="5"/>
    </row>
    <row r="2201" spans="2:7" ht="15.75" x14ac:dyDescent="0.25">
      <c r="B2201" s="5"/>
      <c r="C2201" s="5"/>
      <c r="D2201" s="5"/>
      <c r="E2201" s="5"/>
      <c r="F2201" s="5"/>
      <c r="G2201" s="5"/>
    </row>
    <row r="2202" spans="2:7" ht="15.75" x14ac:dyDescent="0.25">
      <c r="B2202" s="5"/>
      <c r="C2202" s="5"/>
      <c r="D2202" s="5"/>
      <c r="E2202" s="5"/>
      <c r="F2202" s="5"/>
      <c r="G2202" s="5"/>
    </row>
    <row r="2203" spans="2:7" ht="15.75" x14ac:dyDescent="0.25">
      <c r="B2203" s="5"/>
      <c r="C2203" s="5"/>
      <c r="D2203" s="5"/>
      <c r="E2203" s="5"/>
      <c r="F2203" s="5"/>
      <c r="G2203" s="5"/>
    </row>
    <row r="2204" spans="2:7" ht="15.75" x14ac:dyDescent="0.25">
      <c r="B2204" s="5"/>
      <c r="C2204" s="5"/>
      <c r="D2204" s="5"/>
      <c r="E2204" s="5"/>
      <c r="F2204" s="5"/>
      <c r="G2204" s="5"/>
    </row>
    <row r="2205" spans="2:7" ht="15.75" x14ac:dyDescent="0.25">
      <c r="B2205" s="5"/>
      <c r="C2205" s="5"/>
      <c r="D2205" s="5"/>
      <c r="E2205" s="5"/>
      <c r="F2205" s="5"/>
      <c r="G2205" s="5"/>
    </row>
    <row r="2206" spans="2:7" ht="15.75" x14ac:dyDescent="0.25">
      <c r="B2206" s="5"/>
      <c r="C2206" s="5"/>
      <c r="D2206" s="5"/>
      <c r="E2206" s="5"/>
      <c r="F2206" s="5"/>
      <c r="G2206" s="5"/>
    </row>
    <row r="2207" spans="2:7" ht="15.75" x14ac:dyDescent="0.25">
      <c r="B2207" s="5"/>
      <c r="C2207" s="5"/>
      <c r="D2207" s="5"/>
      <c r="E2207" s="5"/>
      <c r="F2207" s="5"/>
      <c r="G2207" s="5"/>
    </row>
    <row r="2208" spans="2:7" ht="15.75" x14ac:dyDescent="0.25">
      <c r="B2208" s="5"/>
      <c r="C2208" s="5"/>
      <c r="D2208" s="5"/>
      <c r="E2208" s="5"/>
      <c r="F2208" s="5"/>
      <c r="G2208" s="5"/>
    </row>
    <row r="2209" spans="2:7" ht="15.75" x14ac:dyDescent="0.25">
      <c r="B2209" s="5"/>
      <c r="C2209" s="5"/>
      <c r="D2209" s="5"/>
      <c r="E2209" s="5"/>
      <c r="F2209" s="5"/>
      <c r="G2209" s="5"/>
    </row>
    <row r="2210" spans="2:7" ht="15.75" x14ac:dyDescent="0.25">
      <c r="B2210" s="5"/>
      <c r="C2210" s="5"/>
      <c r="D2210" s="5"/>
      <c r="E2210" s="5"/>
      <c r="F2210" s="5"/>
      <c r="G2210" s="5"/>
    </row>
    <row r="2211" spans="2:7" ht="15.75" x14ac:dyDescent="0.25">
      <c r="B2211" s="5"/>
      <c r="C2211" s="5"/>
      <c r="D2211" s="5"/>
      <c r="E2211" s="5"/>
      <c r="F2211" s="5"/>
      <c r="G2211" s="5"/>
    </row>
    <row r="2212" spans="2:7" ht="15.75" x14ac:dyDescent="0.25">
      <c r="B2212" s="5"/>
      <c r="C2212" s="5"/>
      <c r="D2212" s="5"/>
      <c r="E2212" s="5"/>
      <c r="F2212" s="5"/>
      <c r="G2212" s="5"/>
    </row>
    <row r="2213" spans="2:7" ht="15.75" x14ac:dyDescent="0.25">
      <c r="B2213" s="5"/>
      <c r="C2213" s="5"/>
      <c r="D2213" s="5"/>
      <c r="E2213" s="5"/>
      <c r="F2213" s="5"/>
      <c r="G2213" s="5"/>
    </row>
    <row r="2214" spans="2:7" ht="15.75" x14ac:dyDescent="0.25">
      <c r="B2214" s="5"/>
      <c r="C2214" s="5"/>
      <c r="D2214" s="5"/>
      <c r="E2214" s="5"/>
      <c r="F2214" s="5"/>
      <c r="G2214" s="5"/>
    </row>
    <row r="2215" spans="2:7" ht="15.75" x14ac:dyDescent="0.25">
      <c r="B2215" s="5"/>
      <c r="C2215" s="5"/>
      <c r="D2215" s="5"/>
      <c r="E2215" s="5"/>
      <c r="F2215" s="5"/>
      <c r="G2215" s="5"/>
    </row>
    <row r="2216" spans="2:7" ht="15.75" x14ac:dyDescent="0.25">
      <c r="B2216" s="5"/>
      <c r="C2216" s="5"/>
      <c r="D2216" s="5"/>
      <c r="E2216" s="5"/>
      <c r="F2216" s="5"/>
      <c r="G2216" s="5"/>
    </row>
    <row r="2217" spans="2:7" ht="15.75" x14ac:dyDescent="0.25">
      <c r="B2217" s="5"/>
      <c r="C2217" s="5"/>
      <c r="D2217" s="5"/>
      <c r="E2217" s="5"/>
      <c r="F2217" s="5"/>
      <c r="G2217" s="5"/>
    </row>
    <row r="2218" spans="2:7" ht="15.75" x14ac:dyDescent="0.25">
      <c r="B2218" s="5"/>
      <c r="C2218" s="5"/>
      <c r="D2218" s="5"/>
      <c r="E2218" s="5"/>
      <c r="F2218" s="5"/>
      <c r="G2218" s="5"/>
    </row>
    <row r="2219" spans="2:7" ht="15.75" x14ac:dyDescent="0.25">
      <c r="B2219" s="5"/>
      <c r="C2219" s="5"/>
      <c r="D2219" s="5"/>
      <c r="E2219" s="5"/>
      <c r="F2219" s="5"/>
      <c r="G2219" s="5"/>
    </row>
    <row r="2220" spans="2:7" ht="15.75" x14ac:dyDescent="0.25">
      <c r="B2220" s="5"/>
      <c r="C2220" s="5"/>
      <c r="D2220" s="5"/>
      <c r="E2220" s="5"/>
      <c r="F2220" s="5"/>
      <c r="G2220" s="5"/>
    </row>
    <row r="2221" spans="2:7" ht="15.75" x14ac:dyDescent="0.25">
      <c r="B2221" s="5"/>
      <c r="C2221" s="5"/>
      <c r="D2221" s="5"/>
      <c r="E2221" s="5"/>
      <c r="F2221" s="5"/>
      <c r="G2221" s="5"/>
    </row>
    <row r="2222" spans="2:7" ht="15.75" x14ac:dyDescent="0.25">
      <c r="B2222" s="5"/>
      <c r="C2222" s="5"/>
      <c r="D2222" s="5"/>
      <c r="E2222" s="5"/>
      <c r="F2222" s="5"/>
      <c r="G2222" s="5"/>
    </row>
    <row r="2223" spans="2:7" ht="15.75" x14ac:dyDescent="0.25">
      <c r="B2223" s="5"/>
      <c r="C2223" s="5"/>
      <c r="D2223" s="5"/>
      <c r="E2223" s="5"/>
      <c r="F2223" s="5"/>
      <c r="G2223" s="5"/>
    </row>
    <row r="2224" spans="2:7" ht="15.75" x14ac:dyDescent="0.25">
      <c r="B2224" s="5"/>
      <c r="C2224" s="5"/>
      <c r="D2224" s="5"/>
      <c r="E2224" s="5"/>
      <c r="F2224" s="5"/>
      <c r="G2224" s="5"/>
    </row>
    <row r="2225" spans="2:7" ht="15.75" x14ac:dyDescent="0.25">
      <c r="B2225" s="5"/>
      <c r="C2225" s="5"/>
      <c r="D2225" s="5"/>
      <c r="E2225" s="5"/>
      <c r="F2225" s="5"/>
      <c r="G2225" s="5"/>
    </row>
    <row r="2226" spans="2:7" ht="15.75" x14ac:dyDescent="0.25">
      <c r="B2226" s="5"/>
      <c r="C2226" s="5"/>
      <c r="D2226" s="5"/>
      <c r="E2226" s="5"/>
      <c r="F2226" s="5"/>
      <c r="G2226" s="5"/>
    </row>
    <row r="2227" spans="2:7" ht="15.75" x14ac:dyDescent="0.25">
      <c r="B2227" s="5"/>
      <c r="C2227" s="5"/>
      <c r="D2227" s="5"/>
      <c r="E2227" s="5"/>
      <c r="F2227" s="5"/>
      <c r="G2227" s="5"/>
    </row>
    <row r="2228" spans="2:7" ht="15.75" x14ac:dyDescent="0.25">
      <c r="B2228" s="5"/>
      <c r="C2228" s="5"/>
      <c r="D2228" s="5"/>
      <c r="E2228" s="5"/>
      <c r="F2228" s="5"/>
      <c r="G2228" s="5"/>
    </row>
    <row r="2229" spans="2:7" ht="15.75" x14ac:dyDescent="0.25">
      <c r="B2229" s="5"/>
      <c r="C2229" s="5"/>
      <c r="D2229" s="5"/>
      <c r="E2229" s="5"/>
      <c r="F2229" s="5"/>
      <c r="G2229" s="5"/>
    </row>
    <row r="2230" spans="2:7" ht="15.75" x14ac:dyDescent="0.25">
      <c r="B2230" s="5"/>
      <c r="C2230" s="5"/>
      <c r="D2230" s="5"/>
      <c r="E2230" s="5"/>
      <c r="F2230" s="5"/>
      <c r="G2230" s="5"/>
    </row>
    <row r="2231" spans="2:7" ht="15.75" x14ac:dyDescent="0.25">
      <c r="B2231" s="5"/>
      <c r="C2231" s="5"/>
      <c r="D2231" s="5"/>
      <c r="E2231" s="5"/>
      <c r="F2231" s="5"/>
      <c r="G2231" s="5"/>
    </row>
    <row r="2232" spans="2:7" ht="15.75" x14ac:dyDescent="0.25">
      <c r="B2232" s="5"/>
      <c r="C2232" s="5"/>
      <c r="D2232" s="5"/>
      <c r="E2232" s="5"/>
      <c r="F2232" s="5"/>
      <c r="G2232" s="5"/>
    </row>
    <row r="2233" spans="2:7" ht="15.75" x14ac:dyDescent="0.25">
      <c r="B2233" s="5"/>
      <c r="C2233" s="5"/>
      <c r="D2233" s="5"/>
      <c r="E2233" s="5"/>
      <c r="F2233" s="5"/>
      <c r="G2233" s="5"/>
    </row>
    <row r="2234" spans="2:7" ht="15.75" x14ac:dyDescent="0.25">
      <c r="B2234" s="5"/>
      <c r="C2234" s="5"/>
      <c r="D2234" s="5"/>
      <c r="E2234" s="5"/>
      <c r="F2234" s="5"/>
      <c r="G2234" s="5"/>
    </row>
    <row r="2235" spans="2:7" ht="15.75" x14ac:dyDescent="0.25">
      <c r="B2235" s="5"/>
      <c r="C2235" s="5"/>
      <c r="D2235" s="5"/>
      <c r="E2235" s="5"/>
      <c r="F2235" s="5"/>
      <c r="G2235" s="5"/>
    </row>
    <row r="2236" spans="2:7" ht="15.75" x14ac:dyDescent="0.25">
      <c r="B2236" s="5"/>
      <c r="C2236" s="5"/>
      <c r="D2236" s="5"/>
      <c r="E2236" s="5"/>
      <c r="F2236" s="5"/>
      <c r="G2236" s="5"/>
    </row>
    <row r="2237" spans="2:7" ht="15.75" x14ac:dyDescent="0.25">
      <c r="B2237" s="5"/>
      <c r="C2237" s="5"/>
      <c r="D2237" s="5"/>
      <c r="E2237" s="5"/>
      <c r="F2237" s="5"/>
      <c r="G2237" s="5"/>
    </row>
    <row r="2238" spans="2:7" ht="15.75" x14ac:dyDescent="0.25">
      <c r="B2238" s="5"/>
      <c r="C2238" s="5"/>
      <c r="D2238" s="5"/>
      <c r="E2238" s="5"/>
      <c r="F2238" s="5"/>
      <c r="G2238" s="5"/>
    </row>
    <row r="2239" spans="2:7" ht="15.75" x14ac:dyDescent="0.25">
      <c r="B2239" s="5"/>
      <c r="C2239" s="5"/>
      <c r="D2239" s="5"/>
      <c r="E2239" s="5"/>
      <c r="F2239" s="5"/>
      <c r="G2239" s="5"/>
    </row>
    <row r="2240" spans="2:7" ht="15.75" x14ac:dyDescent="0.25">
      <c r="B2240" s="5"/>
      <c r="C2240" s="5"/>
      <c r="D2240" s="5"/>
      <c r="E2240" s="5"/>
      <c r="F2240" s="5"/>
      <c r="G2240" s="5"/>
    </row>
    <row r="2241" spans="2:7" ht="15.75" x14ac:dyDescent="0.25">
      <c r="B2241" s="5"/>
      <c r="C2241" s="5"/>
      <c r="D2241" s="5"/>
      <c r="E2241" s="5"/>
      <c r="F2241" s="5"/>
      <c r="G2241" s="5"/>
    </row>
    <row r="2242" spans="2:7" ht="15.75" x14ac:dyDescent="0.25">
      <c r="B2242" s="5"/>
      <c r="C2242" s="5"/>
      <c r="D2242" s="5"/>
      <c r="E2242" s="5"/>
      <c r="F2242" s="5"/>
      <c r="G2242" s="5"/>
    </row>
    <row r="2243" spans="2:7" ht="15.75" x14ac:dyDescent="0.25">
      <c r="B2243" s="5"/>
      <c r="C2243" s="5"/>
      <c r="D2243" s="5"/>
      <c r="E2243" s="5"/>
      <c r="F2243" s="5"/>
      <c r="G2243" s="5"/>
    </row>
    <row r="2244" spans="2:7" ht="15.75" x14ac:dyDescent="0.25">
      <c r="B2244" s="5"/>
      <c r="C2244" s="5"/>
      <c r="D2244" s="5"/>
      <c r="E2244" s="5"/>
      <c r="F2244" s="5"/>
      <c r="G2244" s="5"/>
    </row>
    <row r="2245" spans="2:7" ht="15.75" x14ac:dyDescent="0.25">
      <c r="B2245" s="5"/>
      <c r="C2245" s="5"/>
      <c r="D2245" s="5"/>
      <c r="E2245" s="5"/>
      <c r="F2245" s="5"/>
      <c r="G2245" s="5"/>
    </row>
    <row r="2246" spans="2:7" ht="15.75" x14ac:dyDescent="0.25">
      <c r="B2246" s="5"/>
      <c r="C2246" s="5"/>
      <c r="D2246" s="5"/>
      <c r="E2246" s="5"/>
      <c r="F2246" s="5"/>
      <c r="G2246" s="5"/>
    </row>
    <row r="2247" spans="2:7" ht="15.75" x14ac:dyDescent="0.25">
      <c r="B2247" s="5"/>
      <c r="C2247" s="5"/>
      <c r="D2247" s="5"/>
      <c r="E2247" s="5"/>
      <c r="F2247" s="5"/>
      <c r="G2247" s="5"/>
    </row>
    <row r="2248" spans="2:7" ht="15.75" x14ac:dyDescent="0.25">
      <c r="B2248" s="5"/>
      <c r="C2248" s="5"/>
      <c r="D2248" s="5"/>
      <c r="E2248" s="5"/>
      <c r="F2248" s="5"/>
      <c r="G2248" s="5"/>
    </row>
    <row r="2249" spans="2:7" ht="15.75" x14ac:dyDescent="0.25">
      <c r="B2249" s="5"/>
      <c r="C2249" s="5"/>
      <c r="D2249" s="5"/>
      <c r="E2249" s="5"/>
      <c r="F2249" s="5"/>
      <c r="G2249" s="5"/>
    </row>
    <row r="2250" spans="2:7" ht="15.75" x14ac:dyDescent="0.25">
      <c r="B2250" s="5"/>
      <c r="C2250" s="5"/>
      <c r="D2250" s="5"/>
      <c r="E2250" s="5"/>
      <c r="F2250" s="5"/>
      <c r="G2250" s="5"/>
    </row>
    <row r="2251" spans="2:7" ht="15.75" x14ac:dyDescent="0.25">
      <c r="B2251" s="5"/>
      <c r="C2251" s="5"/>
      <c r="D2251" s="5"/>
      <c r="E2251" s="5"/>
      <c r="F2251" s="5"/>
      <c r="G2251" s="5"/>
    </row>
    <row r="2252" spans="2:7" ht="15.75" x14ac:dyDescent="0.25">
      <c r="B2252" s="5"/>
      <c r="C2252" s="5"/>
      <c r="D2252" s="5"/>
      <c r="E2252" s="5"/>
      <c r="F2252" s="5"/>
      <c r="G2252" s="5"/>
    </row>
    <row r="2253" spans="2:7" ht="15.75" x14ac:dyDescent="0.25">
      <c r="B2253" s="5"/>
      <c r="C2253" s="5"/>
      <c r="D2253" s="5"/>
      <c r="E2253" s="5"/>
      <c r="F2253" s="5"/>
      <c r="G2253" s="5"/>
    </row>
    <row r="2254" spans="2:7" ht="15.75" x14ac:dyDescent="0.25">
      <c r="B2254" s="5"/>
      <c r="C2254" s="5"/>
      <c r="D2254" s="5"/>
      <c r="E2254" s="5"/>
      <c r="F2254" s="5"/>
      <c r="G2254" s="5"/>
    </row>
    <row r="2255" spans="2:7" ht="15.75" x14ac:dyDescent="0.25">
      <c r="B2255" s="5"/>
      <c r="C2255" s="5"/>
      <c r="D2255" s="5"/>
      <c r="E2255" s="5"/>
      <c r="F2255" s="5"/>
      <c r="G2255" s="5"/>
    </row>
    <row r="2256" spans="2:7" ht="15.75" x14ac:dyDescent="0.25">
      <c r="B2256" s="5"/>
      <c r="C2256" s="5"/>
      <c r="D2256" s="5"/>
      <c r="E2256" s="5"/>
      <c r="F2256" s="5"/>
      <c r="G2256" s="5"/>
    </row>
    <row r="2257" spans="2:7" ht="15.75" x14ac:dyDescent="0.25">
      <c r="B2257" s="5"/>
      <c r="C2257" s="5"/>
      <c r="D2257" s="5"/>
      <c r="E2257" s="5"/>
      <c r="F2257" s="5"/>
      <c r="G2257" s="5"/>
    </row>
    <row r="2258" spans="2:7" ht="15.75" x14ac:dyDescent="0.25">
      <c r="B2258" s="5"/>
      <c r="C2258" s="5"/>
      <c r="D2258" s="5"/>
      <c r="E2258" s="5"/>
      <c r="F2258" s="5"/>
      <c r="G2258" s="5"/>
    </row>
    <row r="2259" spans="2:7" ht="15.75" x14ac:dyDescent="0.25">
      <c r="B2259" s="5"/>
      <c r="C2259" s="5"/>
      <c r="D2259" s="5"/>
      <c r="E2259" s="5"/>
      <c r="F2259" s="5"/>
      <c r="G2259" s="5"/>
    </row>
    <row r="2260" spans="2:7" ht="15.75" x14ac:dyDescent="0.25">
      <c r="B2260" s="5"/>
      <c r="C2260" s="5"/>
      <c r="D2260" s="5"/>
      <c r="E2260" s="5"/>
      <c r="F2260" s="5"/>
      <c r="G2260" s="5"/>
    </row>
    <row r="2261" spans="2:7" ht="15.75" x14ac:dyDescent="0.25">
      <c r="B2261" s="5"/>
      <c r="C2261" s="5"/>
      <c r="D2261" s="5"/>
      <c r="E2261" s="5"/>
      <c r="F2261" s="5"/>
      <c r="G2261" s="5"/>
    </row>
    <row r="2262" spans="2:7" ht="15.75" x14ac:dyDescent="0.25">
      <c r="B2262" s="5"/>
      <c r="C2262" s="5"/>
      <c r="D2262" s="5"/>
      <c r="E2262" s="5"/>
      <c r="F2262" s="5"/>
      <c r="G2262" s="5"/>
    </row>
    <row r="2263" spans="2:7" ht="15.75" x14ac:dyDescent="0.25">
      <c r="B2263" s="5"/>
      <c r="C2263" s="5"/>
      <c r="D2263" s="5"/>
      <c r="E2263" s="5"/>
      <c r="F2263" s="5"/>
      <c r="G2263" s="5"/>
    </row>
    <row r="2264" spans="2:7" ht="15.75" x14ac:dyDescent="0.25">
      <c r="B2264" s="5"/>
      <c r="C2264" s="5"/>
      <c r="D2264" s="5"/>
      <c r="E2264" s="5"/>
      <c r="F2264" s="5"/>
      <c r="G2264" s="5"/>
    </row>
    <row r="2265" spans="2:7" ht="15.75" x14ac:dyDescent="0.25">
      <c r="B2265" s="5"/>
      <c r="C2265" s="5"/>
      <c r="D2265" s="5"/>
      <c r="E2265" s="5"/>
      <c r="F2265" s="5"/>
      <c r="G2265" s="5"/>
    </row>
    <row r="2266" spans="2:7" ht="15.75" x14ac:dyDescent="0.25">
      <c r="B2266" s="5"/>
      <c r="C2266" s="5"/>
      <c r="D2266" s="5"/>
      <c r="E2266" s="5"/>
      <c r="F2266" s="5"/>
      <c r="G2266" s="5"/>
    </row>
    <row r="2267" spans="2:7" ht="15.75" x14ac:dyDescent="0.25">
      <c r="B2267" s="5"/>
      <c r="C2267" s="5"/>
      <c r="D2267" s="5"/>
      <c r="E2267" s="5"/>
      <c r="F2267" s="5"/>
      <c r="G2267" s="5"/>
    </row>
    <row r="2268" spans="2:7" ht="15.75" x14ac:dyDescent="0.25">
      <c r="B2268" s="5"/>
      <c r="C2268" s="5"/>
      <c r="D2268" s="5"/>
      <c r="E2268" s="5"/>
      <c r="F2268" s="5"/>
      <c r="G2268" s="5"/>
    </row>
    <row r="2269" spans="2:7" ht="15.75" x14ac:dyDescent="0.25">
      <c r="B2269" s="5"/>
      <c r="C2269" s="5"/>
      <c r="D2269" s="5"/>
      <c r="E2269" s="5"/>
      <c r="F2269" s="5"/>
      <c r="G2269" s="5"/>
    </row>
    <row r="2270" spans="2:7" ht="15.75" x14ac:dyDescent="0.25">
      <c r="B2270" s="5"/>
      <c r="C2270" s="5"/>
      <c r="D2270" s="5"/>
      <c r="E2270" s="5"/>
      <c r="F2270" s="5"/>
      <c r="G2270" s="5"/>
    </row>
    <row r="2271" spans="2:7" ht="15.75" x14ac:dyDescent="0.25">
      <c r="B2271" s="5"/>
      <c r="C2271" s="5"/>
      <c r="D2271" s="5"/>
      <c r="E2271" s="5"/>
      <c r="F2271" s="5"/>
      <c r="G2271" s="5"/>
    </row>
    <row r="2272" spans="2:7" ht="15.75" x14ac:dyDescent="0.25">
      <c r="B2272" s="5"/>
      <c r="C2272" s="5"/>
      <c r="D2272" s="5"/>
      <c r="E2272" s="5"/>
      <c r="F2272" s="5"/>
      <c r="G2272" s="5"/>
    </row>
    <row r="2273" spans="2:7" ht="15.75" x14ac:dyDescent="0.25">
      <c r="B2273" s="5"/>
      <c r="C2273" s="5"/>
      <c r="D2273" s="5"/>
      <c r="E2273" s="5"/>
      <c r="F2273" s="5"/>
      <c r="G2273" s="5"/>
    </row>
    <row r="2274" spans="2:7" ht="15.75" x14ac:dyDescent="0.25">
      <c r="B2274" s="5"/>
      <c r="C2274" s="5"/>
      <c r="D2274" s="5"/>
      <c r="E2274" s="5"/>
      <c r="F2274" s="5"/>
      <c r="G2274" s="5"/>
    </row>
    <row r="2275" spans="2:7" ht="15.75" x14ac:dyDescent="0.25">
      <c r="B2275" s="5"/>
      <c r="C2275" s="5"/>
      <c r="D2275" s="5"/>
      <c r="E2275" s="5"/>
      <c r="F2275" s="5"/>
      <c r="G2275" s="5"/>
    </row>
    <row r="2276" spans="2:7" ht="15.75" x14ac:dyDescent="0.25">
      <c r="B2276" s="5"/>
      <c r="C2276" s="5"/>
      <c r="D2276" s="5"/>
      <c r="E2276" s="5"/>
      <c r="F2276" s="5"/>
      <c r="G2276" s="5"/>
    </row>
    <row r="2277" spans="2:7" ht="15.75" x14ac:dyDescent="0.25">
      <c r="B2277" s="5"/>
      <c r="C2277" s="5"/>
      <c r="D2277" s="5"/>
      <c r="E2277" s="5"/>
      <c r="F2277" s="5"/>
      <c r="G2277" s="5"/>
    </row>
    <row r="2278" spans="2:7" ht="15.75" x14ac:dyDescent="0.25">
      <c r="B2278" s="5"/>
      <c r="C2278" s="5"/>
      <c r="D2278" s="5"/>
      <c r="E2278" s="5"/>
      <c r="F2278" s="5"/>
      <c r="G2278" s="5"/>
    </row>
    <row r="2279" spans="2:7" ht="15.75" x14ac:dyDescent="0.25">
      <c r="B2279" s="5"/>
      <c r="C2279" s="5"/>
      <c r="D2279" s="5"/>
      <c r="E2279" s="5"/>
      <c r="F2279" s="5"/>
      <c r="G2279" s="5"/>
    </row>
    <row r="2280" spans="2:7" ht="15.75" x14ac:dyDescent="0.25">
      <c r="B2280" s="5"/>
      <c r="C2280" s="5"/>
      <c r="D2280" s="5"/>
      <c r="E2280" s="5"/>
      <c r="F2280" s="5"/>
      <c r="G2280" s="5"/>
    </row>
    <row r="2281" spans="2:7" ht="15.75" x14ac:dyDescent="0.25">
      <c r="B2281" s="5"/>
      <c r="C2281" s="5"/>
      <c r="D2281" s="5"/>
      <c r="E2281" s="5"/>
      <c r="F2281" s="5"/>
      <c r="G2281" s="5"/>
    </row>
    <row r="2282" spans="2:7" ht="15.75" x14ac:dyDescent="0.25">
      <c r="B2282" s="5"/>
      <c r="C2282" s="5"/>
      <c r="D2282" s="5"/>
      <c r="E2282" s="5"/>
      <c r="F2282" s="5"/>
      <c r="G2282" s="5"/>
    </row>
    <row r="2283" spans="2:7" ht="15.75" x14ac:dyDescent="0.25">
      <c r="B2283" s="5"/>
      <c r="C2283" s="5"/>
      <c r="D2283" s="5"/>
      <c r="E2283" s="5"/>
      <c r="F2283" s="5"/>
      <c r="G2283" s="5"/>
    </row>
    <row r="2284" spans="2:7" ht="15.75" x14ac:dyDescent="0.25">
      <c r="B2284" s="5"/>
      <c r="C2284" s="5"/>
      <c r="D2284" s="5"/>
      <c r="E2284" s="5"/>
      <c r="F2284" s="5"/>
      <c r="G2284" s="5"/>
    </row>
    <row r="2285" spans="2:7" ht="15.75" x14ac:dyDescent="0.25">
      <c r="B2285" s="5"/>
      <c r="C2285" s="5"/>
      <c r="D2285" s="5"/>
      <c r="E2285" s="5"/>
      <c r="F2285" s="5"/>
      <c r="G2285" s="5"/>
    </row>
    <row r="2286" spans="2:7" ht="15.75" x14ac:dyDescent="0.25">
      <c r="B2286" s="5"/>
      <c r="C2286" s="5"/>
      <c r="D2286" s="5"/>
      <c r="E2286" s="5"/>
      <c r="F2286" s="5"/>
      <c r="G2286" s="5"/>
    </row>
    <row r="2287" spans="2:7" ht="15.75" x14ac:dyDescent="0.25">
      <c r="B2287" s="5"/>
      <c r="C2287" s="5"/>
      <c r="D2287" s="5"/>
      <c r="E2287" s="5"/>
      <c r="F2287" s="5"/>
      <c r="G2287" s="5"/>
    </row>
    <row r="2288" spans="2:7" ht="15.75" x14ac:dyDescent="0.25">
      <c r="B2288" s="5"/>
      <c r="C2288" s="5"/>
      <c r="D2288" s="5"/>
      <c r="E2288" s="5"/>
      <c r="F2288" s="5"/>
      <c r="G2288" s="5"/>
    </row>
    <row r="2289" spans="2:7" ht="15.75" x14ac:dyDescent="0.25">
      <c r="B2289" s="5"/>
      <c r="C2289" s="5"/>
      <c r="D2289" s="5"/>
      <c r="E2289" s="5"/>
      <c r="F2289" s="5"/>
      <c r="G2289" s="5"/>
    </row>
    <row r="2290" spans="2:7" ht="15.75" x14ac:dyDescent="0.25">
      <c r="B2290" s="5"/>
      <c r="C2290" s="5"/>
      <c r="D2290" s="5"/>
      <c r="E2290" s="5"/>
      <c r="F2290" s="5"/>
      <c r="G2290" s="5"/>
    </row>
    <row r="2291" spans="2:7" ht="15.75" x14ac:dyDescent="0.25">
      <c r="B2291" s="5"/>
      <c r="C2291" s="5"/>
      <c r="D2291" s="5"/>
      <c r="E2291" s="5"/>
      <c r="F2291" s="5"/>
      <c r="G2291" s="5"/>
    </row>
    <row r="2292" spans="2:7" ht="15.75" x14ac:dyDescent="0.25">
      <c r="B2292" s="5"/>
      <c r="C2292" s="5"/>
      <c r="D2292" s="5"/>
      <c r="E2292" s="5"/>
      <c r="F2292" s="5"/>
      <c r="G2292" s="5"/>
    </row>
    <row r="2293" spans="2:7" ht="15.75" x14ac:dyDescent="0.25">
      <c r="B2293" s="5"/>
      <c r="C2293" s="5"/>
      <c r="D2293" s="5"/>
      <c r="E2293" s="5"/>
      <c r="F2293" s="5"/>
      <c r="G2293" s="5"/>
    </row>
    <row r="2294" spans="2:7" ht="15.75" x14ac:dyDescent="0.25">
      <c r="B2294" s="5"/>
      <c r="C2294" s="5"/>
      <c r="D2294" s="5"/>
      <c r="E2294" s="5"/>
      <c r="F2294" s="5"/>
      <c r="G2294" s="5"/>
    </row>
    <row r="2295" spans="2:7" ht="15.75" x14ac:dyDescent="0.25">
      <c r="B2295" s="5"/>
      <c r="C2295" s="5"/>
      <c r="D2295" s="5"/>
      <c r="E2295" s="5"/>
      <c r="F2295" s="5"/>
      <c r="G2295" s="5"/>
    </row>
    <row r="2296" spans="2:7" ht="15.75" x14ac:dyDescent="0.25">
      <c r="B2296" s="5"/>
      <c r="C2296" s="5"/>
      <c r="D2296" s="5"/>
      <c r="E2296" s="5"/>
      <c r="F2296" s="5"/>
      <c r="G2296" s="5"/>
    </row>
    <row r="2297" spans="2:7" ht="15.75" x14ac:dyDescent="0.25">
      <c r="B2297" s="5"/>
      <c r="C2297" s="5"/>
      <c r="D2297" s="5"/>
      <c r="E2297" s="5"/>
      <c r="F2297" s="5"/>
      <c r="G2297" s="5"/>
    </row>
    <row r="2298" spans="2:7" ht="15.75" x14ac:dyDescent="0.25">
      <c r="B2298" s="5"/>
      <c r="C2298" s="5"/>
      <c r="D2298" s="5"/>
      <c r="E2298" s="5"/>
      <c r="F2298" s="5"/>
      <c r="G2298" s="5"/>
    </row>
    <row r="2299" spans="2:7" ht="15.75" x14ac:dyDescent="0.25">
      <c r="B2299" s="5"/>
      <c r="C2299" s="5"/>
      <c r="D2299" s="5"/>
      <c r="E2299" s="5"/>
      <c r="F2299" s="5"/>
      <c r="G2299" s="5"/>
    </row>
    <row r="2300" spans="2:7" ht="15.75" x14ac:dyDescent="0.25">
      <c r="B2300" s="5"/>
      <c r="C2300" s="5"/>
      <c r="D2300" s="5"/>
      <c r="E2300" s="5"/>
      <c r="F2300" s="5"/>
      <c r="G2300" s="5"/>
    </row>
    <row r="2301" spans="2:7" ht="15.75" x14ac:dyDescent="0.25">
      <c r="B2301" s="5"/>
      <c r="C2301" s="5"/>
      <c r="D2301" s="5"/>
      <c r="E2301" s="5"/>
      <c r="F2301" s="5"/>
      <c r="G2301" s="5"/>
    </row>
    <row r="2302" spans="2:7" ht="15.75" x14ac:dyDescent="0.25">
      <c r="B2302" s="5"/>
      <c r="C2302" s="5"/>
      <c r="D2302" s="5"/>
      <c r="E2302" s="5"/>
      <c r="F2302" s="5"/>
      <c r="G2302" s="5"/>
    </row>
    <row r="2303" spans="2:7" ht="15.75" x14ac:dyDescent="0.25">
      <c r="B2303" s="5"/>
      <c r="C2303" s="5"/>
      <c r="D2303" s="5"/>
      <c r="E2303" s="5"/>
      <c r="F2303" s="5"/>
      <c r="G2303" s="5"/>
    </row>
    <row r="2304" spans="2:7" ht="15.75" x14ac:dyDescent="0.25">
      <c r="B2304" s="5"/>
      <c r="C2304" s="5"/>
      <c r="D2304" s="5"/>
      <c r="E2304" s="5"/>
      <c r="F2304" s="5"/>
      <c r="G2304" s="5"/>
    </row>
    <row r="2305" spans="2:7" ht="15.75" x14ac:dyDescent="0.25">
      <c r="B2305" s="5"/>
      <c r="C2305" s="5"/>
      <c r="D2305" s="5"/>
      <c r="E2305" s="5"/>
      <c r="F2305" s="5"/>
      <c r="G2305" s="5"/>
    </row>
    <row r="2306" spans="2:7" ht="15.75" x14ac:dyDescent="0.25">
      <c r="B2306" s="5"/>
      <c r="C2306" s="5"/>
      <c r="D2306" s="5"/>
      <c r="E2306" s="5"/>
      <c r="F2306" s="5"/>
      <c r="G2306" s="5"/>
    </row>
    <row r="2307" spans="2:7" ht="15.75" x14ac:dyDescent="0.25">
      <c r="B2307" s="5"/>
      <c r="C2307" s="5"/>
      <c r="D2307" s="5"/>
      <c r="E2307" s="5"/>
      <c r="F2307" s="5"/>
      <c r="G2307" s="5"/>
    </row>
    <row r="2308" spans="2:7" ht="15.75" x14ac:dyDescent="0.25">
      <c r="B2308" s="5"/>
      <c r="C2308" s="5"/>
      <c r="D2308" s="5"/>
      <c r="E2308" s="5"/>
      <c r="F2308" s="5"/>
      <c r="G2308" s="5"/>
    </row>
    <row r="2309" spans="2:7" ht="15.75" x14ac:dyDescent="0.25">
      <c r="B2309" s="5"/>
      <c r="C2309" s="5"/>
      <c r="D2309" s="5"/>
      <c r="E2309" s="5"/>
      <c r="F2309" s="5"/>
      <c r="G2309" s="5"/>
    </row>
    <row r="2310" spans="2:7" ht="15.75" x14ac:dyDescent="0.25">
      <c r="B2310" s="5"/>
      <c r="C2310" s="5"/>
      <c r="D2310" s="5"/>
      <c r="E2310" s="5"/>
      <c r="F2310" s="5"/>
      <c r="G2310" s="5"/>
    </row>
    <row r="2311" spans="2:7" ht="15.75" x14ac:dyDescent="0.25">
      <c r="B2311" s="5"/>
      <c r="C2311" s="5"/>
      <c r="D2311" s="5"/>
      <c r="E2311" s="5"/>
      <c r="F2311" s="5"/>
      <c r="G2311" s="5"/>
    </row>
    <row r="2312" spans="2:7" ht="15.75" x14ac:dyDescent="0.25">
      <c r="B2312" s="5"/>
      <c r="C2312" s="5"/>
      <c r="D2312" s="5"/>
      <c r="E2312" s="5"/>
      <c r="F2312" s="5"/>
      <c r="G2312" s="5"/>
    </row>
    <row r="2313" spans="2:7" ht="15.75" x14ac:dyDescent="0.25">
      <c r="B2313" s="5"/>
      <c r="C2313" s="5"/>
      <c r="D2313" s="5"/>
      <c r="E2313" s="5"/>
      <c r="F2313" s="5"/>
      <c r="G2313" s="5"/>
    </row>
    <row r="2314" spans="2:7" ht="15.75" x14ac:dyDescent="0.25">
      <c r="B2314" s="5"/>
      <c r="C2314" s="5"/>
      <c r="D2314" s="5"/>
      <c r="E2314" s="5"/>
      <c r="F2314" s="5"/>
      <c r="G2314" s="5"/>
    </row>
    <row r="2315" spans="2:7" ht="15.75" x14ac:dyDescent="0.25">
      <c r="B2315" s="5"/>
      <c r="C2315" s="5"/>
      <c r="D2315" s="5"/>
      <c r="E2315" s="5"/>
      <c r="F2315" s="5"/>
      <c r="G2315" s="5"/>
    </row>
    <row r="2316" spans="2:7" ht="15.75" x14ac:dyDescent="0.25">
      <c r="B2316" s="5"/>
      <c r="C2316" s="5"/>
      <c r="D2316" s="5"/>
      <c r="E2316" s="5"/>
      <c r="F2316" s="5"/>
      <c r="G2316" s="5"/>
    </row>
    <row r="2317" spans="2:7" ht="15.75" x14ac:dyDescent="0.25">
      <c r="B2317" s="5"/>
      <c r="C2317" s="5"/>
      <c r="D2317" s="5"/>
      <c r="E2317" s="5"/>
      <c r="F2317" s="5"/>
      <c r="G2317" s="5"/>
    </row>
    <row r="2318" spans="2:7" ht="15.75" x14ac:dyDescent="0.25">
      <c r="B2318" s="5"/>
      <c r="C2318" s="5"/>
      <c r="D2318" s="5"/>
      <c r="E2318" s="5"/>
      <c r="F2318" s="5"/>
      <c r="G2318" s="5"/>
    </row>
    <row r="2319" spans="2:7" ht="15.75" x14ac:dyDescent="0.25">
      <c r="B2319" s="5"/>
      <c r="C2319" s="5"/>
      <c r="D2319" s="5"/>
      <c r="E2319" s="5"/>
      <c r="F2319" s="5"/>
      <c r="G2319" s="5"/>
    </row>
    <row r="2320" spans="2:7" ht="15.75" x14ac:dyDescent="0.25">
      <c r="B2320" s="5"/>
      <c r="C2320" s="5"/>
      <c r="D2320" s="5"/>
      <c r="E2320" s="5"/>
      <c r="F2320" s="5"/>
      <c r="G2320" s="5"/>
    </row>
    <row r="2321" spans="2:7" ht="15.75" x14ac:dyDescent="0.25">
      <c r="B2321" s="5"/>
      <c r="C2321" s="5"/>
      <c r="D2321" s="5"/>
      <c r="E2321" s="5"/>
      <c r="F2321" s="5"/>
      <c r="G2321" s="5"/>
    </row>
    <row r="2322" spans="2:7" ht="15.75" x14ac:dyDescent="0.25">
      <c r="B2322" s="5"/>
      <c r="C2322" s="5"/>
      <c r="D2322" s="5"/>
      <c r="E2322" s="5"/>
      <c r="F2322" s="5"/>
      <c r="G2322" s="5"/>
    </row>
    <row r="2323" spans="2:7" ht="15.75" x14ac:dyDescent="0.25">
      <c r="B2323" s="5"/>
      <c r="C2323" s="5"/>
      <c r="D2323" s="5"/>
      <c r="E2323" s="5"/>
      <c r="F2323" s="5"/>
      <c r="G2323" s="5"/>
    </row>
    <row r="2324" spans="2:7" ht="15.75" x14ac:dyDescent="0.25">
      <c r="B2324" s="5"/>
      <c r="C2324" s="5"/>
      <c r="D2324" s="5"/>
      <c r="E2324" s="5"/>
      <c r="F2324" s="5"/>
      <c r="G2324" s="5"/>
    </row>
    <row r="2325" spans="2:7" ht="15.75" x14ac:dyDescent="0.25">
      <c r="B2325" s="5"/>
      <c r="C2325" s="5"/>
      <c r="D2325" s="5"/>
      <c r="E2325" s="5"/>
      <c r="F2325" s="5"/>
      <c r="G2325" s="5"/>
    </row>
    <row r="2326" spans="2:7" ht="15.75" x14ac:dyDescent="0.25">
      <c r="B2326" s="5"/>
      <c r="C2326" s="5"/>
      <c r="D2326" s="5"/>
      <c r="E2326" s="5"/>
      <c r="F2326" s="5"/>
      <c r="G2326" s="5"/>
    </row>
    <row r="2327" spans="2:7" ht="15.75" x14ac:dyDescent="0.25">
      <c r="B2327" s="5"/>
      <c r="C2327" s="5"/>
      <c r="D2327" s="5"/>
      <c r="E2327" s="5"/>
      <c r="F2327" s="5"/>
      <c r="G2327" s="5"/>
    </row>
    <row r="2328" spans="2:7" ht="15.75" x14ac:dyDescent="0.25">
      <c r="B2328" s="5"/>
      <c r="C2328" s="5"/>
      <c r="D2328" s="5"/>
      <c r="E2328" s="5"/>
      <c r="F2328" s="5"/>
      <c r="G2328" s="5"/>
    </row>
    <row r="2329" spans="2:7" ht="15.75" x14ac:dyDescent="0.25">
      <c r="B2329" s="5"/>
      <c r="C2329" s="5"/>
      <c r="D2329" s="5"/>
      <c r="E2329" s="5"/>
      <c r="F2329" s="5"/>
      <c r="G2329" s="5"/>
    </row>
    <row r="2330" spans="2:7" ht="15.75" x14ac:dyDescent="0.25">
      <c r="B2330" s="5"/>
      <c r="C2330" s="5"/>
      <c r="D2330" s="5"/>
      <c r="E2330" s="5"/>
      <c r="F2330" s="5"/>
      <c r="G2330" s="5"/>
    </row>
    <row r="2331" spans="2:7" ht="15.75" x14ac:dyDescent="0.25">
      <c r="B2331" s="5"/>
      <c r="C2331" s="5"/>
      <c r="D2331" s="5"/>
      <c r="E2331" s="5"/>
      <c r="F2331" s="5"/>
      <c r="G2331" s="5"/>
    </row>
    <row r="2332" spans="2:7" ht="15.75" x14ac:dyDescent="0.25">
      <c r="B2332" s="5"/>
      <c r="C2332" s="5"/>
      <c r="D2332" s="5"/>
      <c r="E2332" s="5"/>
      <c r="F2332" s="5"/>
      <c r="G2332" s="5"/>
    </row>
    <row r="2333" spans="2:7" ht="15.75" x14ac:dyDescent="0.25">
      <c r="B2333" s="5"/>
      <c r="C2333" s="5"/>
      <c r="D2333" s="5"/>
      <c r="E2333" s="5"/>
      <c r="F2333" s="5"/>
      <c r="G2333" s="5"/>
    </row>
    <row r="2334" spans="2:7" ht="15.75" x14ac:dyDescent="0.25">
      <c r="B2334" s="5"/>
      <c r="C2334" s="5"/>
      <c r="D2334" s="5"/>
      <c r="E2334" s="5"/>
      <c r="F2334" s="5"/>
      <c r="G2334" s="5"/>
    </row>
    <row r="2335" spans="2:7" ht="15.75" x14ac:dyDescent="0.25">
      <c r="B2335" s="5"/>
      <c r="C2335" s="5"/>
      <c r="D2335" s="5"/>
      <c r="E2335" s="5"/>
      <c r="F2335" s="5"/>
      <c r="G2335" s="5"/>
    </row>
    <row r="2336" spans="2:7" ht="15.75" x14ac:dyDescent="0.25">
      <c r="B2336" s="5"/>
      <c r="C2336" s="5"/>
      <c r="D2336" s="5"/>
      <c r="E2336" s="5"/>
      <c r="F2336" s="5"/>
      <c r="G2336" s="5"/>
    </row>
    <row r="2337" spans="2:7" ht="15.75" x14ac:dyDescent="0.25">
      <c r="B2337" s="5"/>
      <c r="C2337" s="5"/>
      <c r="D2337" s="5"/>
      <c r="E2337" s="5"/>
      <c r="F2337" s="5"/>
      <c r="G2337" s="5"/>
    </row>
    <row r="2338" spans="2:7" ht="15.75" x14ac:dyDescent="0.25">
      <c r="B2338" s="5"/>
      <c r="C2338" s="5"/>
      <c r="D2338" s="5"/>
      <c r="E2338" s="5"/>
      <c r="F2338" s="5"/>
      <c r="G2338" s="5"/>
    </row>
    <row r="2339" spans="2:7" ht="15.75" x14ac:dyDescent="0.25">
      <c r="B2339" s="5"/>
      <c r="C2339" s="5"/>
      <c r="D2339" s="5"/>
      <c r="E2339" s="5"/>
      <c r="F2339" s="5"/>
      <c r="G2339" s="5"/>
    </row>
    <row r="2340" spans="2:7" ht="15.75" x14ac:dyDescent="0.25">
      <c r="B2340" s="5"/>
      <c r="C2340" s="5"/>
      <c r="D2340" s="5"/>
      <c r="E2340" s="5"/>
      <c r="F2340" s="5"/>
      <c r="G2340" s="5"/>
    </row>
    <row r="2341" spans="2:7" ht="15.75" x14ac:dyDescent="0.25">
      <c r="B2341" s="5"/>
      <c r="C2341" s="5"/>
      <c r="D2341" s="5"/>
      <c r="E2341" s="5"/>
      <c r="F2341" s="5"/>
      <c r="G2341" s="5"/>
    </row>
    <row r="2342" spans="2:7" ht="15.75" x14ac:dyDescent="0.25">
      <c r="B2342" s="5"/>
      <c r="C2342" s="5"/>
      <c r="D2342" s="5"/>
      <c r="E2342" s="5"/>
      <c r="F2342" s="5"/>
      <c r="G2342" s="5"/>
    </row>
    <row r="2343" spans="2:7" ht="15.75" x14ac:dyDescent="0.25">
      <c r="B2343" s="5"/>
      <c r="C2343" s="5"/>
      <c r="D2343" s="5"/>
      <c r="E2343" s="5"/>
      <c r="F2343" s="5"/>
      <c r="G2343" s="5"/>
    </row>
    <row r="2344" spans="2:7" ht="15.75" x14ac:dyDescent="0.25">
      <c r="B2344" s="5"/>
      <c r="C2344" s="5"/>
      <c r="D2344" s="5"/>
      <c r="E2344" s="5"/>
      <c r="F2344" s="5"/>
      <c r="G2344" s="5"/>
    </row>
    <row r="2345" spans="2:7" ht="15.75" x14ac:dyDescent="0.25">
      <c r="B2345" s="5"/>
      <c r="C2345" s="5"/>
      <c r="D2345" s="5"/>
      <c r="E2345" s="5"/>
      <c r="F2345" s="5"/>
      <c r="G2345" s="5"/>
    </row>
    <row r="2346" spans="2:7" ht="15.75" x14ac:dyDescent="0.25">
      <c r="B2346" s="5"/>
      <c r="C2346" s="5"/>
      <c r="D2346" s="5"/>
      <c r="E2346" s="5"/>
      <c r="F2346" s="5"/>
      <c r="G2346" s="5"/>
    </row>
    <row r="2347" spans="2:7" ht="15.75" x14ac:dyDescent="0.25">
      <c r="B2347" s="5"/>
      <c r="C2347" s="5"/>
      <c r="D2347" s="5"/>
      <c r="E2347" s="5"/>
      <c r="F2347" s="5"/>
      <c r="G2347" s="5"/>
    </row>
    <row r="2348" spans="2:7" ht="15.75" x14ac:dyDescent="0.25">
      <c r="B2348" s="5"/>
      <c r="C2348" s="5"/>
      <c r="D2348" s="5"/>
      <c r="E2348" s="5"/>
      <c r="F2348" s="5"/>
      <c r="G2348" s="5"/>
    </row>
    <row r="2349" spans="2:7" ht="15.75" x14ac:dyDescent="0.25">
      <c r="B2349" s="5"/>
      <c r="C2349" s="5"/>
      <c r="D2349" s="5"/>
      <c r="E2349" s="5"/>
      <c r="F2349" s="5"/>
      <c r="G2349" s="5"/>
    </row>
    <row r="2350" spans="2:7" ht="15.75" x14ac:dyDescent="0.25">
      <c r="B2350" s="5"/>
      <c r="C2350" s="5"/>
      <c r="D2350" s="5"/>
      <c r="E2350" s="5"/>
      <c r="F2350" s="5"/>
      <c r="G2350" s="5"/>
    </row>
    <row r="2351" spans="2:7" ht="15.75" x14ac:dyDescent="0.25">
      <c r="B2351" s="5"/>
      <c r="C2351" s="5"/>
      <c r="D2351" s="5"/>
      <c r="E2351" s="5"/>
      <c r="F2351" s="5"/>
      <c r="G2351" s="5"/>
    </row>
    <row r="2352" spans="2:7" ht="15.75" x14ac:dyDescent="0.25">
      <c r="B2352" s="5"/>
      <c r="C2352" s="5"/>
      <c r="D2352" s="5"/>
      <c r="E2352" s="5"/>
      <c r="F2352" s="5"/>
      <c r="G2352" s="5"/>
    </row>
    <row r="2353" spans="2:7" ht="15.75" x14ac:dyDescent="0.25">
      <c r="B2353" s="5"/>
      <c r="C2353" s="5"/>
      <c r="D2353" s="5"/>
      <c r="E2353" s="5"/>
      <c r="F2353" s="5"/>
      <c r="G2353" s="5"/>
    </row>
    <row r="2354" spans="2:7" ht="15.75" x14ac:dyDescent="0.25">
      <c r="B2354" s="5"/>
      <c r="C2354" s="5"/>
      <c r="D2354" s="5"/>
      <c r="E2354" s="5"/>
      <c r="F2354" s="5"/>
      <c r="G2354" s="5"/>
    </row>
    <row r="2355" spans="2:7" ht="15.75" x14ac:dyDescent="0.25">
      <c r="B2355" s="5"/>
      <c r="C2355" s="5"/>
      <c r="D2355" s="5"/>
      <c r="E2355" s="5"/>
      <c r="F2355" s="5"/>
      <c r="G2355" s="5"/>
    </row>
    <row r="2356" spans="2:7" ht="15.75" x14ac:dyDescent="0.25">
      <c r="B2356" s="5"/>
      <c r="C2356" s="5"/>
      <c r="D2356" s="5"/>
      <c r="E2356" s="5"/>
      <c r="F2356" s="5"/>
      <c r="G2356" s="5"/>
    </row>
    <row r="2357" spans="2:7" ht="15.75" x14ac:dyDescent="0.25">
      <c r="B2357" s="5"/>
      <c r="C2357" s="5"/>
      <c r="D2357" s="5"/>
      <c r="E2357" s="5"/>
      <c r="F2357" s="5"/>
      <c r="G2357" s="5"/>
    </row>
    <row r="2358" spans="2:7" ht="15.75" x14ac:dyDescent="0.25">
      <c r="B2358" s="5"/>
      <c r="C2358" s="5"/>
      <c r="D2358" s="5"/>
      <c r="E2358" s="5"/>
      <c r="F2358" s="5"/>
      <c r="G2358" s="5"/>
    </row>
    <row r="2359" spans="2:7" ht="15.75" x14ac:dyDescent="0.25">
      <c r="B2359" s="5"/>
      <c r="C2359" s="5"/>
      <c r="D2359" s="5"/>
      <c r="E2359" s="5"/>
      <c r="F2359" s="5"/>
      <c r="G2359" s="5"/>
    </row>
    <row r="2360" spans="2:7" ht="15.75" x14ac:dyDescent="0.25">
      <c r="B2360" s="5"/>
      <c r="C2360" s="5"/>
      <c r="D2360" s="5"/>
      <c r="E2360" s="5"/>
      <c r="F2360" s="5"/>
      <c r="G2360" s="5"/>
    </row>
    <row r="2361" spans="2:7" ht="15.75" x14ac:dyDescent="0.25">
      <c r="B2361" s="5"/>
      <c r="C2361" s="5"/>
      <c r="D2361" s="5"/>
      <c r="E2361" s="5"/>
      <c r="F2361" s="5"/>
      <c r="G2361" s="5"/>
    </row>
    <row r="2362" spans="2:7" ht="15.75" x14ac:dyDescent="0.25">
      <c r="B2362" s="5"/>
      <c r="C2362" s="5"/>
      <c r="D2362" s="5"/>
      <c r="E2362" s="5"/>
      <c r="F2362" s="5"/>
      <c r="G2362" s="5"/>
    </row>
    <row r="2363" spans="2:7" ht="15.75" x14ac:dyDescent="0.25">
      <c r="B2363" s="5"/>
      <c r="C2363" s="5"/>
      <c r="D2363" s="5"/>
      <c r="E2363" s="5"/>
      <c r="F2363" s="5"/>
      <c r="G2363" s="5"/>
    </row>
    <row r="2364" spans="2:7" ht="15.75" x14ac:dyDescent="0.25">
      <c r="B2364" s="5"/>
      <c r="C2364" s="5"/>
      <c r="D2364" s="5"/>
      <c r="E2364" s="5"/>
      <c r="F2364" s="5"/>
      <c r="G2364" s="5"/>
    </row>
    <row r="2365" spans="2:7" ht="15.75" x14ac:dyDescent="0.25">
      <c r="B2365" s="5"/>
      <c r="C2365" s="5"/>
      <c r="D2365" s="5"/>
      <c r="E2365" s="5"/>
      <c r="F2365" s="5"/>
      <c r="G2365" s="5"/>
    </row>
    <row r="2366" spans="2:7" ht="15.75" x14ac:dyDescent="0.25">
      <c r="B2366" s="5"/>
      <c r="C2366" s="5"/>
      <c r="D2366" s="5"/>
      <c r="E2366" s="5"/>
      <c r="F2366" s="5"/>
      <c r="G2366" s="5"/>
    </row>
    <row r="2367" spans="2:7" ht="15.75" x14ac:dyDescent="0.25">
      <c r="B2367" s="5"/>
      <c r="C2367" s="5"/>
      <c r="D2367" s="5"/>
      <c r="E2367" s="5"/>
      <c r="F2367" s="5"/>
      <c r="G2367" s="5"/>
    </row>
    <row r="2368" spans="2:7" ht="15.75" x14ac:dyDescent="0.25">
      <c r="B2368" s="5"/>
      <c r="C2368" s="5"/>
      <c r="D2368" s="5"/>
      <c r="E2368" s="5"/>
      <c r="F2368" s="5"/>
      <c r="G2368" s="5"/>
    </row>
    <row r="2369" spans="2:7" ht="15.75" x14ac:dyDescent="0.25">
      <c r="B2369" s="5"/>
      <c r="C2369" s="5"/>
      <c r="D2369" s="5"/>
      <c r="E2369" s="5"/>
      <c r="F2369" s="5"/>
      <c r="G2369" s="5"/>
    </row>
    <row r="2370" spans="2:7" ht="15.75" x14ac:dyDescent="0.25">
      <c r="B2370" s="5"/>
      <c r="C2370" s="5"/>
      <c r="D2370" s="5"/>
      <c r="E2370" s="5"/>
      <c r="F2370" s="5"/>
      <c r="G2370" s="5"/>
    </row>
    <row r="2371" spans="2:7" ht="15.75" x14ac:dyDescent="0.25">
      <c r="B2371" s="5"/>
      <c r="C2371" s="5"/>
      <c r="D2371" s="5"/>
      <c r="E2371" s="5"/>
      <c r="F2371" s="5"/>
      <c r="G2371" s="5"/>
    </row>
    <row r="2372" spans="2:7" ht="15.75" x14ac:dyDescent="0.25">
      <c r="B2372" s="5"/>
      <c r="C2372" s="5"/>
      <c r="D2372" s="5"/>
      <c r="E2372" s="5"/>
      <c r="F2372" s="5"/>
      <c r="G2372" s="5"/>
    </row>
    <row r="2373" spans="2:7" ht="15.75" x14ac:dyDescent="0.25">
      <c r="B2373" s="5"/>
      <c r="C2373" s="5"/>
      <c r="D2373" s="5"/>
      <c r="E2373" s="5"/>
      <c r="F2373" s="5"/>
      <c r="G2373" s="5"/>
    </row>
    <row r="2374" spans="2:7" ht="15.75" x14ac:dyDescent="0.25">
      <c r="B2374" s="5"/>
      <c r="C2374" s="5"/>
      <c r="D2374" s="5"/>
      <c r="E2374" s="5"/>
      <c r="F2374" s="5"/>
      <c r="G2374" s="5"/>
    </row>
    <row r="2375" spans="2:7" ht="15.75" x14ac:dyDescent="0.25">
      <c r="B2375" s="5"/>
      <c r="C2375" s="5"/>
      <c r="D2375" s="5"/>
      <c r="E2375" s="5"/>
      <c r="F2375" s="5"/>
      <c r="G2375" s="5"/>
    </row>
    <row r="2376" spans="2:7" ht="15.75" x14ac:dyDescent="0.25">
      <c r="B2376" s="5"/>
      <c r="C2376" s="5"/>
      <c r="D2376" s="5"/>
      <c r="E2376" s="5"/>
      <c r="F2376" s="5"/>
      <c r="G2376" s="5"/>
    </row>
    <row r="2377" spans="2:7" ht="15.75" x14ac:dyDescent="0.25">
      <c r="B2377" s="5"/>
      <c r="C2377" s="5"/>
      <c r="D2377" s="5"/>
      <c r="E2377" s="5"/>
      <c r="F2377" s="5"/>
      <c r="G2377" s="5"/>
    </row>
    <row r="2378" spans="2:7" ht="15.75" x14ac:dyDescent="0.25">
      <c r="B2378" s="5"/>
      <c r="C2378" s="5"/>
      <c r="D2378" s="5"/>
      <c r="E2378" s="5"/>
      <c r="F2378" s="5"/>
      <c r="G2378" s="5"/>
    </row>
    <row r="2379" spans="2:7" ht="15.75" x14ac:dyDescent="0.25">
      <c r="B2379" s="5"/>
      <c r="C2379" s="5"/>
      <c r="D2379" s="5"/>
      <c r="E2379" s="5"/>
      <c r="F2379" s="5"/>
      <c r="G2379" s="5"/>
    </row>
    <row r="2380" spans="2:7" ht="15.75" x14ac:dyDescent="0.25">
      <c r="B2380" s="5"/>
      <c r="C2380" s="5"/>
      <c r="D2380" s="5"/>
      <c r="E2380" s="5"/>
      <c r="F2380" s="5"/>
      <c r="G2380" s="5"/>
    </row>
    <row r="2381" spans="2:7" ht="15.75" x14ac:dyDescent="0.25">
      <c r="B2381" s="5"/>
      <c r="C2381" s="5"/>
      <c r="D2381" s="5"/>
      <c r="E2381" s="5"/>
      <c r="F2381" s="5"/>
      <c r="G2381" s="5"/>
    </row>
    <row r="2382" spans="2:7" ht="15.75" x14ac:dyDescent="0.25">
      <c r="B2382" s="5"/>
      <c r="C2382" s="5"/>
      <c r="D2382" s="5"/>
      <c r="E2382" s="5"/>
      <c r="F2382" s="5"/>
      <c r="G2382" s="5"/>
    </row>
    <row r="2383" spans="2:7" ht="15.75" x14ac:dyDescent="0.25">
      <c r="B2383" s="5"/>
      <c r="C2383" s="5"/>
      <c r="D2383" s="5"/>
      <c r="E2383" s="5"/>
      <c r="F2383" s="5"/>
      <c r="G2383" s="5"/>
    </row>
    <row r="2384" spans="2:7" ht="15.75" x14ac:dyDescent="0.25">
      <c r="B2384" s="5"/>
      <c r="C2384" s="5"/>
      <c r="D2384" s="5"/>
      <c r="E2384" s="5"/>
      <c r="F2384" s="5"/>
      <c r="G2384" s="5"/>
    </row>
    <row r="2385" spans="2:7" ht="15.75" x14ac:dyDescent="0.25">
      <c r="B2385" s="5"/>
      <c r="C2385" s="5"/>
      <c r="D2385" s="5"/>
      <c r="E2385" s="5"/>
      <c r="F2385" s="5"/>
      <c r="G2385" s="5"/>
    </row>
    <row r="2386" spans="2:7" ht="15.75" x14ac:dyDescent="0.25">
      <c r="B2386" s="5"/>
      <c r="C2386" s="5"/>
      <c r="D2386" s="5"/>
      <c r="E2386" s="5"/>
      <c r="F2386" s="5"/>
      <c r="G2386" s="5"/>
    </row>
    <row r="2387" spans="2:7" ht="15.75" x14ac:dyDescent="0.25">
      <c r="B2387" s="5"/>
      <c r="C2387" s="5"/>
      <c r="D2387" s="5"/>
      <c r="E2387" s="5"/>
      <c r="F2387" s="5"/>
      <c r="G2387" s="5"/>
    </row>
    <row r="2388" spans="2:7" ht="15.75" x14ac:dyDescent="0.25">
      <c r="B2388" s="5"/>
      <c r="C2388" s="5"/>
      <c r="D2388" s="5"/>
      <c r="E2388" s="5"/>
      <c r="F2388" s="5"/>
      <c r="G2388" s="5"/>
    </row>
    <row r="2389" spans="2:7" ht="15.75" x14ac:dyDescent="0.25">
      <c r="B2389" s="5"/>
      <c r="C2389" s="5"/>
      <c r="D2389" s="5"/>
      <c r="E2389" s="5"/>
      <c r="F2389" s="5"/>
      <c r="G2389" s="5"/>
    </row>
    <row r="2390" spans="2:7" ht="15.75" x14ac:dyDescent="0.25">
      <c r="B2390" s="5"/>
      <c r="C2390" s="5"/>
      <c r="D2390" s="5"/>
      <c r="E2390" s="5"/>
      <c r="F2390" s="5"/>
      <c r="G2390" s="5"/>
    </row>
    <row r="2391" spans="2:7" ht="15.75" x14ac:dyDescent="0.25">
      <c r="B2391" s="5"/>
      <c r="C2391" s="5"/>
      <c r="D2391" s="5"/>
      <c r="E2391" s="5"/>
      <c r="F2391" s="5"/>
      <c r="G2391" s="5"/>
    </row>
    <row r="2392" spans="2:7" ht="15.75" x14ac:dyDescent="0.25">
      <c r="B2392" s="5"/>
      <c r="C2392" s="5"/>
      <c r="D2392" s="5"/>
      <c r="E2392" s="5"/>
      <c r="F2392" s="5"/>
      <c r="G2392" s="5"/>
    </row>
    <row r="2393" spans="2:7" ht="15.75" x14ac:dyDescent="0.25">
      <c r="B2393" s="5"/>
      <c r="C2393" s="5"/>
      <c r="D2393" s="5"/>
      <c r="E2393" s="5"/>
      <c r="F2393" s="5"/>
      <c r="G2393" s="5"/>
    </row>
    <row r="2394" spans="2:7" ht="15.75" x14ac:dyDescent="0.25">
      <c r="B2394" s="5"/>
      <c r="C2394" s="5"/>
      <c r="D2394" s="5"/>
      <c r="E2394" s="5"/>
      <c r="F2394" s="5"/>
      <c r="G2394" s="5"/>
    </row>
    <row r="2395" spans="2:7" ht="15.75" x14ac:dyDescent="0.25">
      <c r="B2395" s="5"/>
      <c r="C2395" s="5"/>
      <c r="D2395" s="5"/>
      <c r="E2395" s="5"/>
      <c r="F2395" s="5"/>
      <c r="G2395" s="5"/>
    </row>
    <row r="2396" spans="2:7" ht="15.75" x14ac:dyDescent="0.25">
      <c r="B2396" s="5"/>
      <c r="C2396" s="5"/>
      <c r="D2396" s="5"/>
      <c r="E2396" s="5"/>
      <c r="F2396" s="5"/>
      <c r="G2396" s="5"/>
    </row>
    <row r="2397" spans="2:7" ht="15.75" x14ac:dyDescent="0.25">
      <c r="B2397" s="5"/>
      <c r="C2397" s="5"/>
      <c r="D2397" s="5"/>
      <c r="E2397" s="5"/>
      <c r="F2397" s="5"/>
      <c r="G2397" s="5"/>
    </row>
    <row r="2398" spans="2:7" ht="15.75" x14ac:dyDescent="0.25">
      <c r="B2398" s="5"/>
      <c r="C2398" s="5"/>
      <c r="D2398" s="5"/>
      <c r="E2398" s="5"/>
      <c r="F2398" s="5"/>
      <c r="G2398" s="5"/>
    </row>
    <row r="2399" spans="2:7" ht="15.75" x14ac:dyDescent="0.25">
      <c r="B2399" s="5"/>
      <c r="C2399" s="5"/>
      <c r="D2399" s="5"/>
      <c r="E2399" s="5"/>
      <c r="F2399" s="5"/>
      <c r="G2399" s="5"/>
    </row>
    <row r="2400" spans="2:7" ht="15.75" x14ac:dyDescent="0.25">
      <c r="B2400" s="5"/>
      <c r="C2400" s="5"/>
      <c r="D2400" s="5"/>
      <c r="E2400" s="5"/>
      <c r="F2400" s="5"/>
      <c r="G2400" s="5"/>
    </row>
    <row r="2401" spans="2:7" ht="15.75" x14ac:dyDescent="0.25">
      <c r="B2401" s="5"/>
      <c r="C2401" s="5"/>
      <c r="D2401" s="5"/>
      <c r="E2401" s="5"/>
      <c r="F2401" s="5"/>
      <c r="G2401" s="5"/>
    </row>
    <row r="2402" spans="2:7" ht="15.75" x14ac:dyDescent="0.25">
      <c r="B2402" s="5"/>
      <c r="C2402" s="5"/>
      <c r="D2402" s="5"/>
      <c r="E2402" s="5"/>
      <c r="F2402" s="5"/>
      <c r="G2402" s="5"/>
    </row>
    <row r="2403" spans="2:7" ht="15.75" x14ac:dyDescent="0.25">
      <c r="B2403" s="5"/>
      <c r="C2403" s="5"/>
      <c r="D2403" s="5"/>
      <c r="E2403" s="5"/>
      <c r="F2403" s="5"/>
      <c r="G2403" s="5"/>
    </row>
    <row r="2404" spans="2:7" ht="15.75" x14ac:dyDescent="0.25">
      <c r="B2404" s="5"/>
      <c r="C2404" s="5"/>
      <c r="D2404" s="5"/>
      <c r="E2404" s="5"/>
      <c r="F2404" s="5"/>
      <c r="G2404" s="5"/>
    </row>
    <row r="2405" spans="2:7" ht="15.75" x14ac:dyDescent="0.25">
      <c r="B2405" s="5"/>
      <c r="C2405" s="5"/>
      <c r="D2405" s="5"/>
      <c r="E2405" s="5"/>
      <c r="F2405" s="5"/>
      <c r="G2405" s="5"/>
    </row>
    <row r="2406" spans="2:7" ht="15.75" x14ac:dyDescent="0.25">
      <c r="B2406" s="5"/>
      <c r="C2406" s="5"/>
      <c r="D2406" s="5"/>
      <c r="E2406" s="5"/>
      <c r="F2406" s="5"/>
      <c r="G2406" s="5"/>
    </row>
    <row r="2407" spans="2:7" ht="15.75" x14ac:dyDescent="0.25">
      <c r="B2407" s="5"/>
      <c r="C2407" s="5"/>
      <c r="D2407" s="5"/>
      <c r="E2407" s="5"/>
      <c r="F2407" s="5"/>
      <c r="G2407" s="5"/>
    </row>
    <row r="2408" spans="2:7" ht="15.75" x14ac:dyDescent="0.25">
      <c r="B2408" s="5"/>
      <c r="C2408" s="5"/>
      <c r="D2408" s="5"/>
      <c r="E2408" s="5"/>
      <c r="F2408" s="5"/>
      <c r="G2408" s="5"/>
    </row>
    <row r="2409" spans="2:7" ht="15.75" x14ac:dyDescent="0.25">
      <c r="B2409" s="5"/>
      <c r="C2409" s="5"/>
      <c r="D2409" s="5"/>
      <c r="E2409" s="5"/>
      <c r="F2409" s="5"/>
      <c r="G2409" s="5"/>
    </row>
    <row r="2410" spans="2:7" ht="15.75" x14ac:dyDescent="0.25">
      <c r="B2410" s="5"/>
      <c r="C2410" s="5"/>
      <c r="D2410" s="5"/>
      <c r="E2410" s="5"/>
      <c r="F2410" s="5"/>
      <c r="G2410" s="5"/>
    </row>
    <row r="2411" spans="2:7" ht="15.75" x14ac:dyDescent="0.25">
      <c r="B2411" s="5"/>
      <c r="C2411" s="5"/>
      <c r="D2411" s="5"/>
      <c r="E2411" s="5"/>
      <c r="F2411" s="5"/>
      <c r="G2411" s="5"/>
    </row>
    <row r="2412" spans="2:7" ht="15.75" x14ac:dyDescent="0.25">
      <c r="B2412" s="5"/>
      <c r="C2412" s="5"/>
      <c r="D2412" s="5"/>
      <c r="E2412" s="5"/>
      <c r="F2412" s="5"/>
      <c r="G2412" s="5"/>
    </row>
    <row r="2413" spans="2:7" ht="15.75" x14ac:dyDescent="0.25">
      <c r="B2413" s="5"/>
      <c r="C2413" s="5"/>
      <c r="D2413" s="5"/>
      <c r="E2413" s="5"/>
      <c r="F2413" s="5"/>
      <c r="G2413" s="5"/>
    </row>
    <row r="2414" spans="2:7" ht="15.75" x14ac:dyDescent="0.25">
      <c r="B2414" s="5"/>
      <c r="C2414" s="5"/>
      <c r="D2414" s="5"/>
      <c r="E2414" s="5"/>
      <c r="F2414" s="5"/>
      <c r="G2414" s="5"/>
    </row>
    <row r="2415" spans="2:7" ht="15.75" x14ac:dyDescent="0.25">
      <c r="B2415" s="5"/>
      <c r="C2415" s="5"/>
      <c r="D2415" s="5"/>
      <c r="E2415" s="5"/>
      <c r="F2415" s="5"/>
      <c r="G2415" s="5"/>
    </row>
    <row r="2416" spans="2:7" ht="15.75" x14ac:dyDescent="0.25">
      <c r="B2416" s="5"/>
      <c r="C2416" s="5"/>
      <c r="D2416" s="5"/>
      <c r="E2416" s="5"/>
      <c r="F2416" s="5"/>
      <c r="G2416" s="5"/>
    </row>
    <row r="2417" spans="2:7" ht="15.75" x14ac:dyDescent="0.25">
      <c r="B2417" s="5"/>
      <c r="C2417" s="5"/>
      <c r="D2417" s="5"/>
      <c r="E2417" s="5"/>
      <c r="F2417" s="5"/>
      <c r="G2417" s="5"/>
    </row>
    <row r="2418" spans="2:7" ht="15.75" x14ac:dyDescent="0.25">
      <c r="B2418" s="5"/>
      <c r="C2418" s="5"/>
      <c r="D2418" s="5"/>
      <c r="E2418" s="5"/>
      <c r="F2418" s="5"/>
      <c r="G2418" s="5"/>
    </row>
    <row r="2419" spans="2:7" ht="15.75" x14ac:dyDescent="0.25">
      <c r="B2419" s="5"/>
      <c r="C2419" s="5"/>
      <c r="D2419" s="5"/>
      <c r="E2419" s="5"/>
      <c r="F2419" s="5"/>
      <c r="G2419" s="5"/>
    </row>
    <row r="2420" spans="2:7" ht="15.75" x14ac:dyDescent="0.25">
      <c r="B2420" s="5"/>
      <c r="C2420" s="5"/>
      <c r="D2420" s="5"/>
      <c r="E2420" s="5"/>
      <c r="F2420" s="5"/>
      <c r="G2420" s="5"/>
    </row>
    <row r="2421" spans="2:7" ht="15.75" x14ac:dyDescent="0.25">
      <c r="B2421" s="5"/>
      <c r="C2421" s="5"/>
      <c r="D2421" s="5"/>
      <c r="E2421" s="5"/>
      <c r="F2421" s="5"/>
      <c r="G2421" s="5"/>
    </row>
    <row r="2422" spans="2:7" ht="15.75" x14ac:dyDescent="0.25">
      <c r="B2422" s="5"/>
      <c r="C2422" s="5"/>
      <c r="D2422" s="5"/>
      <c r="E2422" s="5"/>
      <c r="F2422" s="5"/>
      <c r="G2422" s="5"/>
    </row>
    <row r="2423" spans="2:7" ht="15.75" x14ac:dyDescent="0.25">
      <c r="B2423" s="5"/>
      <c r="C2423" s="5"/>
      <c r="D2423" s="5"/>
      <c r="E2423" s="5"/>
      <c r="F2423" s="5"/>
      <c r="G2423" s="5"/>
    </row>
    <row r="2424" spans="2:7" ht="15.75" x14ac:dyDescent="0.25">
      <c r="B2424" s="5"/>
      <c r="C2424" s="5"/>
      <c r="D2424" s="5"/>
      <c r="E2424" s="5"/>
      <c r="F2424" s="5"/>
      <c r="G2424" s="5"/>
    </row>
    <row r="2425" spans="2:7" ht="15.75" x14ac:dyDescent="0.25">
      <c r="B2425" s="5"/>
      <c r="C2425" s="5"/>
      <c r="D2425" s="5"/>
      <c r="E2425" s="5"/>
      <c r="F2425" s="5"/>
      <c r="G2425" s="5"/>
    </row>
    <row r="2426" spans="2:7" ht="15.75" x14ac:dyDescent="0.25">
      <c r="B2426" s="5"/>
      <c r="C2426" s="5"/>
      <c r="D2426" s="5"/>
      <c r="E2426" s="5"/>
      <c r="F2426" s="5"/>
      <c r="G2426" s="5"/>
    </row>
    <row r="2427" spans="2:7" ht="15.75" x14ac:dyDescent="0.25">
      <c r="B2427" s="5"/>
      <c r="C2427" s="5"/>
      <c r="D2427" s="5"/>
      <c r="E2427" s="5"/>
      <c r="F2427" s="5"/>
      <c r="G2427" s="5"/>
    </row>
    <row r="2428" spans="2:7" ht="15.75" x14ac:dyDescent="0.25">
      <c r="B2428" s="5"/>
      <c r="C2428" s="5"/>
      <c r="D2428" s="5"/>
      <c r="E2428" s="5"/>
      <c r="F2428" s="5"/>
      <c r="G2428" s="5"/>
    </row>
    <row r="2429" spans="2:7" ht="15.75" x14ac:dyDescent="0.25">
      <c r="B2429" s="5"/>
      <c r="C2429" s="5"/>
      <c r="D2429" s="5"/>
      <c r="E2429" s="5"/>
      <c r="F2429" s="5"/>
      <c r="G2429" s="5"/>
    </row>
    <row r="2430" spans="2:7" ht="15.75" x14ac:dyDescent="0.25">
      <c r="B2430" s="5"/>
      <c r="C2430" s="5"/>
      <c r="D2430" s="5"/>
      <c r="E2430" s="5"/>
      <c r="F2430" s="5"/>
      <c r="G2430" s="5"/>
    </row>
    <row r="2431" spans="2:7" ht="15.75" x14ac:dyDescent="0.25">
      <c r="B2431" s="5"/>
      <c r="C2431" s="5"/>
      <c r="D2431" s="5"/>
      <c r="E2431" s="5"/>
      <c r="F2431" s="5"/>
      <c r="G2431" s="5"/>
    </row>
    <row r="2432" spans="2:7" ht="15.75" x14ac:dyDescent="0.25">
      <c r="B2432" s="5"/>
      <c r="C2432" s="5"/>
      <c r="D2432" s="5"/>
      <c r="E2432" s="5"/>
      <c r="F2432" s="5"/>
      <c r="G2432" s="5"/>
    </row>
    <row r="2433" spans="2:7" ht="15.75" x14ac:dyDescent="0.25">
      <c r="B2433" s="5"/>
      <c r="C2433" s="5"/>
      <c r="D2433" s="5"/>
      <c r="E2433" s="5"/>
      <c r="F2433" s="5"/>
      <c r="G2433" s="5"/>
    </row>
    <row r="2434" spans="2:7" ht="15.75" x14ac:dyDescent="0.25">
      <c r="B2434" s="5"/>
      <c r="C2434" s="5"/>
      <c r="D2434" s="5"/>
      <c r="E2434" s="5"/>
      <c r="F2434" s="5"/>
      <c r="G2434" s="5"/>
    </row>
    <row r="2435" spans="2:7" ht="15.75" x14ac:dyDescent="0.25">
      <c r="B2435" s="5"/>
      <c r="C2435" s="5"/>
      <c r="D2435" s="5"/>
      <c r="E2435" s="5"/>
      <c r="F2435" s="5"/>
      <c r="G2435" s="5"/>
    </row>
    <row r="2436" spans="2:7" ht="15.75" x14ac:dyDescent="0.25">
      <c r="B2436" s="5"/>
      <c r="C2436" s="5"/>
      <c r="D2436" s="5"/>
      <c r="E2436" s="5"/>
      <c r="F2436" s="5"/>
      <c r="G2436" s="5"/>
    </row>
    <row r="2437" spans="2:7" ht="15.75" x14ac:dyDescent="0.25">
      <c r="B2437" s="5"/>
      <c r="C2437" s="5"/>
      <c r="D2437" s="5"/>
      <c r="E2437" s="5"/>
      <c r="F2437" s="5"/>
      <c r="G2437" s="5"/>
    </row>
    <row r="2438" spans="2:7" ht="15.75" x14ac:dyDescent="0.25">
      <c r="B2438" s="5"/>
      <c r="C2438" s="5"/>
      <c r="D2438" s="5"/>
      <c r="E2438" s="5"/>
      <c r="F2438" s="5"/>
      <c r="G2438" s="5"/>
    </row>
    <row r="2439" spans="2:7" ht="15.75" x14ac:dyDescent="0.25">
      <c r="B2439" s="5"/>
      <c r="C2439" s="5"/>
      <c r="D2439" s="5"/>
      <c r="E2439" s="5"/>
      <c r="F2439" s="5"/>
      <c r="G2439" s="5"/>
    </row>
    <row r="2440" spans="2:7" ht="15.75" x14ac:dyDescent="0.25">
      <c r="B2440" s="5"/>
      <c r="C2440" s="5"/>
      <c r="D2440" s="5"/>
      <c r="E2440" s="5"/>
      <c r="F2440" s="5"/>
      <c r="G2440" s="5"/>
    </row>
    <row r="2441" spans="2:7" ht="15.75" x14ac:dyDescent="0.25">
      <c r="B2441" s="5"/>
      <c r="C2441" s="5"/>
      <c r="D2441" s="5"/>
      <c r="E2441" s="5"/>
      <c r="F2441" s="5"/>
      <c r="G2441" s="5"/>
    </row>
    <row r="2442" spans="2:7" ht="15.75" x14ac:dyDescent="0.25">
      <c r="B2442" s="5"/>
      <c r="C2442" s="5"/>
      <c r="D2442" s="5"/>
      <c r="E2442" s="5"/>
      <c r="F2442" s="5"/>
      <c r="G2442" s="5"/>
    </row>
    <row r="2443" spans="2:7" ht="15.75" x14ac:dyDescent="0.25">
      <c r="B2443" s="5"/>
      <c r="C2443" s="5"/>
      <c r="D2443" s="5"/>
      <c r="E2443" s="5"/>
      <c r="F2443" s="5"/>
      <c r="G2443" s="5"/>
    </row>
    <row r="2444" spans="2:7" ht="15.75" x14ac:dyDescent="0.25">
      <c r="B2444" s="5"/>
      <c r="C2444" s="5"/>
      <c r="D2444" s="5"/>
      <c r="E2444" s="5"/>
      <c r="F2444" s="5"/>
      <c r="G2444" s="5"/>
    </row>
    <row r="2445" spans="2:7" ht="15.75" x14ac:dyDescent="0.25">
      <c r="B2445" s="5"/>
      <c r="C2445" s="5"/>
      <c r="D2445" s="5"/>
      <c r="E2445" s="5"/>
      <c r="F2445" s="5"/>
      <c r="G2445" s="5"/>
    </row>
    <row r="2446" spans="2:7" ht="15.75" x14ac:dyDescent="0.25">
      <c r="B2446" s="5"/>
      <c r="C2446" s="5"/>
      <c r="D2446" s="5"/>
      <c r="E2446" s="5"/>
      <c r="F2446" s="5"/>
      <c r="G2446" s="5"/>
    </row>
    <row r="2447" spans="2:7" ht="15.75" x14ac:dyDescent="0.25">
      <c r="B2447" s="5"/>
      <c r="C2447" s="5"/>
      <c r="D2447" s="5"/>
      <c r="E2447" s="5"/>
      <c r="F2447" s="5"/>
      <c r="G2447" s="5"/>
    </row>
    <row r="2448" spans="2:7" ht="15.75" x14ac:dyDescent="0.25">
      <c r="B2448" s="5"/>
      <c r="C2448" s="5"/>
      <c r="D2448" s="5"/>
      <c r="E2448" s="5"/>
      <c r="F2448" s="5"/>
      <c r="G2448" s="5"/>
    </row>
    <row r="2449" spans="2:7" ht="15.75" x14ac:dyDescent="0.25">
      <c r="B2449" s="5"/>
      <c r="C2449" s="5"/>
      <c r="D2449" s="5"/>
      <c r="E2449" s="5"/>
      <c r="F2449" s="5"/>
      <c r="G2449" s="5"/>
    </row>
    <row r="2450" spans="2:7" ht="15.75" x14ac:dyDescent="0.25">
      <c r="B2450" s="5"/>
      <c r="C2450" s="5"/>
      <c r="D2450" s="5"/>
      <c r="E2450" s="5"/>
      <c r="F2450" s="5"/>
      <c r="G2450" s="5"/>
    </row>
    <row r="2451" spans="2:7" ht="15.75" x14ac:dyDescent="0.25">
      <c r="B2451" s="5"/>
      <c r="C2451" s="5"/>
      <c r="D2451" s="5"/>
      <c r="E2451" s="5"/>
      <c r="F2451" s="5"/>
      <c r="G2451" s="5"/>
    </row>
    <row r="2452" spans="2:7" ht="15.75" x14ac:dyDescent="0.25">
      <c r="B2452" s="5"/>
      <c r="C2452" s="5"/>
      <c r="D2452" s="5"/>
      <c r="E2452" s="5"/>
      <c r="F2452" s="5"/>
      <c r="G2452" s="5"/>
    </row>
    <row r="2453" spans="2:7" ht="15.75" x14ac:dyDescent="0.25">
      <c r="B2453" s="5"/>
      <c r="C2453" s="5"/>
      <c r="D2453" s="5"/>
      <c r="E2453" s="5"/>
      <c r="F2453" s="5"/>
      <c r="G2453" s="5"/>
    </row>
    <row r="2454" spans="2:7" ht="15.75" x14ac:dyDescent="0.25">
      <c r="B2454" s="5"/>
      <c r="C2454" s="5"/>
      <c r="D2454" s="5"/>
      <c r="E2454" s="5"/>
      <c r="F2454" s="5"/>
      <c r="G2454" s="5"/>
    </row>
    <row r="2455" spans="2:7" ht="15.75" x14ac:dyDescent="0.25">
      <c r="B2455" s="5"/>
      <c r="C2455" s="5"/>
      <c r="D2455" s="5"/>
      <c r="E2455" s="5"/>
      <c r="F2455" s="5"/>
      <c r="G2455" s="5"/>
    </row>
    <row r="2456" spans="2:7" ht="15.75" x14ac:dyDescent="0.25">
      <c r="B2456" s="5"/>
      <c r="C2456" s="5"/>
      <c r="D2456" s="5"/>
      <c r="E2456" s="5"/>
      <c r="F2456" s="5"/>
      <c r="G2456" s="5"/>
    </row>
    <row r="2457" spans="2:7" ht="15.75" x14ac:dyDescent="0.25">
      <c r="B2457" s="5"/>
      <c r="C2457" s="5"/>
      <c r="D2457" s="5"/>
      <c r="E2457" s="5"/>
      <c r="F2457" s="5"/>
      <c r="G2457" s="5"/>
    </row>
    <row r="2458" spans="2:7" ht="15.75" x14ac:dyDescent="0.25">
      <c r="B2458" s="5"/>
      <c r="C2458" s="5"/>
      <c r="D2458" s="5"/>
      <c r="E2458" s="5"/>
      <c r="F2458" s="5"/>
      <c r="G2458" s="5"/>
    </row>
    <row r="2459" spans="2:7" ht="15.75" x14ac:dyDescent="0.25">
      <c r="B2459" s="5"/>
      <c r="C2459" s="5"/>
      <c r="D2459" s="5"/>
      <c r="E2459" s="5"/>
      <c r="F2459" s="5"/>
      <c r="G2459" s="5"/>
    </row>
    <row r="2460" spans="2:7" ht="15.75" x14ac:dyDescent="0.25">
      <c r="B2460" s="5"/>
      <c r="C2460" s="5"/>
      <c r="D2460" s="5"/>
      <c r="E2460" s="5"/>
      <c r="F2460" s="5"/>
      <c r="G2460" s="5"/>
    </row>
    <row r="2461" spans="2:7" ht="15.75" x14ac:dyDescent="0.25">
      <c r="B2461" s="5"/>
      <c r="C2461" s="5"/>
      <c r="D2461" s="5"/>
      <c r="E2461" s="5"/>
      <c r="F2461" s="5"/>
      <c r="G2461" s="5"/>
    </row>
    <row r="2462" spans="2:7" ht="15.75" x14ac:dyDescent="0.25">
      <c r="B2462" s="5"/>
      <c r="C2462" s="5"/>
      <c r="D2462" s="5"/>
      <c r="E2462" s="5"/>
      <c r="F2462" s="5"/>
      <c r="G2462" s="5"/>
    </row>
    <row r="2463" spans="2:7" ht="15.75" x14ac:dyDescent="0.25">
      <c r="B2463" s="5"/>
      <c r="C2463" s="5"/>
      <c r="D2463" s="5"/>
      <c r="E2463" s="5"/>
      <c r="F2463" s="5"/>
      <c r="G2463" s="5"/>
    </row>
    <row r="2464" spans="2:7" ht="15.75" x14ac:dyDescent="0.25">
      <c r="B2464" s="5"/>
      <c r="C2464" s="5"/>
      <c r="D2464" s="5"/>
      <c r="E2464" s="5"/>
      <c r="F2464" s="5"/>
      <c r="G2464" s="5"/>
    </row>
    <row r="2465" spans="2:7" ht="15.75" x14ac:dyDescent="0.25">
      <c r="B2465" s="5"/>
      <c r="C2465" s="5"/>
      <c r="D2465" s="5"/>
      <c r="E2465" s="5"/>
      <c r="F2465" s="5"/>
      <c r="G2465" s="5"/>
    </row>
    <row r="2466" spans="2:7" ht="15.75" x14ac:dyDescent="0.25">
      <c r="B2466" s="5"/>
      <c r="C2466" s="5"/>
      <c r="D2466" s="5"/>
      <c r="E2466" s="5"/>
      <c r="F2466" s="5"/>
      <c r="G2466" s="5"/>
    </row>
    <row r="2467" spans="2:7" ht="15.75" x14ac:dyDescent="0.25">
      <c r="B2467" s="5"/>
      <c r="C2467" s="5"/>
      <c r="D2467" s="5"/>
      <c r="E2467" s="5"/>
      <c r="F2467" s="5"/>
      <c r="G2467" s="5"/>
    </row>
    <row r="2468" spans="2:7" ht="15.75" x14ac:dyDescent="0.25">
      <c r="B2468" s="5"/>
      <c r="C2468" s="5"/>
      <c r="D2468" s="5"/>
      <c r="E2468" s="5"/>
      <c r="F2468" s="5"/>
      <c r="G2468" s="5"/>
    </row>
    <row r="2469" spans="2:7" ht="15.75" x14ac:dyDescent="0.25">
      <c r="B2469" s="5"/>
      <c r="C2469" s="5"/>
      <c r="D2469" s="5"/>
      <c r="E2469" s="5"/>
      <c r="F2469" s="5"/>
      <c r="G2469" s="5"/>
    </row>
    <row r="2470" spans="2:7" ht="15.75" x14ac:dyDescent="0.25">
      <c r="B2470" s="5"/>
      <c r="C2470" s="5"/>
      <c r="D2470" s="5"/>
      <c r="E2470" s="5"/>
      <c r="F2470" s="5"/>
      <c r="G2470" s="5"/>
    </row>
    <row r="2471" spans="2:7" ht="15.75" x14ac:dyDescent="0.25">
      <c r="B2471" s="5"/>
      <c r="C2471" s="5"/>
      <c r="D2471" s="5"/>
      <c r="E2471" s="5"/>
      <c r="F2471" s="5"/>
      <c r="G2471" s="5"/>
    </row>
    <row r="2472" spans="2:7" ht="15.75" x14ac:dyDescent="0.25">
      <c r="B2472" s="5"/>
      <c r="C2472" s="5"/>
      <c r="D2472" s="5"/>
      <c r="E2472" s="5"/>
      <c r="F2472" s="5"/>
      <c r="G2472" s="5"/>
    </row>
    <row r="2473" spans="2:7" ht="15.75" x14ac:dyDescent="0.25">
      <c r="B2473" s="5"/>
      <c r="C2473" s="5"/>
      <c r="D2473" s="5"/>
      <c r="E2473" s="5"/>
      <c r="F2473" s="5"/>
      <c r="G2473" s="5"/>
    </row>
    <row r="2474" spans="2:7" ht="15.75" x14ac:dyDescent="0.25">
      <c r="B2474" s="5"/>
      <c r="C2474" s="5"/>
      <c r="D2474" s="5"/>
      <c r="E2474" s="5"/>
      <c r="F2474" s="5"/>
      <c r="G2474" s="5"/>
    </row>
    <row r="2475" spans="2:7" ht="15.75" x14ac:dyDescent="0.25">
      <c r="B2475" s="5"/>
      <c r="C2475" s="5"/>
      <c r="D2475" s="5"/>
      <c r="E2475" s="5"/>
      <c r="F2475" s="5"/>
      <c r="G2475" s="5"/>
    </row>
    <row r="2476" spans="2:7" ht="15.75" x14ac:dyDescent="0.25">
      <c r="B2476" s="5"/>
      <c r="C2476" s="5"/>
      <c r="D2476" s="5"/>
      <c r="E2476" s="5"/>
      <c r="F2476" s="5"/>
      <c r="G2476" s="5"/>
    </row>
    <row r="2477" spans="2:7" ht="15.75" x14ac:dyDescent="0.25">
      <c r="B2477" s="5"/>
      <c r="C2477" s="5"/>
      <c r="D2477" s="5"/>
      <c r="E2477" s="5"/>
      <c r="F2477" s="5"/>
      <c r="G2477" s="5"/>
    </row>
    <row r="2478" spans="2:7" ht="15.75" x14ac:dyDescent="0.25">
      <c r="B2478" s="5"/>
      <c r="C2478" s="5"/>
      <c r="D2478" s="5"/>
      <c r="E2478" s="5"/>
      <c r="F2478" s="5"/>
      <c r="G2478" s="5"/>
    </row>
    <row r="2479" spans="2:7" ht="15.75" x14ac:dyDescent="0.25">
      <c r="B2479" s="5"/>
      <c r="C2479" s="5"/>
      <c r="D2479" s="5"/>
      <c r="E2479" s="5"/>
      <c r="F2479" s="5"/>
      <c r="G2479" s="5"/>
    </row>
    <row r="2480" spans="2:7" ht="15.75" x14ac:dyDescent="0.25">
      <c r="B2480" s="5"/>
      <c r="C2480" s="5"/>
      <c r="D2480" s="5"/>
      <c r="E2480" s="5"/>
      <c r="F2480" s="5"/>
      <c r="G2480" s="5"/>
    </row>
    <row r="2481" spans="2:7" ht="15.75" x14ac:dyDescent="0.25">
      <c r="B2481" s="5"/>
      <c r="C2481" s="5"/>
      <c r="D2481" s="5"/>
      <c r="E2481" s="5"/>
      <c r="F2481" s="5"/>
      <c r="G2481" s="5"/>
    </row>
    <row r="2482" spans="2:7" ht="15.75" x14ac:dyDescent="0.25">
      <c r="B2482" s="5"/>
      <c r="C2482" s="5"/>
      <c r="D2482" s="5"/>
      <c r="E2482" s="5"/>
      <c r="F2482" s="5"/>
      <c r="G2482" s="5"/>
    </row>
    <row r="2483" spans="2:7" ht="15.75" x14ac:dyDescent="0.25">
      <c r="B2483" s="5"/>
      <c r="C2483" s="5"/>
      <c r="D2483" s="5"/>
      <c r="E2483" s="5"/>
      <c r="F2483" s="5"/>
      <c r="G2483" s="5"/>
    </row>
    <row r="2484" spans="2:7" ht="15.75" x14ac:dyDescent="0.25">
      <c r="B2484" s="5"/>
      <c r="C2484" s="5"/>
      <c r="D2484" s="5"/>
      <c r="E2484" s="5"/>
      <c r="F2484" s="5"/>
      <c r="G2484" s="5"/>
    </row>
    <row r="2485" spans="2:7" ht="15.75" x14ac:dyDescent="0.25">
      <c r="B2485" s="5"/>
      <c r="C2485" s="5"/>
      <c r="D2485" s="5"/>
      <c r="E2485" s="5"/>
      <c r="F2485" s="5"/>
      <c r="G2485" s="5"/>
    </row>
    <row r="2486" spans="2:7" ht="15.75" x14ac:dyDescent="0.25">
      <c r="B2486" s="5"/>
      <c r="C2486" s="5"/>
      <c r="D2486" s="5"/>
      <c r="E2486" s="5"/>
      <c r="F2486" s="5"/>
      <c r="G2486" s="5"/>
    </row>
    <row r="2487" spans="2:7" ht="15.75" x14ac:dyDescent="0.25">
      <c r="B2487" s="5"/>
      <c r="C2487" s="5"/>
      <c r="D2487" s="5"/>
      <c r="E2487" s="5"/>
      <c r="F2487" s="5"/>
      <c r="G2487" s="5"/>
    </row>
    <row r="2488" spans="2:7" ht="15.75" x14ac:dyDescent="0.25">
      <c r="B2488" s="5"/>
      <c r="C2488" s="5"/>
      <c r="D2488" s="5"/>
      <c r="E2488" s="5"/>
      <c r="F2488" s="5"/>
      <c r="G2488" s="5"/>
    </row>
    <row r="2489" spans="2:7" ht="15.75" x14ac:dyDescent="0.25">
      <c r="B2489" s="5"/>
      <c r="C2489" s="5"/>
      <c r="D2489" s="5"/>
      <c r="E2489" s="5"/>
      <c r="F2489" s="5"/>
      <c r="G2489" s="5"/>
    </row>
    <row r="2490" spans="2:7" ht="15.75" x14ac:dyDescent="0.25">
      <c r="B2490" s="5"/>
      <c r="C2490" s="5"/>
      <c r="D2490" s="5"/>
      <c r="E2490" s="5"/>
      <c r="F2490" s="5"/>
      <c r="G2490" s="5"/>
    </row>
    <row r="2491" spans="2:7" ht="15.75" x14ac:dyDescent="0.25">
      <c r="B2491" s="5"/>
      <c r="C2491" s="5"/>
      <c r="D2491" s="5"/>
      <c r="E2491" s="5"/>
      <c r="F2491" s="5"/>
      <c r="G2491" s="5"/>
    </row>
    <row r="2492" spans="2:7" ht="15.75" x14ac:dyDescent="0.25">
      <c r="B2492" s="5"/>
      <c r="C2492" s="5"/>
      <c r="D2492" s="5"/>
      <c r="E2492" s="5"/>
      <c r="F2492" s="5"/>
      <c r="G2492" s="5"/>
    </row>
    <row r="2493" spans="2:7" ht="15.75" x14ac:dyDescent="0.25">
      <c r="B2493" s="5"/>
      <c r="C2493" s="5"/>
      <c r="D2493" s="5"/>
      <c r="E2493" s="5"/>
      <c r="F2493" s="5"/>
      <c r="G2493" s="5"/>
    </row>
    <row r="2494" spans="2:7" ht="15.75" x14ac:dyDescent="0.25">
      <c r="B2494" s="5"/>
      <c r="C2494" s="5"/>
      <c r="D2494" s="5"/>
      <c r="E2494" s="5"/>
      <c r="F2494" s="5"/>
      <c r="G2494" s="5"/>
    </row>
    <row r="2495" spans="2:7" ht="15.75" x14ac:dyDescent="0.25">
      <c r="B2495" s="5"/>
      <c r="C2495" s="5"/>
      <c r="D2495" s="5"/>
      <c r="E2495" s="5"/>
      <c r="F2495" s="5"/>
      <c r="G2495" s="5"/>
    </row>
    <row r="2496" spans="2:7" ht="15.75" x14ac:dyDescent="0.25">
      <c r="B2496" s="5"/>
      <c r="C2496" s="5"/>
      <c r="D2496" s="5"/>
      <c r="E2496" s="5"/>
      <c r="F2496" s="5"/>
      <c r="G2496" s="5"/>
    </row>
    <row r="2497" spans="2:7" ht="15.75" x14ac:dyDescent="0.25">
      <c r="B2497" s="5"/>
      <c r="C2497" s="5"/>
      <c r="D2497" s="5"/>
      <c r="E2497" s="5"/>
      <c r="F2497" s="5"/>
      <c r="G2497" s="5"/>
    </row>
    <row r="2498" spans="2:7" ht="15.75" x14ac:dyDescent="0.25">
      <c r="B2498" s="5"/>
      <c r="C2498" s="5"/>
      <c r="D2498" s="5"/>
      <c r="E2498" s="5"/>
      <c r="F2498" s="5"/>
      <c r="G2498" s="5"/>
    </row>
    <row r="2499" spans="2:7" ht="15.75" x14ac:dyDescent="0.25">
      <c r="B2499" s="5"/>
      <c r="C2499" s="5"/>
      <c r="D2499" s="5"/>
      <c r="E2499" s="5"/>
      <c r="F2499" s="5"/>
      <c r="G2499" s="5"/>
    </row>
    <row r="2500" spans="2:7" ht="15.75" x14ac:dyDescent="0.25">
      <c r="B2500" s="5"/>
      <c r="C2500" s="5"/>
      <c r="D2500" s="5"/>
      <c r="E2500" s="5"/>
      <c r="F2500" s="5"/>
      <c r="G2500" s="5"/>
    </row>
    <row r="2501" spans="2:7" ht="15.75" x14ac:dyDescent="0.25">
      <c r="B2501" s="5"/>
      <c r="C2501" s="5"/>
      <c r="D2501" s="5"/>
      <c r="E2501" s="5"/>
      <c r="F2501" s="5"/>
      <c r="G2501" s="5"/>
    </row>
    <row r="2502" spans="2:7" ht="15.75" x14ac:dyDescent="0.25">
      <c r="B2502" s="5"/>
      <c r="C2502" s="5"/>
      <c r="D2502" s="5"/>
      <c r="E2502" s="5"/>
      <c r="F2502" s="5"/>
      <c r="G2502" s="5"/>
    </row>
    <row r="2503" spans="2:7" ht="15.75" x14ac:dyDescent="0.25">
      <c r="B2503" s="5"/>
      <c r="C2503" s="5"/>
      <c r="D2503" s="5"/>
      <c r="E2503" s="5"/>
      <c r="F2503" s="5"/>
      <c r="G2503" s="5"/>
    </row>
    <row r="2504" spans="2:7" ht="15.75" x14ac:dyDescent="0.25">
      <c r="B2504" s="5"/>
      <c r="C2504" s="5"/>
      <c r="D2504" s="5"/>
      <c r="E2504" s="5"/>
      <c r="F2504" s="5"/>
      <c r="G2504" s="5"/>
    </row>
    <row r="2505" spans="2:7" ht="15.75" x14ac:dyDescent="0.25">
      <c r="B2505" s="5"/>
      <c r="C2505" s="5"/>
      <c r="D2505" s="5"/>
      <c r="E2505" s="5"/>
      <c r="F2505" s="5"/>
      <c r="G2505" s="5"/>
    </row>
    <row r="2506" spans="2:7" ht="15.75" x14ac:dyDescent="0.25">
      <c r="B2506" s="5"/>
      <c r="C2506" s="5"/>
      <c r="D2506" s="5"/>
      <c r="E2506" s="5"/>
      <c r="F2506" s="5"/>
      <c r="G2506" s="5"/>
    </row>
    <row r="2507" spans="2:7" ht="15.75" x14ac:dyDescent="0.25">
      <c r="B2507" s="5"/>
      <c r="C2507" s="5"/>
      <c r="D2507" s="5"/>
      <c r="E2507" s="5"/>
      <c r="F2507" s="5"/>
      <c r="G2507" s="5"/>
    </row>
    <row r="2508" spans="2:7" ht="15.75" x14ac:dyDescent="0.25">
      <c r="B2508" s="5"/>
      <c r="C2508" s="5"/>
      <c r="D2508" s="5"/>
      <c r="E2508" s="5"/>
      <c r="F2508" s="5"/>
      <c r="G2508" s="5"/>
    </row>
    <row r="2509" spans="2:7" ht="15.75" x14ac:dyDescent="0.25">
      <c r="B2509" s="5"/>
      <c r="C2509" s="5"/>
      <c r="D2509" s="5"/>
      <c r="E2509" s="5"/>
      <c r="F2509" s="5"/>
      <c r="G2509" s="5"/>
    </row>
    <row r="2510" spans="2:7" ht="15.75" x14ac:dyDescent="0.25">
      <c r="B2510" s="5"/>
      <c r="C2510" s="5"/>
      <c r="D2510" s="5"/>
      <c r="E2510" s="5"/>
      <c r="F2510" s="5"/>
      <c r="G2510" s="5"/>
    </row>
    <row r="2511" spans="2:7" ht="15.75" x14ac:dyDescent="0.25">
      <c r="B2511" s="5"/>
      <c r="C2511" s="5"/>
      <c r="D2511" s="5"/>
      <c r="E2511" s="5"/>
      <c r="F2511" s="5"/>
      <c r="G2511" s="5"/>
    </row>
    <row r="2512" spans="2:7" ht="15.75" x14ac:dyDescent="0.25">
      <c r="B2512" s="5"/>
      <c r="C2512" s="5"/>
      <c r="D2512" s="5"/>
      <c r="E2512" s="5"/>
      <c r="F2512" s="5"/>
      <c r="G2512" s="5"/>
    </row>
    <row r="2513" spans="2:7" ht="15.75" x14ac:dyDescent="0.25">
      <c r="B2513" s="5"/>
      <c r="C2513" s="5"/>
      <c r="D2513" s="5"/>
      <c r="E2513" s="5"/>
      <c r="F2513" s="5"/>
      <c r="G2513" s="5"/>
    </row>
    <row r="2514" spans="2:7" ht="15.75" x14ac:dyDescent="0.25">
      <c r="B2514" s="5"/>
      <c r="C2514" s="5"/>
      <c r="D2514" s="5"/>
      <c r="E2514" s="5"/>
      <c r="F2514" s="5"/>
      <c r="G2514" s="5"/>
    </row>
    <row r="2515" spans="2:7" ht="15.75" x14ac:dyDescent="0.25">
      <c r="B2515" s="5"/>
      <c r="C2515" s="5"/>
      <c r="D2515" s="5"/>
      <c r="E2515" s="5"/>
      <c r="F2515" s="5"/>
      <c r="G2515" s="5"/>
    </row>
    <row r="2516" spans="2:7" ht="15.75" x14ac:dyDescent="0.25">
      <c r="B2516" s="5"/>
      <c r="C2516" s="5"/>
      <c r="D2516" s="5"/>
      <c r="E2516" s="5"/>
      <c r="F2516" s="5"/>
      <c r="G2516" s="5"/>
    </row>
    <row r="2517" spans="2:7" ht="15.75" x14ac:dyDescent="0.25">
      <c r="B2517" s="5"/>
      <c r="C2517" s="5"/>
      <c r="D2517" s="5"/>
      <c r="E2517" s="5"/>
      <c r="F2517" s="5"/>
      <c r="G2517" s="5"/>
    </row>
    <row r="2518" spans="2:7" ht="15.75" x14ac:dyDescent="0.25">
      <c r="B2518" s="5"/>
      <c r="C2518" s="5"/>
      <c r="D2518" s="5"/>
      <c r="E2518" s="5"/>
      <c r="F2518" s="5"/>
      <c r="G2518" s="5"/>
    </row>
    <row r="2519" spans="2:7" ht="15.75" x14ac:dyDescent="0.25">
      <c r="B2519" s="5"/>
      <c r="C2519" s="5"/>
      <c r="D2519" s="5"/>
      <c r="E2519" s="5"/>
      <c r="F2519" s="5"/>
      <c r="G2519" s="5"/>
    </row>
    <row r="2520" spans="2:7" ht="15.75" x14ac:dyDescent="0.25">
      <c r="B2520" s="5"/>
      <c r="C2520" s="5"/>
      <c r="D2520" s="5"/>
      <c r="E2520" s="5"/>
      <c r="F2520" s="5"/>
      <c r="G2520" s="5"/>
    </row>
    <row r="2521" spans="2:7" ht="15.75" x14ac:dyDescent="0.25">
      <c r="B2521" s="5"/>
      <c r="C2521" s="5"/>
      <c r="D2521" s="5"/>
      <c r="E2521" s="5"/>
      <c r="F2521" s="5"/>
      <c r="G2521" s="5"/>
    </row>
    <row r="2522" spans="2:7" ht="15.75" x14ac:dyDescent="0.25">
      <c r="B2522" s="5"/>
      <c r="C2522" s="5"/>
      <c r="D2522" s="5"/>
      <c r="E2522" s="5"/>
      <c r="F2522" s="5"/>
      <c r="G2522" s="5"/>
    </row>
    <row r="2523" spans="2:7" ht="15.75" x14ac:dyDescent="0.25">
      <c r="B2523" s="5"/>
      <c r="C2523" s="5"/>
      <c r="D2523" s="5"/>
      <c r="E2523" s="5"/>
      <c r="F2523" s="5"/>
      <c r="G2523" s="5"/>
    </row>
    <row r="2524" spans="2:7" ht="15.75" x14ac:dyDescent="0.25">
      <c r="B2524" s="5"/>
      <c r="C2524" s="5"/>
      <c r="D2524" s="5"/>
      <c r="E2524" s="5"/>
      <c r="F2524" s="5"/>
      <c r="G2524" s="5"/>
    </row>
    <row r="2525" spans="2:7" ht="15.75" x14ac:dyDescent="0.25">
      <c r="B2525" s="5"/>
      <c r="C2525" s="5"/>
      <c r="D2525" s="5"/>
      <c r="E2525" s="5"/>
      <c r="F2525" s="5"/>
      <c r="G2525" s="5"/>
    </row>
    <row r="2526" spans="2:7" ht="15.75" x14ac:dyDescent="0.25">
      <c r="B2526" s="5"/>
      <c r="C2526" s="5"/>
      <c r="D2526" s="5"/>
      <c r="E2526" s="5"/>
      <c r="F2526" s="5"/>
      <c r="G2526" s="5"/>
    </row>
    <row r="2527" spans="2:7" ht="15.75" x14ac:dyDescent="0.25">
      <c r="B2527" s="5"/>
      <c r="C2527" s="5"/>
      <c r="D2527" s="5"/>
      <c r="E2527" s="5"/>
      <c r="F2527" s="5"/>
      <c r="G2527" s="5"/>
    </row>
    <row r="2528" spans="2:7" ht="15.75" x14ac:dyDescent="0.25">
      <c r="B2528" s="5"/>
      <c r="C2528" s="5"/>
      <c r="D2528" s="5"/>
      <c r="E2528" s="5"/>
      <c r="F2528" s="5"/>
      <c r="G2528" s="5"/>
    </row>
    <row r="2529" spans="2:7" ht="15.75" x14ac:dyDescent="0.25">
      <c r="B2529" s="5"/>
      <c r="C2529" s="5"/>
      <c r="D2529" s="5"/>
      <c r="E2529" s="5"/>
      <c r="F2529" s="5"/>
      <c r="G2529" s="5"/>
    </row>
    <row r="2530" spans="2:7" ht="15.75" x14ac:dyDescent="0.25">
      <c r="B2530" s="5"/>
      <c r="C2530" s="5"/>
      <c r="D2530" s="5"/>
      <c r="E2530" s="5"/>
      <c r="F2530" s="5"/>
      <c r="G2530" s="5"/>
    </row>
    <row r="2531" spans="2:7" ht="15.75" x14ac:dyDescent="0.25">
      <c r="B2531" s="5"/>
      <c r="C2531" s="5"/>
      <c r="D2531" s="5"/>
      <c r="E2531" s="5"/>
      <c r="F2531" s="5"/>
      <c r="G2531" s="5"/>
    </row>
    <row r="2532" spans="2:7" ht="15.75" x14ac:dyDescent="0.25">
      <c r="B2532" s="5"/>
      <c r="C2532" s="5"/>
      <c r="D2532" s="5"/>
      <c r="E2532" s="5"/>
      <c r="F2532" s="5"/>
      <c r="G2532" s="5"/>
    </row>
    <row r="2533" spans="2:7" ht="15.75" x14ac:dyDescent="0.25">
      <c r="B2533" s="5"/>
      <c r="C2533" s="5"/>
      <c r="D2533" s="5"/>
      <c r="E2533" s="5"/>
      <c r="F2533" s="5"/>
      <c r="G2533" s="5"/>
    </row>
    <row r="2534" spans="2:7" ht="15.75" x14ac:dyDescent="0.25">
      <c r="B2534" s="5"/>
      <c r="C2534" s="5"/>
      <c r="D2534" s="5"/>
      <c r="E2534" s="5"/>
      <c r="F2534" s="5"/>
      <c r="G2534" s="5"/>
    </row>
    <row r="2535" spans="2:7" ht="15.75" x14ac:dyDescent="0.25">
      <c r="B2535" s="5"/>
      <c r="C2535" s="5"/>
      <c r="D2535" s="5"/>
      <c r="E2535" s="5"/>
      <c r="F2535" s="5"/>
      <c r="G2535" s="5"/>
    </row>
    <row r="2536" spans="2:7" ht="15.75" x14ac:dyDescent="0.25">
      <c r="B2536" s="5"/>
      <c r="C2536" s="5"/>
      <c r="D2536" s="5"/>
      <c r="E2536" s="5"/>
      <c r="F2536" s="5"/>
      <c r="G2536" s="5"/>
    </row>
    <row r="2537" spans="2:7" ht="15.75" x14ac:dyDescent="0.25">
      <c r="B2537" s="5"/>
      <c r="C2537" s="5"/>
      <c r="D2537" s="5"/>
      <c r="E2537" s="5"/>
      <c r="F2537" s="5"/>
      <c r="G2537" s="5"/>
    </row>
    <row r="2538" spans="2:7" ht="15.75" x14ac:dyDescent="0.25">
      <c r="B2538" s="5"/>
      <c r="C2538" s="5"/>
      <c r="D2538" s="5"/>
      <c r="E2538" s="5"/>
      <c r="F2538" s="5"/>
      <c r="G2538" s="5"/>
    </row>
    <row r="2539" spans="2:7" ht="15.75" x14ac:dyDescent="0.25">
      <c r="B2539" s="5"/>
      <c r="C2539" s="5"/>
      <c r="D2539" s="5"/>
      <c r="E2539" s="5"/>
      <c r="F2539" s="5"/>
      <c r="G2539" s="5"/>
    </row>
    <row r="2540" spans="2:7" ht="15.75" x14ac:dyDescent="0.25">
      <c r="B2540" s="5"/>
      <c r="C2540" s="5"/>
      <c r="D2540" s="5"/>
      <c r="E2540" s="5"/>
      <c r="F2540" s="5"/>
      <c r="G2540" s="5"/>
    </row>
    <row r="2541" spans="2:7" ht="15.75" x14ac:dyDescent="0.25">
      <c r="B2541" s="5"/>
      <c r="C2541" s="5"/>
      <c r="D2541" s="5"/>
      <c r="E2541" s="5"/>
      <c r="F2541" s="5"/>
      <c r="G2541" s="5"/>
    </row>
    <row r="2542" spans="2:7" ht="15.75" x14ac:dyDescent="0.25">
      <c r="B2542" s="5"/>
      <c r="C2542" s="5"/>
      <c r="D2542" s="5"/>
      <c r="E2542" s="5"/>
      <c r="F2542" s="5"/>
      <c r="G2542" s="5"/>
    </row>
    <row r="2543" spans="2:7" ht="15.75" x14ac:dyDescent="0.25">
      <c r="B2543" s="5"/>
      <c r="C2543" s="5"/>
      <c r="D2543" s="5"/>
      <c r="E2543" s="5"/>
      <c r="F2543" s="5"/>
      <c r="G2543" s="5"/>
    </row>
    <row r="2544" spans="2:7" ht="15.75" x14ac:dyDescent="0.25">
      <c r="B2544" s="5"/>
      <c r="C2544" s="5"/>
      <c r="D2544" s="5"/>
      <c r="E2544" s="5"/>
      <c r="F2544" s="5"/>
      <c r="G2544" s="5"/>
    </row>
    <row r="2545" spans="2:7" ht="15.75" x14ac:dyDescent="0.25">
      <c r="B2545" s="5"/>
      <c r="C2545" s="5"/>
      <c r="D2545" s="5"/>
      <c r="E2545" s="5"/>
      <c r="F2545" s="5"/>
      <c r="G2545" s="5"/>
    </row>
    <row r="2546" spans="2:7" ht="15.75" x14ac:dyDescent="0.25">
      <c r="B2546" s="5"/>
      <c r="C2546" s="5"/>
      <c r="D2546" s="5"/>
      <c r="E2546" s="5"/>
      <c r="F2546" s="5"/>
      <c r="G2546" s="5"/>
    </row>
    <row r="2547" spans="2:7" ht="15.75" x14ac:dyDescent="0.25">
      <c r="B2547" s="5"/>
      <c r="C2547" s="5"/>
      <c r="D2547" s="5"/>
      <c r="E2547" s="5"/>
      <c r="F2547" s="5"/>
      <c r="G2547" s="5"/>
    </row>
    <row r="2548" spans="2:7" ht="15.75" x14ac:dyDescent="0.25">
      <c r="B2548" s="5"/>
      <c r="C2548" s="5"/>
      <c r="D2548" s="5"/>
      <c r="E2548" s="5"/>
      <c r="F2548" s="5"/>
      <c r="G2548" s="5"/>
    </row>
    <row r="2549" spans="2:7" ht="15.75" x14ac:dyDescent="0.25">
      <c r="B2549" s="5"/>
      <c r="C2549" s="5"/>
      <c r="D2549" s="5"/>
      <c r="E2549" s="5"/>
      <c r="F2549" s="5"/>
      <c r="G2549" s="5"/>
    </row>
    <row r="2550" spans="2:7" ht="15.75" x14ac:dyDescent="0.25">
      <c r="B2550" s="5"/>
      <c r="C2550" s="5"/>
      <c r="D2550" s="5"/>
      <c r="E2550" s="5"/>
      <c r="F2550" s="5"/>
      <c r="G2550" s="5"/>
    </row>
    <row r="2551" spans="2:7" ht="15.75" x14ac:dyDescent="0.25">
      <c r="B2551" s="5"/>
      <c r="C2551" s="5"/>
      <c r="D2551" s="5"/>
      <c r="E2551" s="5"/>
      <c r="F2551" s="5"/>
      <c r="G2551" s="5"/>
    </row>
    <row r="2552" spans="2:7" ht="15.75" x14ac:dyDescent="0.25">
      <c r="B2552" s="5"/>
      <c r="C2552" s="5"/>
      <c r="D2552" s="5"/>
      <c r="E2552" s="5"/>
      <c r="F2552" s="5"/>
      <c r="G2552" s="5"/>
    </row>
    <row r="2553" spans="2:7" ht="15.75" x14ac:dyDescent="0.25">
      <c r="B2553" s="5"/>
      <c r="C2553" s="5"/>
      <c r="D2553" s="5"/>
      <c r="E2553" s="5"/>
      <c r="F2553" s="5"/>
      <c r="G2553" s="5"/>
    </row>
    <row r="2554" spans="2:7" ht="15.75" x14ac:dyDescent="0.25">
      <c r="B2554" s="5"/>
      <c r="C2554" s="5"/>
      <c r="D2554" s="5"/>
      <c r="E2554" s="5"/>
      <c r="F2554" s="5"/>
      <c r="G2554" s="5"/>
    </row>
    <row r="2555" spans="2:7" ht="15.75" x14ac:dyDescent="0.25">
      <c r="B2555" s="5"/>
      <c r="C2555" s="5"/>
      <c r="D2555" s="5"/>
      <c r="E2555" s="5"/>
      <c r="F2555" s="5"/>
      <c r="G2555" s="5"/>
    </row>
    <row r="2556" spans="2:7" ht="15.75" x14ac:dyDescent="0.25">
      <c r="B2556" s="5"/>
      <c r="C2556" s="5"/>
      <c r="D2556" s="5"/>
      <c r="E2556" s="5"/>
      <c r="F2556" s="5"/>
      <c r="G2556" s="5"/>
    </row>
    <row r="2557" spans="2:7" ht="15.75" x14ac:dyDescent="0.25">
      <c r="B2557" s="5"/>
      <c r="C2557" s="5"/>
      <c r="D2557" s="5"/>
      <c r="E2557" s="5"/>
      <c r="F2557" s="5"/>
      <c r="G2557" s="5"/>
    </row>
    <row r="2558" spans="2:7" ht="15.75" x14ac:dyDescent="0.25">
      <c r="B2558" s="5"/>
      <c r="C2558" s="5"/>
      <c r="D2558" s="5"/>
      <c r="E2558" s="5"/>
      <c r="F2558" s="5"/>
      <c r="G2558" s="5"/>
    </row>
    <row r="2559" spans="2:7" ht="15.75" x14ac:dyDescent="0.25">
      <c r="B2559" s="5"/>
      <c r="C2559" s="5"/>
      <c r="D2559" s="5"/>
      <c r="E2559" s="5"/>
      <c r="F2559" s="5"/>
      <c r="G2559" s="5"/>
    </row>
    <row r="2560" spans="2:7" ht="15.75" x14ac:dyDescent="0.25">
      <c r="B2560" s="5"/>
      <c r="C2560" s="5"/>
      <c r="D2560" s="5"/>
      <c r="E2560" s="5"/>
      <c r="F2560" s="5"/>
      <c r="G2560" s="5"/>
    </row>
    <row r="2561" spans="2:7" ht="15.75" x14ac:dyDescent="0.25">
      <c r="B2561" s="5"/>
      <c r="C2561" s="5"/>
      <c r="D2561" s="5"/>
      <c r="E2561" s="5"/>
      <c r="F2561" s="5"/>
      <c r="G2561" s="5"/>
    </row>
    <row r="2562" spans="2:7" ht="15.75" x14ac:dyDescent="0.25">
      <c r="B2562" s="5"/>
      <c r="C2562" s="5"/>
      <c r="D2562" s="5"/>
      <c r="E2562" s="5"/>
      <c r="F2562" s="5"/>
      <c r="G2562" s="5"/>
    </row>
    <row r="2563" spans="2:7" ht="15.75" x14ac:dyDescent="0.25">
      <c r="B2563" s="5"/>
      <c r="C2563" s="5"/>
      <c r="D2563" s="5"/>
      <c r="E2563" s="5"/>
      <c r="F2563" s="5"/>
      <c r="G2563" s="5"/>
    </row>
    <row r="2564" spans="2:7" ht="15.75" x14ac:dyDescent="0.25">
      <c r="B2564" s="5"/>
      <c r="C2564" s="5"/>
      <c r="D2564" s="5"/>
      <c r="E2564" s="5"/>
      <c r="F2564" s="5"/>
      <c r="G2564" s="5"/>
    </row>
    <row r="2565" spans="2:7" ht="15.75" x14ac:dyDescent="0.25">
      <c r="B2565" s="5"/>
      <c r="C2565" s="5"/>
      <c r="D2565" s="5"/>
      <c r="E2565" s="5"/>
      <c r="F2565" s="5"/>
      <c r="G2565" s="5"/>
    </row>
    <row r="2566" spans="2:7" ht="15.75" x14ac:dyDescent="0.25">
      <c r="B2566" s="5"/>
      <c r="C2566" s="5"/>
      <c r="D2566" s="5"/>
      <c r="E2566" s="5"/>
      <c r="F2566" s="5"/>
      <c r="G2566" s="5"/>
    </row>
    <row r="2567" spans="2:7" ht="15.75" x14ac:dyDescent="0.25">
      <c r="B2567" s="5"/>
      <c r="C2567" s="5"/>
      <c r="D2567" s="5"/>
      <c r="E2567" s="5"/>
      <c r="F2567" s="5"/>
      <c r="G2567" s="5"/>
    </row>
    <row r="2568" spans="2:7" ht="15.75" x14ac:dyDescent="0.25">
      <c r="B2568" s="5"/>
      <c r="C2568" s="5"/>
      <c r="D2568" s="5"/>
      <c r="E2568" s="5"/>
      <c r="F2568" s="5"/>
      <c r="G2568" s="5"/>
    </row>
    <row r="2569" spans="2:7" ht="15.75" x14ac:dyDescent="0.25">
      <c r="B2569" s="5"/>
      <c r="C2569" s="5"/>
      <c r="D2569" s="5"/>
      <c r="E2569" s="5"/>
      <c r="F2569" s="5"/>
      <c r="G2569" s="5"/>
    </row>
    <row r="2570" spans="2:7" ht="15.75" x14ac:dyDescent="0.25">
      <c r="B2570" s="5"/>
      <c r="C2570" s="5"/>
      <c r="D2570" s="5"/>
      <c r="E2570" s="5"/>
      <c r="F2570" s="5"/>
      <c r="G2570" s="5"/>
    </row>
    <row r="2571" spans="2:7" ht="15.75" x14ac:dyDescent="0.25">
      <c r="B2571" s="5"/>
      <c r="C2571" s="5"/>
      <c r="D2571" s="5"/>
      <c r="E2571" s="5"/>
      <c r="F2571" s="5"/>
      <c r="G2571" s="5"/>
    </row>
    <row r="2572" spans="2:7" ht="15.75" x14ac:dyDescent="0.25">
      <c r="B2572" s="5"/>
      <c r="C2572" s="5"/>
      <c r="D2572" s="5"/>
      <c r="E2572" s="5"/>
      <c r="F2572" s="5"/>
      <c r="G2572" s="5"/>
    </row>
    <row r="2573" spans="2:7" ht="15.75" x14ac:dyDescent="0.25">
      <c r="B2573" s="5"/>
      <c r="C2573" s="5"/>
      <c r="D2573" s="5"/>
      <c r="E2573" s="5"/>
      <c r="F2573" s="5"/>
      <c r="G2573" s="5"/>
    </row>
    <row r="2574" spans="2:7" ht="15.75" x14ac:dyDescent="0.25">
      <c r="B2574" s="5"/>
      <c r="C2574" s="5"/>
      <c r="D2574" s="5"/>
      <c r="E2574" s="5"/>
      <c r="F2574" s="5"/>
      <c r="G2574" s="5"/>
    </row>
    <row r="2575" spans="2:7" ht="15.75" x14ac:dyDescent="0.25">
      <c r="B2575" s="5"/>
      <c r="C2575" s="5"/>
      <c r="D2575" s="5"/>
      <c r="E2575" s="5"/>
      <c r="F2575" s="5"/>
      <c r="G2575" s="5"/>
    </row>
    <row r="2576" spans="2:7" ht="15.75" x14ac:dyDescent="0.25">
      <c r="B2576" s="5"/>
      <c r="C2576" s="5"/>
      <c r="D2576" s="5"/>
      <c r="E2576" s="5"/>
      <c r="F2576" s="5"/>
      <c r="G2576" s="5"/>
    </row>
    <row r="2577" spans="2:7" ht="15.75" x14ac:dyDescent="0.25">
      <c r="B2577" s="5"/>
      <c r="C2577" s="5"/>
      <c r="D2577" s="5"/>
      <c r="E2577" s="5"/>
      <c r="F2577" s="5"/>
      <c r="G2577" s="5"/>
    </row>
    <row r="2578" spans="2:7" ht="15.75" x14ac:dyDescent="0.25">
      <c r="B2578" s="5"/>
      <c r="C2578" s="5"/>
      <c r="D2578" s="5"/>
      <c r="E2578" s="5"/>
      <c r="F2578" s="5"/>
      <c r="G2578" s="5"/>
    </row>
    <row r="2579" spans="2:7" ht="15.75" x14ac:dyDescent="0.25">
      <c r="B2579" s="5"/>
      <c r="C2579" s="5"/>
      <c r="D2579" s="5"/>
      <c r="E2579" s="5"/>
      <c r="F2579" s="5"/>
      <c r="G2579" s="5"/>
    </row>
    <row r="2580" spans="2:7" ht="15.75" x14ac:dyDescent="0.25">
      <c r="B2580" s="5"/>
      <c r="C2580" s="5"/>
      <c r="D2580" s="5"/>
      <c r="E2580" s="5"/>
      <c r="F2580" s="5"/>
      <c r="G2580" s="5"/>
    </row>
    <row r="2581" spans="2:7" ht="15.75" x14ac:dyDescent="0.25">
      <c r="B2581" s="5"/>
      <c r="C2581" s="5"/>
      <c r="D2581" s="5"/>
      <c r="E2581" s="5"/>
      <c r="F2581" s="5"/>
      <c r="G2581" s="5"/>
    </row>
    <row r="2582" spans="2:7" ht="15.75" x14ac:dyDescent="0.25">
      <c r="B2582" s="5"/>
      <c r="C2582" s="5"/>
      <c r="D2582" s="5"/>
      <c r="E2582" s="5"/>
      <c r="F2582" s="5"/>
      <c r="G2582" s="5"/>
    </row>
    <row r="2583" spans="2:7" ht="15.75" x14ac:dyDescent="0.25">
      <c r="B2583" s="5"/>
      <c r="C2583" s="5"/>
      <c r="D2583" s="5"/>
      <c r="E2583" s="5"/>
      <c r="F2583" s="5"/>
      <c r="G2583" s="5"/>
    </row>
    <row r="2584" spans="2:7" ht="15.75" x14ac:dyDescent="0.25">
      <c r="B2584" s="5"/>
      <c r="C2584" s="5"/>
      <c r="D2584" s="5"/>
      <c r="E2584" s="5"/>
      <c r="F2584" s="5"/>
      <c r="G2584" s="5"/>
    </row>
    <row r="2585" spans="2:7" ht="15.75" x14ac:dyDescent="0.25">
      <c r="B2585" s="5"/>
      <c r="C2585" s="5"/>
      <c r="D2585" s="5"/>
      <c r="E2585" s="5"/>
      <c r="F2585" s="5"/>
      <c r="G2585" s="5"/>
    </row>
    <row r="2586" spans="2:7" ht="15.75" x14ac:dyDescent="0.25">
      <c r="B2586" s="5"/>
      <c r="C2586" s="5"/>
      <c r="D2586" s="5"/>
      <c r="E2586" s="5"/>
      <c r="F2586" s="5"/>
      <c r="G2586" s="5"/>
    </row>
    <row r="2587" spans="2:7" ht="15.75" x14ac:dyDescent="0.25">
      <c r="B2587" s="5"/>
      <c r="C2587" s="5"/>
      <c r="D2587" s="5"/>
      <c r="E2587" s="5"/>
      <c r="F2587" s="5"/>
      <c r="G2587" s="5"/>
    </row>
    <row r="2588" spans="2:7" ht="15.75" x14ac:dyDescent="0.25">
      <c r="B2588" s="5"/>
      <c r="C2588" s="5"/>
      <c r="D2588" s="5"/>
      <c r="E2588" s="5"/>
      <c r="F2588" s="5"/>
      <c r="G2588" s="5"/>
    </row>
    <row r="2589" spans="2:7" ht="15.75" x14ac:dyDescent="0.25">
      <c r="B2589" s="5"/>
      <c r="C2589" s="5"/>
      <c r="D2589" s="5"/>
      <c r="E2589" s="5"/>
      <c r="F2589" s="5"/>
      <c r="G2589" s="5"/>
    </row>
    <row r="2590" spans="2:7" ht="15.75" x14ac:dyDescent="0.25">
      <c r="B2590" s="5"/>
      <c r="C2590" s="5"/>
      <c r="D2590" s="5"/>
      <c r="E2590" s="5"/>
      <c r="F2590" s="5"/>
      <c r="G2590" s="5"/>
    </row>
    <row r="2591" spans="2:7" ht="15.75" x14ac:dyDescent="0.25">
      <c r="B2591" s="5"/>
      <c r="C2591" s="5"/>
      <c r="D2591" s="5"/>
      <c r="E2591" s="5"/>
      <c r="F2591" s="5"/>
      <c r="G2591" s="5"/>
    </row>
    <row r="2592" spans="2:7" ht="15.75" x14ac:dyDescent="0.25">
      <c r="B2592" s="5"/>
      <c r="C2592" s="5"/>
      <c r="D2592" s="5"/>
      <c r="E2592" s="5"/>
      <c r="F2592" s="5"/>
      <c r="G2592" s="5"/>
    </row>
    <row r="2593" spans="2:7" ht="15.75" x14ac:dyDescent="0.25">
      <c r="B2593" s="5"/>
      <c r="C2593" s="5"/>
      <c r="D2593" s="5"/>
      <c r="E2593" s="5"/>
      <c r="F2593" s="5"/>
      <c r="G2593" s="5"/>
    </row>
    <row r="2594" spans="2:7" ht="15.75" x14ac:dyDescent="0.25">
      <c r="B2594" s="5"/>
      <c r="C2594" s="5"/>
      <c r="D2594" s="5"/>
      <c r="E2594" s="5"/>
      <c r="F2594" s="5"/>
      <c r="G2594" s="5"/>
    </row>
    <row r="2595" spans="2:7" ht="15.75" x14ac:dyDescent="0.25">
      <c r="B2595" s="5"/>
      <c r="C2595" s="5"/>
      <c r="D2595" s="5"/>
      <c r="E2595" s="5"/>
      <c r="F2595" s="5"/>
      <c r="G2595" s="5"/>
    </row>
    <row r="2596" spans="2:7" ht="15.75" x14ac:dyDescent="0.25">
      <c r="B2596" s="5"/>
      <c r="C2596" s="5"/>
      <c r="D2596" s="5"/>
      <c r="E2596" s="5"/>
      <c r="F2596" s="5"/>
      <c r="G2596" s="5"/>
    </row>
    <row r="2597" spans="2:7" ht="15.75" x14ac:dyDescent="0.25">
      <c r="B2597" s="5"/>
      <c r="C2597" s="5"/>
      <c r="D2597" s="5"/>
      <c r="E2597" s="5"/>
      <c r="F2597" s="5"/>
      <c r="G2597" s="5"/>
    </row>
    <row r="2598" spans="2:7" ht="15.75" x14ac:dyDescent="0.25">
      <c r="B2598" s="5"/>
      <c r="C2598" s="5"/>
      <c r="D2598" s="5"/>
      <c r="E2598" s="5"/>
      <c r="F2598" s="5"/>
      <c r="G2598" s="5"/>
    </row>
    <row r="2599" spans="2:7" ht="15.75" x14ac:dyDescent="0.25">
      <c r="B2599" s="5"/>
      <c r="C2599" s="5"/>
      <c r="D2599" s="5"/>
      <c r="E2599" s="5"/>
      <c r="F2599" s="5"/>
      <c r="G2599" s="5"/>
    </row>
    <row r="2600" spans="2:7" ht="15.75" x14ac:dyDescent="0.25">
      <c r="B2600" s="5"/>
      <c r="C2600" s="5"/>
      <c r="D2600" s="5"/>
      <c r="E2600" s="5"/>
      <c r="F2600" s="5"/>
      <c r="G2600" s="5"/>
    </row>
    <row r="2601" spans="2:7" ht="15.75" x14ac:dyDescent="0.25">
      <c r="B2601" s="5"/>
      <c r="C2601" s="5"/>
      <c r="D2601" s="5"/>
      <c r="E2601" s="5"/>
      <c r="F2601" s="5"/>
      <c r="G2601" s="5"/>
    </row>
    <row r="2602" spans="2:7" ht="15.75" x14ac:dyDescent="0.25">
      <c r="B2602" s="5"/>
      <c r="C2602" s="5"/>
      <c r="D2602" s="5"/>
      <c r="E2602" s="5"/>
      <c r="F2602" s="5"/>
      <c r="G2602" s="5"/>
    </row>
    <row r="2603" spans="2:7" ht="15.75" x14ac:dyDescent="0.25">
      <c r="B2603" s="5"/>
      <c r="C2603" s="5"/>
      <c r="D2603" s="5"/>
      <c r="E2603" s="5"/>
      <c r="F2603" s="5"/>
      <c r="G2603" s="5"/>
    </row>
    <row r="2604" spans="2:7" ht="15.75" x14ac:dyDescent="0.25">
      <c r="B2604" s="5"/>
      <c r="C2604" s="5"/>
      <c r="D2604" s="5"/>
      <c r="E2604" s="5"/>
      <c r="F2604" s="5"/>
      <c r="G2604" s="5"/>
    </row>
    <row r="2605" spans="2:7" ht="15.75" x14ac:dyDescent="0.25">
      <c r="B2605" s="5"/>
      <c r="C2605" s="5"/>
      <c r="D2605" s="5"/>
      <c r="E2605" s="5"/>
      <c r="F2605" s="5"/>
      <c r="G2605" s="5"/>
    </row>
    <row r="2606" spans="2:7" ht="15.75" x14ac:dyDescent="0.25">
      <c r="B2606" s="5"/>
      <c r="C2606" s="5"/>
      <c r="D2606" s="5"/>
      <c r="E2606" s="5"/>
      <c r="F2606" s="5"/>
      <c r="G2606" s="5"/>
    </row>
    <row r="2607" spans="2:7" ht="15.75" x14ac:dyDescent="0.25">
      <c r="B2607" s="5"/>
      <c r="C2607" s="5"/>
      <c r="D2607" s="5"/>
      <c r="E2607" s="5"/>
      <c r="F2607" s="5"/>
      <c r="G2607" s="5"/>
    </row>
    <row r="2608" spans="2:7" ht="15.75" x14ac:dyDescent="0.25">
      <c r="B2608" s="5"/>
      <c r="C2608" s="5"/>
      <c r="D2608" s="5"/>
      <c r="E2608" s="5"/>
      <c r="F2608" s="5"/>
      <c r="G2608" s="5"/>
    </row>
    <row r="2609" spans="2:7" ht="15.75" x14ac:dyDescent="0.25">
      <c r="B2609" s="5"/>
      <c r="C2609" s="5"/>
      <c r="D2609" s="5"/>
      <c r="E2609" s="5"/>
      <c r="F2609" s="5"/>
      <c r="G2609" s="5"/>
    </row>
    <row r="2610" spans="2:7" ht="15.75" x14ac:dyDescent="0.25">
      <c r="B2610" s="5"/>
      <c r="C2610" s="5"/>
      <c r="D2610" s="5"/>
      <c r="E2610" s="5"/>
      <c r="F2610" s="5"/>
      <c r="G2610" s="5"/>
    </row>
    <row r="2611" spans="2:7" ht="15.75" x14ac:dyDescent="0.25">
      <c r="B2611" s="5"/>
      <c r="C2611" s="5"/>
      <c r="D2611" s="5"/>
      <c r="E2611" s="5"/>
      <c r="F2611" s="5"/>
      <c r="G2611" s="5"/>
    </row>
    <row r="2612" spans="2:7" ht="15.75" x14ac:dyDescent="0.25">
      <c r="B2612" s="5"/>
      <c r="C2612" s="5"/>
      <c r="D2612" s="5"/>
      <c r="E2612" s="5"/>
      <c r="F2612" s="5"/>
      <c r="G2612" s="5"/>
    </row>
    <row r="2613" spans="2:7" ht="15.75" x14ac:dyDescent="0.25">
      <c r="B2613" s="5"/>
      <c r="C2613" s="5"/>
      <c r="D2613" s="5"/>
      <c r="E2613" s="5"/>
      <c r="F2613" s="5"/>
      <c r="G2613" s="5"/>
    </row>
    <row r="2614" spans="2:7" ht="15.75" x14ac:dyDescent="0.25">
      <c r="B2614" s="5"/>
      <c r="C2614" s="5"/>
      <c r="D2614" s="5"/>
      <c r="E2614" s="5"/>
      <c r="F2614" s="5"/>
      <c r="G2614" s="5"/>
    </row>
    <row r="2615" spans="2:7" ht="15.75" x14ac:dyDescent="0.25">
      <c r="B2615" s="5"/>
      <c r="C2615" s="5"/>
      <c r="D2615" s="5"/>
      <c r="E2615" s="5"/>
      <c r="F2615" s="5"/>
      <c r="G2615" s="5"/>
    </row>
    <row r="2616" spans="2:7" ht="15.75" x14ac:dyDescent="0.25">
      <c r="B2616" s="5"/>
      <c r="C2616" s="5"/>
      <c r="D2616" s="5"/>
      <c r="E2616" s="5"/>
      <c r="F2616" s="5"/>
      <c r="G2616" s="5"/>
    </row>
    <row r="2617" spans="2:7" ht="15.75" x14ac:dyDescent="0.25">
      <c r="B2617" s="5"/>
      <c r="C2617" s="5"/>
      <c r="D2617" s="5"/>
      <c r="E2617" s="5"/>
      <c r="F2617" s="5"/>
      <c r="G2617" s="5"/>
    </row>
    <row r="2618" spans="2:7" ht="15.75" x14ac:dyDescent="0.25">
      <c r="B2618" s="5"/>
      <c r="C2618" s="5"/>
      <c r="D2618" s="5"/>
      <c r="E2618" s="5"/>
      <c r="F2618" s="5"/>
      <c r="G2618" s="5"/>
    </row>
    <row r="2619" spans="2:7" ht="15.75" x14ac:dyDescent="0.25">
      <c r="B2619" s="5"/>
      <c r="C2619" s="5"/>
      <c r="D2619" s="5"/>
      <c r="E2619" s="5"/>
      <c r="F2619" s="5"/>
      <c r="G2619" s="5"/>
    </row>
    <row r="2620" spans="2:7" ht="15.75" x14ac:dyDescent="0.25">
      <c r="B2620" s="5"/>
      <c r="C2620" s="5"/>
      <c r="D2620" s="5"/>
      <c r="E2620" s="5"/>
      <c r="F2620" s="5"/>
      <c r="G2620" s="5"/>
    </row>
    <row r="2621" spans="2:7" ht="15.75" x14ac:dyDescent="0.25">
      <c r="B2621" s="5"/>
      <c r="C2621" s="5"/>
      <c r="D2621" s="5"/>
      <c r="E2621" s="5"/>
      <c r="F2621" s="5"/>
      <c r="G2621" s="5"/>
    </row>
    <row r="2622" spans="2:7" ht="15.75" x14ac:dyDescent="0.25">
      <c r="B2622" s="5"/>
      <c r="C2622" s="5"/>
      <c r="D2622" s="5"/>
      <c r="E2622" s="5"/>
      <c r="F2622" s="5"/>
      <c r="G2622" s="5"/>
    </row>
    <row r="2623" spans="2:7" ht="15.75" x14ac:dyDescent="0.25">
      <c r="B2623" s="5"/>
      <c r="C2623" s="5"/>
      <c r="D2623" s="5"/>
      <c r="E2623" s="5"/>
      <c r="F2623" s="5"/>
      <c r="G2623" s="5"/>
    </row>
    <row r="2624" spans="2:7" ht="15.75" x14ac:dyDescent="0.25">
      <c r="B2624" s="5"/>
      <c r="C2624" s="5"/>
      <c r="D2624" s="5"/>
      <c r="E2624" s="5"/>
      <c r="F2624" s="5"/>
      <c r="G2624" s="5"/>
    </row>
    <row r="2625" spans="2:7" ht="15.75" x14ac:dyDescent="0.25">
      <c r="B2625" s="5"/>
      <c r="C2625" s="5"/>
      <c r="D2625" s="5"/>
      <c r="E2625" s="5"/>
      <c r="F2625" s="5"/>
      <c r="G2625" s="5"/>
    </row>
    <row r="2626" spans="2:7" ht="15.75" x14ac:dyDescent="0.25">
      <c r="B2626" s="5"/>
      <c r="C2626" s="5"/>
      <c r="D2626" s="5"/>
      <c r="E2626" s="5"/>
      <c r="F2626" s="5"/>
      <c r="G2626" s="5"/>
    </row>
    <row r="2627" spans="2:7" ht="15.75" x14ac:dyDescent="0.25">
      <c r="B2627" s="5"/>
      <c r="C2627" s="5"/>
      <c r="D2627" s="5"/>
      <c r="E2627" s="5"/>
      <c r="F2627" s="5"/>
      <c r="G2627" s="5"/>
    </row>
    <row r="2628" spans="2:7" ht="15.75" x14ac:dyDescent="0.25">
      <c r="B2628" s="5"/>
      <c r="C2628" s="5"/>
      <c r="D2628" s="5"/>
      <c r="E2628" s="5"/>
      <c r="F2628" s="5"/>
      <c r="G2628" s="5"/>
    </row>
    <row r="2629" spans="2:7" ht="15.75" x14ac:dyDescent="0.25">
      <c r="B2629" s="5"/>
      <c r="C2629" s="5"/>
      <c r="D2629" s="5"/>
      <c r="E2629" s="5"/>
      <c r="F2629" s="5"/>
      <c r="G2629" s="5"/>
    </row>
    <row r="2630" spans="2:7" ht="15.75" x14ac:dyDescent="0.25">
      <c r="B2630" s="5"/>
      <c r="C2630" s="5"/>
      <c r="D2630" s="5"/>
      <c r="E2630" s="5"/>
      <c r="F2630" s="5"/>
      <c r="G2630" s="5"/>
    </row>
    <row r="2631" spans="2:7" ht="15.75" x14ac:dyDescent="0.25">
      <c r="B2631" s="5"/>
      <c r="C2631" s="5"/>
      <c r="D2631" s="5"/>
      <c r="E2631" s="5"/>
      <c r="F2631" s="5"/>
      <c r="G2631" s="5"/>
    </row>
    <row r="2632" spans="2:7" ht="15.75" x14ac:dyDescent="0.25">
      <c r="B2632" s="5"/>
      <c r="C2632" s="5"/>
      <c r="D2632" s="5"/>
      <c r="E2632" s="5"/>
      <c r="F2632" s="5"/>
      <c r="G2632" s="5"/>
    </row>
    <row r="2633" spans="2:7" ht="15.75" x14ac:dyDescent="0.25">
      <c r="B2633" s="5"/>
      <c r="C2633" s="5"/>
      <c r="D2633" s="5"/>
      <c r="E2633" s="5"/>
      <c r="F2633" s="5"/>
      <c r="G2633" s="5"/>
    </row>
    <row r="2634" spans="2:7" ht="15.75" x14ac:dyDescent="0.25">
      <c r="B2634" s="5"/>
      <c r="C2634" s="5"/>
      <c r="D2634" s="5"/>
      <c r="E2634" s="5"/>
      <c r="F2634" s="5"/>
      <c r="G2634" s="5"/>
    </row>
    <row r="2635" spans="2:7" ht="15.75" x14ac:dyDescent="0.25">
      <c r="B2635" s="5"/>
      <c r="C2635" s="5"/>
      <c r="D2635" s="5"/>
      <c r="E2635" s="5"/>
      <c r="F2635" s="5"/>
      <c r="G2635" s="5"/>
    </row>
    <row r="2636" spans="2:7" ht="15.75" x14ac:dyDescent="0.25">
      <c r="B2636" s="5"/>
      <c r="C2636" s="5"/>
      <c r="D2636" s="5"/>
      <c r="E2636" s="5"/>
      <c r="F2636" s="5"/>
      <c r="G2636" s="5"/>
    </row>
    <row r="2637" spans="2:7" ht="15.75" x14ac:dyDescent="0.25">
      <c r="B2637" s="5"/>
      <c r="C2637" s="5"/>
      <c r="D2637" s="5"/>
      <c r="E2637" s="5"/>
      <c r="F2637" s="5"/>
      <c r="G2637" s="5"/>
    </row>
    <row r="2638" spans="2:7" ht="15.75" x14ac:dyDescent="0.25">
      <c r="B2638" s="5"/>
      <c r="C2638" s="5"/>
      <c r="D2638" s="5"/>
      <c r="E2638" s="5"/>
      <c r="F2638" s="5"/>
      <c r="G2638" s="5"/>
    </row>
    <row r="2639" spans="2:7" ht="15.75" x14ac:dyDescent="0.25">
      <c r="B2639" s="5"/>
      <c r="C2639" s="5"/>
      <c r="D2639" s="5"/>
      <c r="E2639" s="5"/>
      <c r="F2639" s="5"/>
      <c r="G2639" s="5"/>
    </row>
    <row r="2640" spans="2:7" ht="15.75" x14ac:dyDescent="0.25">
      <c r="B2640" s="5"/>
      <c r="C2640" s="5"/>
      <c r="D2640" s="5"/>
      <c r="E2640" s="5"/>
      <c r="F2640" s="5"/>
      <c r="G2640" s="5"/>
    </row>
    <row r="2641" spans="2:7" ht="15.75" x14ac:dyDescent="0.25">
      <c r="B2641" s="5"/>
      <c r="C2641" s="5"/>
      <c r="D2641" s="5"/>
      <c r="E2641" s="5"/>
      <c r="F2641" s="5"/>
      <c r="G2641" s="5"/>
    </row>
    <row r="2642" spans="2:7" ht="15.75" x14ac:dyDescent="0.25">
      <c r="B2642" s="5"/>
      <c r="C2642" s="5"/>
      <c r="D2642" s="5"/>
      <c r="E2642" s="5"/>
      <c r="F2642" s="5"/>
      <c r="G2642" s="5"/>
    </row>
    <row r="2643" spans="2:7" ht="15.75" x14ac:dyDescent="0.25">
      <c r="B2643" s="5"/>
      <c r="C2643" s="5"/>
      <c r="D2643" s="5"/>
      <c r="E2643" s="5"/>
      <c r="F2643" s="5"/>
      <c r="G2643" s="5"/>
    </row>
    <row r="2644" spans="2:7" ht="15.75" x14ac:dyDescent="0.25">
      <c r="B2644" s="5"/>
      <c r="C2644" s="5"/>
      <c r="D2644" s="5"/>
      <c r="E2644" s="5"/>
      <c r="F2644" s="5"/>
      <c r="G2644" s="5"/>
    </row>
    <row r="2645" spans="2:7" ht="15.75" x14ac:dyDescent="0.25">
      <c r="B2645" s="5"/>
      <c r="C2645" s="5"/>
      <c r="D2645" s="5"/>
      <c r="E2645" s="5"/>
      <c r="F2645" s="5"/>
      <c r="G2645" s="5"/>
    </row>
    <row r="2646" spans="2:7" ht="15.75" x14ac:dyDescent="0.25">
      <c r="B2646" s="5"/>
      <c r="C2646" s="5"/>
      <c r="D2646" s="5"/>
      <c r="E2646" s="5"/>
      <c r="F2646" s="5"/>
      <c r="G2646" s="5"/>
    </row>
    <row r="2647" spans="2:7" ht="15.75" x14ac:dyDescent="0.25">
      <c r="B2647" s="5"/>
      <c r="C2647" s="5"/>
      <c r="D2647" s="5"/>
      <c r="E2647" s="5"/>
      <c r="F2647" s="5"/>
      <c r="G2647" s="5"/>
    </row>
    <row r="2648" spans="2:7" ht="15.75" x14ac:dyDescent="0.25">
      <c r="B2648" s="5"/>
      <c r="C2648" s="5"/>
      <c r="D2648" s="5"/>
      <c r="E2648" s="5"/>
      <c r="F2648" s="5"/>
      <c r="G2648" s="5"/>
    </row>
    <row r="2649" spans="2:7" ht="15.75" x14ac:dyDescent="0.25">
      <c r="B2649" s="5"/>
      <c r="C2649" s="5"/>
      <c r="D2649" s="5"/>
      <c r="E2649" s="5"/>
      <c r="F2649" s="5"/>
      <c r="G2649" s="5"/>
    </row>
    <row r="2650" spans="2:7" ht="15.75" x14ac:dyDescent="0.25">
      <c r="B2650" s="5"/>
      <c r="C2650" s="5"/>
      <c r="D2650" s="5"/>
      <c r="E2650" s="5"/>
      <c r="F2650" s="5"/>
      <c r="G2650" s="5"/>
    </row>
    <row r="2651" spans="2:7" ht="15.75" x14ac:dyDescent="0.25">
      <c r="B2651" s="5"/>
      <c r="C2651" s="5"/>
      <c r="D2651" s="5"/>
      <c r="E2651" s="5"/>
      <c r="F2651" s="5"/>
      <c r="G2651" s="5"/>
    </row>
    <row r="2652" spans="2:7" ht="15.75" x14ac:dyDescent="0.25">
      <c r="B2652" s="5"/>
      <c r="C2652" s="5"/>
      <c r="D2652" s="5"/>
      <c r="E2652" s="5"/>
      <c r="F2652" s="5"/>
      <c r="G2652" s="5"/>
    </row>
    <row r="2653" spans="2:7" ht="15.75" x14ac:dyDescent="0.25">
      <c r="B2653" s="5"/>
      <c r="C2653" s="5"/>
      <c r="D2653" s="5"/>
      <c r="E2653" s="5"/>
      <c r="F2653" s="5"/>
      <c r="G2653" s="5"/>
    </row>
    <row r="2654" spans="2:7" ht="15.75" x14ac:dyDescent="0.25">
      <c r="B2654" s="5"/>
      <c r="C2654" s="5"/>
      <c r="D2654" s="5"/>
      <c r="E2654" s="5"/>
      <c r="F2654" s="5"/>
      <c r="G2654" s="5"/>
    </row>
    <row r="2655" spans="2:7" ht="15.75" x14ac:dyDescent="0.25">
      <c r="B2655" s="5"/>
      <c r="C2655" s="5"/>
      <c r="D2655" s="5"/>
      <c r="E2655" s="5"/>
      <c r="F2655" s="5"/>
      <c r="G2655" s="5"/>
    </row>
    <row r="2656" spans="2:7" ht="15.75" x14ac:dyDescent="0.25">
      <c r="B2656" s="5"/>
      <c r="C2656" s="5"/>
      <c r="D2656" s="5"/>
      <c r="E2656" s="5"/>
      <c r="F2656" s="5"/>
      <c r="G2656" s="5"/>
    </row>
    <row r="2657" spans="2:7" ht="15.75" x14ac:dyDescent="0.25">
      <c r="B2657" s="5"/>
      <c r="C2657" s="5"/>
      <c r="D2657" s="5"/>
      <c r="E2657" s="5"/>
      <c r="F2657" s="5"/>
      <c r="G2657" s="5"/>
    </row>
    <row r="2658" spans="2:7" ht="15.75" x14ac:dyDescent="0.25">
      <c r="B2658" s="5"/>
      <c r="C2658" s="5"/>
      <c r="D2658" s="5"/>
      <c r="E2658" s="5"/>
      <c r="F2658" s="5"/>
      <c r="G2658" s="5"/>
    </row>
    <row r="2659" spans="2:7" ht="15.75" x14ac:dyDescent="0.25">
      <c r="B2659" s="5"/>
      <c r="C2659" s="5"/>
      <c r="D2659" s="5"/>
      <c r="E2659" s="5"/>
      <c r="F2659" s="5"/>
      <c r="G2659" s="5"/>
    </row>
    <row r="2660" spans="2:7" ht="15.75" x14ac:dyDescent="0.25">
      <c r="B2660" s="5"/>
      <c r="C2660" s="5"/>
      <c r="D2660" s="5"/>
      <c r="E2660" s="5"/>
      <c r="F2660" s="5"/>
      <c r="G2660" s="5"/>
    </row>
    <row r="2661" spans="2:7" ht="15.75" x14ac:dyDescent="0.25">
      <c r="B2661" s="5"/>
      <c r="C2661" s="5"/>
      <c r="D2661" s="5"/>
      <c r="E2661" s="5"/>
      <c r="F2661" s="5"/>
      <c r="G2661" s="5"/>
    </row>
    <row r="2662" spans="2:7" ht="15.75" x14ac:dyDescent="0.25">
      <c r="B2662" s="5"/>
      <c r="C2662" s="5"/>
      <c r="D2662" s="5"/>
      <c r="E2662" s="5"/>
      <c r="F2662" s="5"/>
      <c r="G2662" s="5"/>
    </row>
    <row r="2663" spans="2:7" ht="15.75" x14ac:dyDescent="0.25">
      <c r="B2663" s="5"/>
      <c r="C2663" s="5"/>
      <c r="D2663" s="5"/>
      <c r="E2663" s="5"/>
      <c r="F2663" s="5"/>
      <c r="G2663" s="5"/>
    </row>
    <row r="2664" spans="2:7" ht="15.75" x14ac:dyDescent="0.25">
      <c r="B2664" s="5"/>
      <c r="C2664" s="5"/>
      <c r="D2664" s="5"/>
      <c r="E2664" s="5"/>
      <c r="F2664" s="5"/>
      <c r="G2664" s="5"/>
    </row>
    <row r="2665" spans="2:7" ht="15.75" x14ac:dyDescent="0.25">
      <c r="B2665" s="5"/>
      <c r="C2665" s="5"/>
      <c r="D2665" s="5"/>
      <c r="E2665" s="5"/>
      <c r="F2665" s="5"/>
      <c r="G2665" s="5"/>
    </row>
    <row r="2666" spans="2:7" ht="15.75" x14ac:dyDescent="0.25">
      <c r="B2666" s="5"/>
      <c r="C2666" s="5"/>
      <c r="D2666" s="5"/>
      <c r="E2666" s="5"/>
      <c r="F2666" s="5"/>
      <c r="G2666" s="5"/>
    </row>
    <row r="2667" spans="2:7" ht="15.75" x14ac:dyDescent="0.25">
      <c r="B2667" s="5"/>
      <c r="C2667" s="5"/>
      <c r="D2667" s="5"/>
      <c r="E2667" s="5"/>
      <c r="F2667" s="5"/>
      <c r="G2667" s="5"/>
    </row>
    <row r="2668" spans="2:7" ht="15.75" x14ac:dyDescent="0.25">
      <c r="B2668" s="5"/>
      <c r="C2668" s="5"/>
      <c r="D2668" s="5"/>
      <c r="E2668" s="5"/>
      <c r="F2668" s="5"/>
      <c r="G2668" s="5"/>
    </row>
    <row r="2669" spans="2:7" ht="15.75" x14ac:dyDescent="0.25">
      <c r="B2669" s="5"/>
      <c r="C2669" s="5"/>
      <c r="D2669" s="5"/>
      <c r="E2669" s="5"/>
      <c r="F2669" s="5"/>
      <c r="G2669" s="5"/>
    </row>
    <row r="2670" spans="2:7" ht="15.75" x14ac:dyDescent="0.25">
      <c r="B2670" s="5"/>
      <c r="C2670" s="5"/>
      <c r="D2670" s="5"/>
      <c r="E2670" s="5"/>
      <c r="F2670" s="5"/>
      <c r="G2670" s="5"/>
    </row>
    <row r="2671" spans="2:7" ht="15.75" x14ac:dyDescent="0.25">
      <c r="B2671" s="5"/>
      <c r="C2671" s="5"/>
      <c r="D2671" s="5"/>
      <c r="E2671" s="5"/>
      <c r="F2671" s="5"/>
      <c r="G2671" s="5"/>
    </row>
    <row r="2672" spans="2:7" ht="15.75" x14ac:dyDescent="0.25">
      <c r="B2672" s="5"/>
      <c r="C2672" s="5"/>
      <c r="D2672" s="5"/>
      <c r="E2672" s="5"/>
      <c r="F2672" s="5"/>
      <c r="G2672" s="5"/>
    </row>
    <row r="2673" spans="2:7" ht="15.75" x14ac:dyDescent="0.25">
      <c r="B2673" s="5"/>
      <c r="C2673" s="5"/>
      <c r="D2673" s="5"/>
      <c r="E2673" s="5"/>
      <c r="F2673" s="5"/>
      <c r="G2673" s="5"/>
    </row>
    <row r="2674" spans="2:7" ht="15.75" x14ac:dyDescent="0.25">
      <c r="B2674" s="5"/>
      <c r="C2674" s="5"/>
      <c r="D2674" s="5"/>
      <c r="E2674" s="5"/>
      <c r="F2674" s="5"/>
      <c r="G2674" s="5"/>
    </row>
    <row r="2675" spans="2:7" ht="15.75" x14ac:dyDescent="0.25">
      <c r="B2675" s="5"/>
      <c r="C2675" s="5"/>
      <c r="D2675" s="5"/>
      <c r="E2675" s="5"/>
      <c r="F2675" s="5"/>
      <c r="G2675" s="5"/>
    </row>
    <row r="2676" spans="2:7" ht="15.75" x14ac:dyDescent="0.25">
      <c r="B2676" s="5"/>
      <c r="C2676" s="5"/>
      <c r="D2676" s="5"/>
      <c r="E2676" s="5"/>
      <c r="F2676" s="5"/>
      <c r="G2676" s="5"/>
    </row>
    <row r="2677" spans="2:7" ht="15.75" x14ac:dyDescent="0.25">
      <c r="B2677" s="5"/>
      <c r="C2677" s="5"/>
      <c r="D2677" s="5"/>
      <c r="E2677" s="5"/>
      <c r="F2677" s="5"/>
      <c r="G2677" s="5"/>
    </row>
    <row r="2678" spans="2:7" ht="15.75" x14ac:dyDescent="0.25">
      <c r="B2678" s="5"/>
      <c r="C2678" s="5"/>
      <c r="D2678" s="5"/>
      <c r="E2678" s="5"/>
      <c r="F2678" s="5"/>
      <c r="G2678" s="5"/>
    </row>
    <row r="2679" spans="2:7" ht="15.75" x14ac:dyDescent="0.25">
      <c r="B2679" s="5"/>
      <c r="C2679" s="5"/>
      <c r="D2679" s="5"/>
      <c r="E2679" s="5"/>
      <c r="F2679" s="5"/>
      <c r="G2679" s="5"/>
    </row>
    <row r="2680" spans="2:7" ht="15.75" x14ac:dyDescent="0.25">
      <c r="B2680" s="5"/>
      <c r="C2680" s="5"/>
      <c r="D2680" s="5"/>
      <c r="E2680" s="5"/>
      <c r="F2680" s="5"/>
      <c r="G2680" s="5"/>
    </row>
    <row r="2681" spans="2:7" ht="15.75" x14ac:dyDescent="0.25">
      <c r="B2681" s="5"/>
      <c r="C2681" s="5"/>
      <c r="D2681" s="5"/>
      <c r="E2681" s="5"/>
      <c r="F2681" s="5"/>
      <c r="G2681" s="5"/>
    </row>
    <row r="2682" spans="2:7" ht="15.75" x14ac:dyDescent="0.25">
      <c r="B2682" s="5"/>
      <c r="C2682" s="5"/>
      <c r="D2682" s="5"/>
      <c r="E2682" s="5"/>
      <c r="F2682" s="5"/>
      <c r="G2682" s="5"/>
    </row>
    <row r="2683" spans="2:7" ht="15.75" x14ac:dyDescent="0.25">
      <c r="B2683" s="5"/>
      <c r="C2683" s="5"/>
      <c r="D2683" s="5"/>
      <c r="E2683" s="5"/>
      <c r="F2683" s="5"/>
      <c r="G2683" s="5"/>
    </row>
    <row r="2684" spans="2:7" ht="15.75" x14ac:dyDescent="0.25">
      <c r="B2684" s="5"/>
      <c r="C2684" s="5"/>
      <c r="D2684" s="5"/>
      <c r="E2684" s="5"/>
      <c r="F2684" s="5"/>
      <c r="G2684" s="5"/>
    </row>
    <row r="2685" spans="2:7" ht="15.75" x14ac:dyDescent="0.25">
      <c r="B2685" s="5"/>
      <c r="C2685" s="5"/>
      <c r="D2685" s="5"/>
      <c r="E2685" s="5"/>
      <c r="F2685" s="5"/>
      <c r="G2685" s="5"/>
    </row>
    <row r="2686" spans="2:7" ht="15.75" x14ac:dyDescent="0.25">
      <c r="B2686" s="5"/>
      <c r="C2686" s="5"/>
      <c r="D2686" s="5"/>
      <c r="E2686" s="5"/>
      <c r="F2686" s="5"/>
      <c r="G2686" s="5"/>
    </row>
    <row r="2687" spans="2:7" ht="15.75" x14ac:dyDescent="0.25">
      <c r="B2687" s="5"/>
      <c r="C2687" s="5"/>
      <c r="D2687" s="5"/>
      <c r="E2687" s="5"/>
      <c r="F2687" s="5"/>
      <c r="G2687" s="5"/>
    </row>
    <row r="2688" spans="2:7" ht="15.75" x14ac:dyDescent="0.25">
      <c r="B2688" s="5"/>
      <c r="C2688" s="5"/>
      <c r="D2688" s="5"/>
      <c r="E2688" s="5"/>
      <c r="F2688" s="5"/>
      <c r="G2688" s="5"/>
    </row>
    <row r="2689" spans="2:7" ht="15.75" x14ac:dyDescent="0.25">
      <c r="B2689" s="5"/>
      <c r="C2689" s="5"/>
      <c r="D2689" s="5"/>
      <c r="E2689" s="5"/>
      <c r="F2689" s="5"/>
      <c r="G2689" s="5"/>
    </row>
    <row r="2690" spans="2:7" ht="15.75" x14ac:dyDescent="0.25">
      <c r="B2690" s="5"/>
      <c r="C2690" s="5"/>
      <c r="D2690" s="5"/>
      <c r="E2690" s="5"/>
      <c r="F2690" s="5"/>
      <c r="G2690" s="5"/>
    </row>
    <row r="2691" spans="2:7" ht="15.75" x14ac:dyDescent="0.25">
      <c r="B2691" s="5"/>
      <c r="C2691" s="5"/>
      <c r="D2691" s="5"/>
      <c r="E2691" s="5"/>
      <c r="F2691" s="5"/>
      <c r="G2691" s="5"/>
    </row>
    <row r="2692" spans="2:7" ht="15.75" x14ac:dyDescent="0.25">
      <c r="B2692" s="5"/>
      <c r="C2692" s="5"/>
      <c r="D2692" s="5"/>
      <c r="E2692" s="5"/>
      <c r="F2692" s="5"/>
      <c r="G2692" s="5"/>
    </row>
    <row r="2693" spans="2:7" ht="15.75" x14ac:dyDescent="0.25">
      <c r="B2693" s="5"/>
      <c r="C2693" s="5"/>
      <c r="D2693" s="5"/>
      <c r="E2693" s="5"/>
      <c r="F2693" s="5"/>
      <c r="G2693" s="5"/>
    </row>
    <row r="2694" spans="2:7" ht="15.75" x14ac:dyDescent="0.25">
      <c r="B2694" s="5"/>
      <c r="C2694" s="5"/>
      <c r="D2694" s="5"/>
      <c r="E2694" s="5"/>
      <c r="F2694" s="5"/>
      <c r="G2694" s="5"/>
    </row>
    <row r="2695" spans="2:7" ht="15.75" x14ac:dyDescent="0.25">
      <c r="B2695" s="5"/>
      <c r="C2695" s="5"/>
      <c r="D2695" s="5"/>
      <c r="E2695" s="5"/>
      <c r="F2695" s="5"/>
      <c r="G2695" s="5"/>
    </row>
    <row r="2696" spans="2:7" ht="15.75" x14ac:dyDescent="0.25">
      <c r="B2696" s="5"/>
      <c r="C2696" s="5"/>
      <c r="D2696" s="5"/>
      <c r="E2696" s="5"/>
      <c r="F2696" s="5"/>
      <c r="G2696" s="5"/>
    </row>
    <row r="2697" spans="2:7" ht="15.75" x14ac:dyDescent="0.25">
      <c r="B2697" s="5"/>
      <c r="C2697" s="5"/>
      <c r="D2697" s="5"/>
      <c r="E2697" s="5"/>
      <c r="F2697" s="5"/>
      <c r="G2697" s="5"/>
    </row>
    <row r="2698" spans="2:7" ht="15.75" x14ac:dyDescent="0.25">
      <c r="B2698" s="5"/>
      <c r="C2698" s="5"/>
      <c r="D2698" s="5"/>
      <c r="E2698" s="5"/>
      <c r="F2698" s="5"/>
      <c r="G2698" s="5"/>
    </row>
    <row r="2699" spans="2:7" ht="15.75" x14ac:dyDescent="0.25">
      <c r="B2699" s="5"/>
      <c r="C2699" s="5"/>
      <c r="D2699" s="5"/>
      <c r="E2699" s="5"/>
      <c r="F2699" s="5"/>
      <c r="G2699" s="5"/>
    </row>
    <row r="2700" spans="2:7" ht="15.75" x14ac:dyDescent="0.25">
      <c r="B2700" s="5"/>
      <c r="C2700" s="5"/>
      <c r="D2700" s="5"/>
      <c r="E2700" s="5"/>
      <c r="F2700" s="5"/>
      <c r="G2700" s="5"/>
    </row>
    <row r="2701" spans="2:7" ht="15.75" x14ac:dyDescent="0.25">
      <c r="B2701" s="5"/>
      <c r="C2701" s="5"/>
      <c r="D2701" s="5"/>
      <c r="E2701" s="5"/>
      <c r="F2701" s="5"/>
      <c r="G2701" s="5"/>
    </row>
    <row r="2702" spans="2:7" ht="15.75" x14ac:dyDescent="0.25">
      <c r="B2702" s="5"/>
      <c r="C2702" s="5"/>
      <c r="D2702" s="5"/>
      <c r="E2702" s="5"/>
      <c r="F2702" s="5"/>
      <c r="G2702" s="5"/>
    </row>
    <row r="2703" spans="2:7" ht="15.75" x14ac:dyDescent="0.25">
      <c r="B2703" s="5"/>
      <c r="C2703" s="5"/>
      <c r="D2703" s="5"/>
      <c r="E2703" s="5"/>
      <c r="F2703" s="5"/>
      <c r="G2703" s="5"/>
    </row>
    <row r="2704" spans="2:7" ht="15.75" x14ac:dyDescent="0.25">
      <c r="B2704" s="5"/>
      <c r="C2704" s="5"/>
      <c r="D2704" s="5"/>
      <c r="E2704" s="5"/>
      <c r="F2704" s="5"/>
      <c r="G2704" s="5"/>
    </row>
    <row r="2705" spans="2:7" ht="15.75" x14ac:dyDescent="0.25">
      <c r="B2705" s="5"/>
      <c r="C2705" s="5"/>
      <c r="D2705" s="5"/>
      <c r="E2705" s="5"/>
      <c r="F2705" s="5"/>
      <c r="G2705" s="5"/>
    </row>
    <row r="2706" spans="2:7" ht="15.75" x14ac:dyDescent="0.25">
      <c r="B2706" s="5"/>
      <c r="C2706" s="5"/>
      <c r="D2706" s="5"/>
      <c r="E2706" s="5"/>
      <c r="F2706" s="5"/>
      <c r="G2706" s="5"/>
    </row>
    <row r="2707" spans="2:7" ht="15.75" x14ac:dyDescent="0.25">
      <c r="B2707" s="5"/>
      <c r="C2707" s="5"/>
      <c r="D2707" s="5"/>
      <c r="E2707" s="5"/>
      <c r="F2707" s="5"/>
      <c r="G2707" s="5"/>
    </row>
    <row r="2708" spans="2:7" ht="15.75" x14ac:dyDescent="0.25">
      <c r="B2708" s="5"/>
      <c r="C2708" s="5"/>
      <c r="D2708" s="5"/>
      <c r="E2708" s="5"/>
      <c r="F2708" s="5"/>
      <c r="G2708" s="5"/>
    </row>
    <row r="2709" spans="2:7" ht="15.75" x14ac:dyDescent="0.25">
      <c r="B2709" s="5"/>
      <c r="C2709" s="5"/>
      <c r="D2709" s="5"/>
      <c r="E2709" s="5"/>
      <c r="F2709" s="5"/>
      <c r="G2709" s="5"/>
    </row>
    <row r="2710" spans="2:7" ht="15.75" x14ac:dyDescent="0.25">
      <c r="B2710" s="5"/>
      <c r="C2710" s="5"/>
      <c r="D2710" s="5"/>
      <c r="E2710" s="5"/>
      <c r="F2710" s="5"/>
      <c r="G2710" s="5"/>
    </row>
    <row r="2711" spans="2:7" ht="15.75" x14ac:dyDescent="0.25">
      <c r="B2711" s="5"/>
      <c r="C2711" s="5"/>
      <c r="D2711" s="5"/>
      <c r="E2711" s="5"/>
      <c r="F2711" s="5"/>
      <c r="G2711" s="5"/>
    </row>
    <row r="2712" spans="2:7" ht="15.75" x14ac:dyDescent="0.25">
      <c r="B2712" s="5"/>
      <c r="C2712" s="5"/>
      <c r="D2712" s="5"/>
      <c r="E2712" s="5"/>
      <c r="F2712" s="5"/>
      <c r="G2712" s="5"/>
    </row>
    <row r="2713" spans="2:7" ht="15.75" x14ac:dyDescent="0.25">
      <c r="B2713" s="5"/>
      <c r="C2713" s="5"/>
      <c r="D2713" s="5"/>
      <c r="E2713" s="5"/>
      <c r="F2713" s="5"/>
      <c r="G2713" s="5"/>
    </row>
    <row r="2714" spans="2:7" ht="15.75" x14ac:dyDescent="0.25">
      <c r="B2714" s="5"/>
      <c r="C2714" s="5"/>
      <c r="D2714" s="5"/>
      <c r="E2714" s="5"/>
      <c r="F2714" s="5"/>
      <c r="G2714" s="5"/>
    </row>
    <row r="2715" spans="2:7" ht="15.75" x14ac:dyDescent="0.25">
      <c r="B2715" s="5"/>
      <c r="C2715" s="5"/>
      <c r="D2715" s="5"/>
      <c r="E2715" s="5"/>
      <c r="F2715" s="5"/>
      <c r="G2715" s="5"/>
    </row>
    <row r="2716" spans="2:7" ht="15.75" x14ac:dyDescent="0.25">
      <c r="B2716" s="5"/>
      <c r="C2716" s="5"/>
      <c r="D2716" s="5"/>
      <c r="E2716" s="5"/>
      <c r="F2716" s="5"/>
      <c r="G2716" s="5"/>
    </row>
    <row r="2717" spans="2:7" ht="15.75" x14ac:dyDescent="0.25">
      <c r="B2717" s="5"/>
      <c r="C2717" s="5"/>
      <c r="D2717" s="5"/>
      <c r="E2717" s="5"/>
      <c r="F2717" s="5"/>
      <c r="G2717" s="5"/>
    </row>
    <row r="2718" spans="2:7" ht="15.75" x14ac:dyDescent="0.25">
      <c r="B2718" s="5"/>
      <c r="C2718" s="5"/>
      <c r="D2718" s="5"/>
      <c r="E2718" s="5"/>
      <c r="F2718" s="5"/>
      <c r="G2718" s="5"/>
    </row>
    <row r="2719" spans="2:7" ht="15.75" x14ac:dyDescent="0.25">
      <c r="B2719" s="5"/>
      <c r="C2719" s="5"/>
      <c r="D2719" s="5"/>
      <c r="E2719" s="5"/>
      <c r="F2719" s="5"/>
      <c r="G2719" s="5"/>
    </row>
    <row r="2720" spans="2:7" ht="15.75" x14ac:dyDescent="0.25">
      <c r="B2720" s="5"/>
      <c r="C2720" s="5"/>
      <c r="D2720" s="5"/>
      <c r="E2720" s="5"/>
      <c r="F2720" s="5"/>
      <c r="G2720" s="5"/>
    </row>
    <row r="2721" spans="2:7" ht="15.75" x14ac:dyDescent="0.25">
      <c r="B2721" s="5"/>
      <c r="C2721" s="5"/>
      <c r="D2721" s="5"/>
      <c r="E2721" s="5"/>
      <c r="F2721" s="5"/>
      <c r="G2721" s="5"/>
    </row>
    <row r="2722" spans="2:7" ht="15.75" x14ac:dyDescent="0.25">
      <c r="B2722" s="5"/>
      <c r="C2722" s="5"/>
      <c r="D2722" s="5"/>
      <c r="E2722" s="5"/>
      <c r="F2722" s="5"/>
      <c r="G2722" s="5"/>
    </row>
    <row r="2723" spans="2:7" ht="15.75" x14ac:dyDescent="0.25">
      <c r="B2723" s="5"/>
      <c r="C2723" s="5"/>
      <c r="D2723" s="5"/>
      <c r="E2723" s="5"/>
      <c r="F2723" s="5"/>
      <c r="G2723" s="5"/>
    </row>
    <row r="2724" spans="2:7" ht="15.75" x14ac:dyDescent="0.25">
      <c r="B2724" s="5"/>
      <c r="C2724" s="5"/>
      <c r="D2724" s="5"/>
      <c r="E2724" s="5"/>
      <c r="F2724" s="5"/>
      <c r="G2724" s="5"/>
    </row>
    <row r="2725" spans="2:7" ht="15.75" x14ac:dyDescent="0.25">
      <c r="B2725" s="5"/>
      <c r="C2725" s="5"/>
      <c r="D2725" s="5"/>
      <c r="E2725" s="5"/>
      <c r="F2725" s="5"/>
      <c r="G2725" s="5"/>
    </row>
    <row r="2726" spans="2:7" ht="15.75" x14ac:dyDescent="0.25">
      <c r="B2726" s="5"/>
      <c r="C2726" s="5"/>
      <c r="D2726" s="5"/>
      <c r="E2726" s="5"/>
      <c r="F2726" s="5"/>
      <c r="G2726" s="5"/>
    </row>
    <row r="2727" spans="2:7" ht="15.75" x14ac:dyDescent="0.25">
      <c r="B2727" s="5"/>
      <c r="C2727" s="5"/>
      <c r="D2727" s="5"/>
      <c r="E2727" s="5"/>
      <c r="F2727" s="5"/>
      <c r="G2727" s="5"/>
    </row>
    <row r="2728" spans="2:7" ht="15.75" x14ac:dyDescent="0.25">
      <c r="B2728" s="5"/>
      <c r="C2728" s="5"/>
      <c r="D2728" s="5"/>
      <c r="E2728" s="5"/>
      <c r="F2728" s="5"/>
      <c r="G2728" s="5"/>
    </row>
    <row r="2729" spans="2:7" ht="15.75" x14ac:dyDescent="0.25">
      <c r="B2729" s="5"/>
      <c r="C2729" s="5"/>
      <c r="D2729" s="5"/>
      <c r="E2729" s="5"/>
      <c r="F2729" s="5"/>
      <c r="G2729" s="5"/>
    </row>
    <row r="2730" spans="2:7" ht="15.75" x14ac:dyDescent="0.25">
      <c r="B2730" s="5"/>
      <c r="C2730" s="5"/>
      <c r="D2730" s="5"/>
      <c r="E2730" s="5"/>
      <c r="F2730" s="5"/>
      <c r="G2730" s="5"/>
    </row>
    <row r="2731" spans="2:7" ht="15.75" x14ac:dyDescent="0.25">
      <c r="B2731" s="5"/>
      <c r="C2731" s="5"/>
      <c r="D2731" s="5"/>
      <c r="E2731" s="5"/>
      <c r="F2731" s="5"/>
      <c r="G2731" s="5"/>
    </row>
    <row r="2732" spans="2:7" ht="15.75" x14ac:dyDescent="0.25">
      <c r="B2732" s="5"/>
      <c r="C2732" s="5"/>
      <c r="D2732" s="5"/>
      <c r="E2732" s="5"/>
      <c r="F2732" s="5"/>
      <c r="G2732" s="5"/>
    </row>
    <row r="2733" spans="2:7" ht="15.75" x14ac:dyDescent="0.25">
      <c r="B2733" s="5"/>
      <c r="C2733" s="5"/>
      <c r="D2733" s="5"/>
      <c r="E2733" s="5"/>
      <c r="F2733" s="5"/>
      <c r="G2733" s="5"/>
    </row>
    <row r="2734" spans="2:7" ht="15.75" x14ac:dyDescent="0.25">
      <c r="B2734" s="5"/>
      <c r="C2734" s="5"/>
      <c r="D2734" s="5"/>
      <c r="E2734" s="5"/>
      <c r="F2734" s="5"/>
      <c r="G2734" s="5"/>
    </row>
    <row r="2735" spans="2:7" ht="15.75" x14ac:dyDescent="0.25">
      <c r="B2735" s="5"/>
      <c r="C2735" s="5"/>
      <c r="D2735" s="5"/>
      <c r="E2735" s="5"/>
      <c r="F2735" s="5"/>
      <c r="G2735" s="5"/>
    </row>
    <row r="2736" spans="2:7" ht="15.75" x14ac:dyDescent="0.25">
      <c r="B2736" s="5"/>
      <c r="C2736" s="5"/>
      <c r="D2736" s="5"/>
      <c r="E2736" s="5"/>
      <c r="F2736" s="5"/>
      <c r="G2736" s="5"/>
    </row>
    <row r="2737" spans="2:7" ht="15.75" x14ac:dyDescent="0.25">
      <c r="B2737" s="5"/>
      <c r="C2737" s="5"/>
      <c r="D2737" s="5"/>
      <c r="E2737" s="5"/>
      <c r="F2737" s="5"/>
      <c r="G2737" s="5"/>
    </row>
    <row r="2738" spans="2:7" ht="15.75" x14ac:dyDescent="0.25">
      <c r="B2738" s="5"/>
      <c r="C2738" s="5"/>
      <c r="D2738" s="5"/>
      <c r="E2738" s="5"/>
      <c r="F2738" s="5"/>
      <c r="G2738" s="5"/>
    </row>
    <row r="2739" spans="2:7" ht="15.75" x14ac:dyDescent="0.25">
      <c r="B2739" s="5"/>
      <c r="C2739" s="5"/>
      <c r="D2739" s="5"/>
      <c r="E2739" s="5"/>
      <c r="F2739" s="5"/>
      <c r="G2739" s="5"/>
    </row>
    <row r="2740" spans="2:7" ht="15.75" x14ac:dyDescent="0.25">
      <c r="B2740" s="5"/>
      <c r="C2740" s="5"/>
      <c r="D2740" s="5"/>
      <c r="E2740" s="5"/>
      <c r="F2740" s="5"/>
      <c r="G2740" s="5"/>
    </row>
    <row r="2741" spans="2:7" ht="15.75" x14ac:dyDescent="0.25">
      <c r="B2741" s="5"/>
      <c r="C2741" s="5"/>
      <c r="D2741" s="5"/>
      <c r="E2741" s="5"/>
      <c r="F2741" s="5"/>
      <c r="G2741" s="5"/>
    </row>
    <row r="2742" spans="2:7" ht="15.75" x14ac:dyDescent="0.25">
      <c r="B2742" s="5"/>
      <c r="C2742" s="5"/>
      <c r="D2742" s="5"/>
      <c r="E2742" s="5"/>
      <c r="F2742" s="5"/>
      <c r="G2742" s="5"/>
    </row>
    <row r="2743" spans="2:7" ht="15.75" x14ac:dyDescent="0.25">
      <c r="B2743" s="5"/>
      <c r="C2743" s="5"/>
      <c r="D2743" s="5"/>
      <c r="E2743" s="5"/>
      <c r="F2743" s="5"/>
      <c r="G2743" s="5"/>
    </row>
    <row r="2744" spans="2:7" ht="15.75" x14ac:dyDescent="0.25">
      <c r="B2744" s="5"/>
      <c r="C2744" s="5"/>
      <c r="D2744" s="5"/>
      <c r="E2744" s="5"/>
      <c r="F2744" s="5"/>
      <c r="G2744" s="5"/>
    </row>
    <row r="2745" spans="2:7" ht="15.75" x14ac:dyDescent="0.25">
      <c r="B2745" s="5"/>
      <c r="C2745" s="5"/>
      <c r="D2745" s="5"/>
      <c r="E2745" s="5"/>
      <c r="F2745" s="5"/>
      <c r="G2745" s="5"/>
    </row>
    <row r="2746" spans="2:7" ht="15.75" x14ac:dyDescent="0.25">
      <c r="B2746" s="5"/>
      <c r="C2746" s="5"/>
      <c r="D2746" s="5"/>
      <c r="E2746" s="5"/>
      <c r="F2746" s="5"/>
      <c r="G2746" s="5"/>
    </row>
    <row r="2747" spans="2:7" ht="15.75" x14ac:dyDescent="0.25">
      <c r="B2747" s="5"/>
      <c r="C2747" s="5"/>
      <c r="D2747" s="5"/>
      <c r="E2747" s="5"/>
      <c r="F2747" s="5"/>
      <c r="G2747" s="5"/>
    </row>
    <row r="2748" spans="2:7" ht="15.75" x14ac:dyDescent="0.25">
      <c r="B2748" s="5"/>
      <c r="C2748" s="5"/>
      <c r="D2748" s="5"/>
      <c r="E2748" s="5"/>
      <c r="F2748" s="5"/>
      <c r="G2748" s="5"/>
    </row>
    <row r="2749" spans="2:7" ht="15.75" x14ac:dyDescent="0.25">
      <c r="B2749" s="5"/>
      <c r="C2749" s="5"/>
      <c r="D2749" s="5"/>
      <c r="E2749" s="5"/>
      <c r="F2749" s="5"/>
      <c r="G2749" s="5"/>
    </row>
    <row r="2750" spans="2:7" ht="15.75" x14ac:dyDescent="0.25">
      <c r="B2750" s="5"/>
      <c r="C2750" s="5"/>
      <c r="D2750" s="5"/>
      <c r="E2750" s="5"/>
      <c r="F2750" s="5"/>
      <c r="G2750" s="5"/>
    </row>
    <row r="2751" spans="2:7" ht="15.75" x14ac:dyDescent="0.25">
      <c r="B2751" s="5"/>
      <c r="C2751" s="5"/>
      <c r="D2751" s="5"/>
      <c r="E2751" s="5"/>
      <c r="F2751" s="5"/>
      <c r="G2751" s="5"/>
    </row>
    <row r="2752" spans="2:7" ht="15.75" x14ac:dyDescent="0.25">
      <c r="B2752" s="5"/>
      <c r="C2752" s="5"/>
      <c r="D2752" s="5"/>
      <c r="E2752" s="5"/>
      <c r="F2752" s="5"/>
      <c r="G2752" s="5"/>
    </row>
    <row r="2753" spans="2:7" ht="15.75" x14ac:dyDescent="0.25">
      <c r="B2753" s="5"/>
      <c r="C2753" s="5"/>
      <c r="D2753" s="5"/>
      <c r="E2753" s="5"/>
      <c r="F2753" s="5"/>
      <c r="G2753" s="5"/>
    </row>
    <row r="2754" spans="2:7" ht="15.75" x14ac:dyDescent="0.25">
      <c r="B2754" s="5"/>
      <c r="C2754" s="5"/>
      <c r="D2754" s="5"/>
      <c r="E2754" s="5"/>
      <c r="F2754" s="5"/>
      <c r="G2754" s="5"/>
    </row>
    <row r="2755" spans="2:7" ht="15.75" x14ac:dyDescent="0.25">
      <c r="B2755" s="5"/>
      <c r="C2755" s="5"/>
      <c r="D2755" s="5"/>
      <c r="E2755" s="5"/>
      <c r="F2755" s="5"/>
      <c r="G2755" s="5"/>
    </row>
    <row r="2756" spans="2:7" ht="15.75" x14ac:dyDescent="0.25">
      <c r="B2756" s="5"/>
      <c r="C2756" s="5"/>
      <c r="D2756" s="5"/>
      <c r="E2756" s="5"/>
      <c r="F2756" s="5"/>
      <c r="G2756" s="5"/>
    </row>
    <row r="2757" spans="2:7" ht="15.75" x14ac:dyDescent="0.25">
      <c r="B2757" s="5"/>
      <c r="C2757" s="5"/>
      <c r="D2757" s="5"/>
      <c r="E2757" s="5"/>
      <c r="F2757" s="5"/>
      <c r="G2757" s="5"/>
    </row>
    <row r="2758" spans="2:7" ht="15.75" x14ac:dyDescent="0.25">
      <c r="B2758" s="5"/>
      <c r="C2758" s="5"/>
      <c r="D2758" s="5"/>
      <c r="E2758" s="5"/>
      <c r="F2758" s="5"/>
      <c r="G2758" s="5"/>
    </row>
    <row r="2759" spans="2:7" ht="15.75" x14ac:dyDescent="0.25">
      <c r="B2759" s="5"/>
      <c r="C2759" s="5"/>
      <c r="D2759" s="5"/>
      <c r="E2759" s="5"/>
      <c r="F2759" s="5"/>
      <c r="G2759" s="5"/>
    </row>
    <row r="2760" spans="2:7" ht="15.75" x14ac:dyDescent="0.25">
      <c r="B2760" s="5"/>
      <c r="C2760" s="5"/>
      <c r="D2760" s="5"/>
      <c r="E2760" s="5"/>
      <c r="F2760" s="5"/>
      <c r="G2760" s="5"/>
    </row>
    <row r="2761" spans="2:7" ht="15.75" x14ac:dyDescent="0.25">
      <c r="B2761" s="5"/>
      <c r="C2761" s="5"/>
      <c r="D2761" s="5"/>
      <c r="E2761" s="5"/>
      <c r="F2761" s="5"/>
      <c r="G2761" s="5"/>
    </row>
    <row r="2762" spans="2:7" ht="15.75" x14ac:dyDescent="0.25">
      <c r="B2762" s="5"/>
      <c r="C2762" s="5"/>
      <c r="D2762" s="5"/>
      <c r="E2762" s="5"/>
      <c r="F2762" s="5"/>
      <c r="G2762" s="5"/>
    </row>
    <row r="2763" spans="2:7" ht="15.75" x14ac:dyDescent="0.25">
      <c r="B2763" s="5"/>
      <c r="C2763" s="5"/>
      <c r="D2763" s="5"/>
      <c r="E2763" s="5"/>
      <c r="F2763" s="5"/>
      <c r="G2763" s="5"/>
    </row>
    <row r="2764" spans="2:7" ht="15.75" x14ac:dyDescent="0.25">
      <c r="B2764" s="5"/>
      <c r="C2764" s="5"/>
      <c r="D2764" s="5"/>
      <c r="E2764" s="5"/>
      <c r="F2764" s="5"/>
      <c r="G2764" s="5"/>
    </row>
    <row r="2765" spans="2:7" ht="15.75" x14ac:dyDescent="0.25">
      <c r="B2765" s="5"/>
      <c r="C2765" s="5"/>
      <c r="D2765" s="5"/>
      <c r="E2765" s="5"/>
      <c r="F2765" s="5"/>
      <c r="G2765" s="5"/>
    </row>
    <row r="2766" spans="2:7" ht="15.75" x14ac:dyDescent="0.25">
      <c r="B2766" s="5"/>
      <c r="C2766" s="5"/>
      <c r="D2766" s="5"/>
      <c r="E2766" s="5"/>
      <c r="F2766" s="5"/>
      <c r="G2766" s="5"/>
    </row>
    <row r="2767" spans="2:7" ht="15.75" x14ac:dyDescent="0.25">
      <c r="B2767" s="5"/>
      <c r="C2767" s="5"/>
      <c r="D2767" s="5"/>
      <c r="E2767" s="5"/>
      <c r="F2767" s="5"/>
      <c r="G2767" s="5"/>
    </row>
    <row r="2768" spans="2:7" ht="15.75" x14ac:dyDescent="0.25">
      <c r="B2768" s="5"/>
      <c r="C2768" s="5"/>
      <c r="D2768" s="5"/>
      <c r="E2768" s="5"/>
      <c r="F2768" s="5"/>
      <c r="G2768" s="5"/>
    </row>
    <row r="2769" spans="2:7" ht="15.75" x14ac:dyDescent="0.25">
      <c r="B2769" s="5"/>
      <c r="C2769" s="5"/>
      <c r="D2769" s="5"/>
      <c r="E2769" s="5"/>
      <c r="F2769" s="5"/>
      <c r="G2769" s="5"/>
    </row>
    <row r="2770" spans="2:7" ht="15.75" x14ac:dyDescent="0.25">
      <c r="B2770" s="5"/>
      <c r="C2770" s="5"/>
      <c r="D2770" s="5"/>
      <c r="E2770" s="5"/>
      <c r="F2770" s="5"/>
      <c r="G2770" s="5"/>
    </row>
    <row r="2771" spans="2:7" ht="15.75" x14ac:dyDescent="0.25">
      <c r="B2771" s="5"/>
      <c r="C2771" s="5"/>
      <c r="D2771" s="5"/>
      <c r="E2771" s="5"/>
      <c r="F2771" s="5"/>
      <c r="G2771" s="5"/>
    </row>
    <row r="2772" spans="2:7" ht="15.75" x14ac:dyDescent="0.25">
      <c r="B2772" s="5"/>
      <c r="C2772" s="5"/>
      <c r="D2772" s="5"/>
      <c r="E2772" s="5"/>
      <c r="F2772" s="5"/>
      <c r="G2772" s="5"/>
    </row>
    <row r="2773" spans="2:7" ht="15.75" x14ac:dyDescent="0.25">
      <c r="B2773" s="5"/>
      <c r="C2773" s="5"/>
      <c r="D2773" s="5"/>
      <c r="E2773" s="5"/>
      <c r="F2773" s="5"/>
      <c r="G2773" s="5"/>
    </row>
    <row r="2774" spans="2:7" ht="15.75" x14ac:dyDescent="0.25">
      <c r="B2774" s="5"/>
      <c r="C2774" s="5"/>
      <c r="D2774" s="5"/>
      <c r="E2774" s="5"/>
      <c r="F2774" s="5"/>
      <c r="G2774" s="5"/>
    </row>
    <row r="2775" spans="2:7" ht="15.75" x14ac:dyDescent="0.25">
      <c r="B2775" s="5"/>
      <c r="C2775" s="5"/>
      <c r="D2775" s="5"/>
      <c r="E2775" s="5"/>
      <c r="F2775" s="5"/>
      <c r="G2775" s="5"/>
    </row>
    <row r="2776" spans="2:7" ht="15.75" x14ac:dyDescent="0.25">
      <c r="B2776" s="5"/>
      <c r="C2776" s="5"/>
      <c r="D2776" s="5"/>
      <c r="E2776" s="5"/>
      <c r="F2776" s="5"/>
      <c r="G2776" s="5"/>
    </row>
    <row r="2777" spans="2:7" ht="15.75" x14ac:dyDescent="0.25">
      <c r="B2777" s="5"/>
      <c r="C2777" s="5"/>
      <c r="D2777" s="5"/>
      <c r="E2777" s="5"/>
      <c r="F2777" s="5"/>
      <c r="G2777" s="5"/>
    </row>
    <row r="2778" spans="2:7" ht="15.75" x14ac:dyDescent="0.25">
      <c r="B2778" s="5"/>
      <c r="C2778" s="5"/>
      <c r="D2778" s="5"/>
      <c r="E2778" s="5"/>
      <c r="F2778" s="5"/>
      <c r="G2778" s="5"/>
    </row>
    <row r="2779" spans="2:7" ht="15.75" x14ac:dyDescent="0.25">
      <c r="B2779" s="5"/>
      <c r="C2779" s="5"/>
      <c r="D2779" s="5"/>
      <c r="E2779" s="5"/>
      <c r="F2779" s="5"/>
      <c r="G2779" s="5"/>
    </row>
    <row r="2780" spans="2:7" ht="15.75" x14ac:dyDescent="0.25">
      <c r="B2780" s="5"/>
      <c r="C2780" s="5"/>
      <c r="D2780" s="5"/>
      <c r="E2780" s="5"/>
      <c r="F2780" s="5"/>
      <c r="G2780" s="5"/>
    </row>
    <row r="2781" spans="2:7" ht="15.75" x14ac:dyDescent="0.25">
      <c r="B2781" s="5"/>
      <c r="C2781" s="5"/>
      <c r="D2781" s="5"/>
      <c r="E2781" s="5"/>
      <c r="F2781" s="5"/>
      <c r="G2781" s="5"/>
    </row>
    <row r="2782" spans="2:7" ht="15.75" x14ac:dyDescent="0.25">
      <c r="B2782" s="5"/>
      <c r="C2782" s="5"/>
      <c r="D2782" s="5"/>
      <c r="E2782" s="5"/>
      <c r="F2782" s="5"/>
      <c r="G2782" s="5"/>
    </row>
    <row r="2783" spans="2:7" ht="15.75" x14ac:dyDescent="0.25">
      <c r="B2783" s="5"/>
      <c r="C2783" s="5"/>
      <c r="D2783" s="5"/>
      <c r="E2783" s="5"/>
      <c r="F2783" s="5"/>
      <c r="G2783" s="5"/>
    </row>
    <row r="2784" spans="2:7" ht="15.75" x14ac:dyDescent="0.25">
      <c r="B2784" s="5"/>
      <c r="C2784" s="5"/>
      <c r="D2784" s="5"/>
      <c r="E2784" s="5"/>
      <c r="F2784" s="5"/>
      <c r="G2784" s="5"/>
    </row>
    <row r="2785" spans="2:7" ht="15.75" x14ac:dyDescent="0.25">
      <c r="B2785" s="5"/>
      <c r="C2785" s="5"/>
      <c r="D2785" s="5"/>
      <c r="E2785" s="5"/>
      <c r="F2785" s="5"/>
      <c r="G2785" s="5"/>
    </row>
    <row r="2786" spans="2:7" ht="15.75" x14ac:dyDescent="0.25">
      <c r="B2786" s="5"/>
      <c r="C2786" s="5"/>
      <c r="D2786" s="5"/>
      <c r="E2786" s="5"/>
      <c r="F2786" s="5"/>
      <c r="G2786" s="5"/>
    </row>
    <row r="2787" spans="2:7" ht="15.75" x14ac:dyDescent="0.25">
      <c r="B2787" s="5"/>
      <c r="C2787" s="5"/>
      <c r="D2787" s="5"/>
      <c r="E2787" s="5"/>
      <c r="F2787" s="5"/>
      <c r="G2787" s="5"/>
    </row>
    <row r="2788" spans="2:7" ht="15.75" x14ac:dyDescent="0.25">
      <c r="B2788" s="5"/>
      <c r="C2788" s="5"/>
      <c r="D2788" s="5"/>
      <c r="E2788" s="5"/>
      <c r="F2788" s="5"/>
      <c r="G2788" s="5"/>
    </row>
    <row r="2789" spans="2:7" ht="15.75" x14ac:dyDescent="0.25">
      <c r="B2789" s="5"/>
      <c r="C2789" s="5"/>
      <c r="D2789" s="5"/>
      <c r="E2789" s="5"/>
      <c r="F2789" s="5"/>
      <c r="G2789" s="5"/>
    </row>
    <row r="2790" spans="2:7" ht="15.75" x14ac:dyDescent="0.25">
      <c r="B2790" s="5"/>
      <c r="C2790" s="5"/>
      <c r="D2790" s="5"/>
      <c r="E2790" s="5"/>
      <c r="F2790" s="5"/>
      <c r="G2790" s="5"/>
    </row>
    <row r="2791" spans="2:7" ht="15.75" x14ac:dyDescent="0.25">
      <c r="B2791" s="5"/>
      <c r="C2791" s="5"/>
      <c r="D2791" s="5"/>
      <c r="E2791" s="5"/>
      <c r="F2791" s="5"/>
      <c r="G2791" s="5"/>
    </row>
    <row r="2792" spans="2:7" ht="15.75" x14ac:dyDescent="0.25">
      <c r="B2792" s="5"/>
      <c r="C2792" s="5"/>
      <c r="D2792" s="5"/>
      <c r="E2792" s="5"/>
      <c r="F2792" s="5"/>
      <c r="G2792" s="5"/>
    </row>
    <row r="2793" spans="2:7" ht="15.75" x14ac:dyDescent="0.25">
      <c r="B2793" s="5"/>
      <c r="C2793" s="5"/>
      <c r="D2793" s="5"/>
      <c r="E2793" s="5"/>
      <c r="F2793" s="5"/>
      <c r="G2793" s="5"/>
    </row>
    <row r="2794" spans="2:7" ht="15.75" x14ac:dyDescent="0.25">
      <c r="B2794" s="5"/>
      <c r="C2794" s="5"/>
      <c r="D2794" s="5"/>
      <c r="E2794" s="5"/>
      <c r="F2794" s="5"/>
      <c r="G2794" s="5"/>
    </row>
    <row r="2795" spans="2:7" ht="15.75" x14ac:dyDescent="0.25">
      <c r="B2795" s="5"/>
      <c r="C2795" s="5"/>
      <c r="D2795" s="5"/>
      <c r="E2795" s="5"/>
      <c r="F2795" s="5"/>
      <c r="G2795" s="5"/>
    </row>
    <row r="2796" spans="2:7" ht="15.75" x14ac:dyDescent="0.25">
      <c r="B2796" s="5"/>
      <c r="C2796" s="5"/>
      <c r="D2796" s="5"/>
      <c r="E2796" s="5"/>
      <c r="F2796" s="5"/>
      <c r="G2796" s="5"/>
    </row>
    <row r="2797" spans="2:7" ht="15.75" x14ac:dyDescent="0.25">
      <c r="B2797" s="5"/>
      <c r="C2797" s="5"/>
      <c r="D2797" s="5"/>
      <c r="E2797" s="5"/>
      <c r="F2797" s="5"/>
      <c r="G2797" s="5"/>
    </row>
    <row r="2798" spans="2:7" ht="15.75" x14ac:dyDescent="0.25">
      <c r="B2798" s="5"/>
      <c r="C2798" s="5"/>
      <c r="D2798" s="5"/>
      <c r="E2798" s="5"/>
      <c r="F2798" s="5"/>
      <c r="G2798" s="5"/>
    </row>
    <row r="2799" spans="2:7" ht="15.75" x14ac:dyDescent="0.25">
      <c r="B2799" s="5"/>
      <c r="C2799" s="5"/>
      <c r="D2799" s="5"/>
      <c r="E2799" s="5"/>
      <c r="F2799" s="5"/>
      <c r="G2799" s="5"/>
    </row>
    <row r="2800" spans="2:7" ht="15.75" x14ac:dyDescent="0.25">
      <c r="B2800" s="5"/>
      <c r="C2800" s="5"/>
      <c r="D2800" s="5"/>
      <c r="E2800" s="5"/>
      <c r="F2800" s="5"/>
      <c r="G2800" s="5"/>
    </row>
    <row r="2801" spans="2:7" ht="15.75" x14ac:dyDescent="0.25">
      <c r="B2801" s="5"/>
      <c r="C2801" s="5"/>
      <c r="D2801" s="5"/>
      <c r="E2801" s="5"/>
      <c r="F2801" s="5"/>
      <c r="G2801" s="5"/>
    </row>
    <row r="2802" spans="2:7" ht="15.75" x14ac:dyDescent="0.25">
      <c r="B2802" s="5"/>
      <c r="C2802" s="5"/>
      <c r="D2802" s="5"/>
      <c r="E2802" s="5"/>
      <c r="F2802" s="5"/>
      <c r="G2802" s="5"/>
    </row>
    <row r="2803" spans="2:7" ht="15.75" x14ac:dyDescent="0.25">
      <c r="B2803" s="5"/>
      <c r="C2803" s="5"/>
      <c r="D2803" s="5"/>
      <c r="E2803" s="5"/>
      <c r="F2803" s="5"/>
      <c r="G2803" s="5"/>
    </row>
    <row r="2804" spans="2:7" ht="15.75" x14ac:dyDescent="0.25">
      <c r="B2804" s="5"/>
      <c r="C2804" s="5"/>
      <c r="D2804" s="5"/>
      <c r="E2804" s="5"/>
      <c r="F2804" s="5"/>
      <c r="G2804" s="5"/>
    </row>
    <row r="2805" spans="2:7" ht="15.75" x14ac:dyDescent="0.25">
      <c r="B2805" s="5"/>
      <c r="C2805" s="5"/>
      <c r="D2805" s="5"/>
      <c r="E2805" s="5"/>
      <c r="F2805" s="5"/>
      <c r="G2805" s="5"/>
    </row>
    <row r="2806" spans="2:7" ht="15.75" x14ac:dyDescent="0.25">
      <c r="B2806" s="5"/>
      <c r="C2806" s="5"/>
      <c r="D2806" s="5"/>
      <c r="E2806" s="5"/>
      <c r="F2806" s="5"/>
      <c r="G2806" s="5"/>
    </row>
    <row r="2807" spans="2:7" ht="15.75" x14ac:dyDescent="0.25">
      <c r="B2807" s="5"/>
      <c r="C2807" s="5"/>
      <c r="D2807" s="5"/>
      <c r="E2807" s="5"/>
      <c r="F2807" s="5"/>
      <c r="G2807" s="5"/>
    </row>
    <row r="2808" spans="2:7" ht="15.75" x14ac:dyDescent="0.25">
      <c r="B2808" s="5"/>
      <c r="C2808" s="5"/>
      <c r="D2808" s="5"/>
      <c r="E2808" s="5"/>
      <c r="F2808" s="5"/>
      <c r="G2808" s="5"/>
    </row>
    <row r="2809" spans="2:7" ht="15.75" x14ac:dyDescent="0.25">
      <c r="B2809" s="5"/>
      <c r="C2809" s="5"/>
      <c r="D2809" s="5"/>
      <c r="E2809" s="5"/>
      <c r="F2809" s="5"/>
      <c r="G2809" s="5"/>
    </row>
    <row r="2810" spans="2:7" ht="15.75" x14ac:dyDescent="0.25">
      <c r="B2810" s="5"/>
      <c r="C2810" s="5"/>
      <c r="D2810" s="5"/>
      <c r="E2810" s="5"/>
      <c r="F2810" s="5"/>
      <c r="G2810" s="5"/>
    </row>
    <row r="2811" spans="2:7" ht="15.75" x14ac:dyDescent="0.25">
      <c r="B2811" s="5"/>
      <c r="C2811" s="5"/>
      <c r="D2811" s="5"/>
      <c r="E2811" s="5"/>
      <c r="F2811" s="5"/>
      <c r="G2811" s="5"/>
    </row>
    <row r="2812" spans="2:7" ht="15.75" x14ac:dyDescent="0.25">
      <c r="B2812" s="5"/>
      <c r="C2812" s="5"/>
      <c r="D2812" s="5"/>
      <c r="E2812" s="5"/>
      <c r="F2812" s="5"/>
      <c r="G2812" s="5"/>
    </row>
    <row r="2813" spans="2:7" ht="15.75" x14ac:dyDescent="0.25">
      <c r="B2813" s="5"/>
      <c r="C2813" s="5"/>
      <c r="D2813" s="5"/>
      <c r="E2813" s="5"/>
      <c r="F2813" s="5"/>
      <c r="G2813" s="5"/>
    </row>
    <row r="2814" spans="2:7" ht="15.75" x14ac:dyDescent="0.25">
      <c r="B2814" s="5"/>
      <c r="C2814" s="5"/>
      <c r="D2814" s="5"/>
      <c r="E2814" s="5"/>
      <c r="F2814" s="5"/>
      <c r="G2814" s="5"/>
    </row>
    <row r="2815" spans="2:7" ht="15.75" x14ac:dyDescent="0.25">
      <c r="B2815" s="5"/>
      <c r="C2815" s="5"/>
      <c r="D2815" s="5"/>
      <c r="E2815" s="5"/>
      <c r="F2815" s="5"/>
      <c r="G2815" s="5"/>
    </row>
    <row r="2816" spans="2:7" ht="15.75" x14ac:dyDescent="0.25">
      <c r="B2816" s="5"/>
      <c r="C2816" s="5"/>
      <c r="D2816" s="5"/>
      <c r="E2816" s="5"/>
      <c r="F2816" s="5"/>
      <c r="G2816" s="5"/>
    </row>
    <row r="2817" spans="2:7" ht="15.75" x14ac:dyDescent="0.25">
      <c r="B2817" s="5"/>
      <c r="C2817" s="5"/>
      <c r="D2817" s="5"/>
      <c r="E2817" s="5"/>
      <c r="F2817" s="5"/>
      <c r="G2817" s="5"/>
    </row>
    <row r="2818" spans="2:7" ht="15.75" x14ac:dyDescent="0.25">
      <c r="B2818" s="5"/>
      <c r="C2818" s="5"/>
      <c r="D2818" s="5"/>
      <c r="E2818" s="5"/>
      <c r="F2818" s="5"/>
      <c r="G2818" s="5"/>
    </row>
    <row r="2819" spans="2:7" ht="15.75" x14ac:dyDescent="0.25">
      <c r="B2819" s="5"/>
      <c r="C2819" s="5"/>
      <c r="D2819" s="5"/>
      <c r="E2819" s="5"/>
      <c r="F2819" s="5"/>
      <c r="G2819" s="5"/>
    </row>
    <row r="2820" spans="2:7" ht="15.75" x14ac:dyDescent="0.25">
      <c r="B2820" s="5"/>
      <c r="C2820" s="5"/>
      <c r="D2820" s="5"/>
      <c r="E2820" s="5"/>
      <c r="F2820" s="5"/>
      <c r="G2820" s="5"/>
    </row>
    <row r="2821" spans="2:7" ht="15.75" x14ac:dyDescent="0.25">
      <c r="B2821" s="5"/>
      <c r="C2821" s="5"/>
      <c r="D2821" s="5"/>
      <c r="E2821" s="5"/>
      <c r="F2821" s="5"/>
      <c r="G2821" s="5"/>
    </row>
    <row r="2822" spans="2:7" ht="15.75" x14ac:dyDescent="0.25">
      <c r="B2822" s="5"/>
      <c r="C2822" s="5"/>
      <c r="D2822" s="5"/>
      <c r="E2822" s="5"/>
      <c r="F2822" s="5"/>
      <c r="G2822" s="5"/>
    </row>
    <row r="2823" spans="2:7" ht="15.75" x14ac:dyDescent="0.25">
      <c r="B2823" s="5"/>
      <c r="C2823" s="5"/>
      <c r="D2823" s="5"/>
      <c r="E2823" s="5"/>
      <c r="F2823" s="5"/>
      <c r="G2823" s="5"/>
    </row>
    <row r="2824" spans="2:7" ht="15.75" x14ac:dyDescent="0.25">
      <c r="B2824" s="5"/>
      <c r="C2824" s="5"/>
      <c r="D2824" s="5"/>
      <c r="E2824" s="5"/>
      <c r="F2824" s="5"/>
      <c r="G2824" s="5"/>
    </row>
    <row r="2825" spans="2:7" ht="15.75" x14ac:dyDescent="0.25">
      <c r="B2825" s="5"/>
      <c r="C2825" s="5"/>
      <c r="D2825" s="5"/>
      <c r="E2825" s="5"/>
      <c r="F2825" s="5"/>
      <c r="G2825" s="5"/>
    </row>
    <row r="2826" spans="2:7" ht="15.75" x14ac:dyDescent="0.25">
      <c r="B2826" s="5"/>
      <c r="C2826" s="5"/>
      <c r="D2826" s="5"/>
      <c r="E2826" s="5"/>
      <c r="F2826" s="5"/>
      <c r="G2826" s="5"/>
    </row>
    <row r="2827" spans="2:7" ht="15.75" x14ac:dyDescent="0.25">
      <c r="B2827" s="5"/>
      <c r="C2827" s="5"/>
      <c r="D2827" s="5"/>
      <c r="E2827" s="5"/>
      <c r="F2827" s="5"/>
      <c r="G2827" s="5"/>
    </row>
    <row r="2828" spans="2:7" ht="15.75" x14ac:dyDescent="0.25">
      <c r="B2828" s="5"/>
      <c r="C2828" s="5"/>
      <c r="D2828" s="5"/>
      <c r="E2828" s="5"/>
      <c r="F2828" s="5"/>
      <c r="G2828" s="5"/>
    </row>
    <row r="2829" spans="2:7" ht="15.75" x14ac:dyDescent="0.25">
      <c r="B2829" s="5"/>
      <c r="C2829" s="5"/>
      <c r="D2829" s="5"/>
      <c r="E2829" s="5"/>
      <c r="F2829" s="5"/>
      <c r="G2829" s="5"/>
    </row>
    <row r="2830" spans="2:7" ht="15.75" x14ac:dyDescent="0.25">
      <c r="B2830" s="5"/>
      <c r="C2830" s="5"/>
      <c r="D2830" s="5"/>
      <c r="E2830" s="5"/>
      <c r="F2830" s="5"/>
      <c r="G2830" s="5"/>
    </row>
    <row r="2831" spans="2:7" ht="15.75" x14ac:dyDescent="0.25">
      <c r="B2831" s="5"/>
      <c r="C2831" s="5"/>
      <c r="D2831" s="5"/>
      <c r="E2831" s="5"/>
      <c r="F2831" s="5"/>
      <c r="G2831" s="5"/>
    </row>
    <row r="2832" spans="2:7" ht="15.75" x14ac:dyDescent="0.25">
      <c r="B2832" s="5"/>
      <c r="C2832" s="5"/>
      <c r="D2832" s="5"/>
      <c r="E2832" s="5"/>
      <c r="F2832" s="5"/>
      <c r="G2832" s="5"/>
    </row>
    <row r="2833" spans="2:7" ht="15.75" x14ac:dyDescent="0.25">
      <c r="B2833" s="5"/>
      <c r="C2833" s="5"/>
      <c r="D2833" s="5"/>
      <c r="E2833" s="5"/>
      <c r="F2833" s="5"/>
      <c r="G2833" s="5"/>
    </row>
    <row r="2834" spans="2:7" ht="15.75" x14ac:dyDescent="0.25">
      <c r="B2834" s="5"/>
      <c r="C2834" s="5"/>
      <c r="D2834" s="5"/>
      <c r="E2834" s="5"/>
      <c r="F2834" s="5"/>
      <c r="G2834" s="5"/>
    </row>
    <row r="2835" spans="2:7" ht="15.75" x14ac:dyDescent="0.25">
      <c r="B2835" s="5"/>
      <c r="C2835" s="5"/>
      <c r="D2835" s="5"/>
      <c r="E2835" s="5"/>
      <c r="F2835" s="5"/>
      <c r="G2835" s="5"/>
    </row>
    <row r="2836" spans="2:7" ht="15.75" x14ac:dyDescent="0.25">
      <c r="B2836" s="5"/>
      <c r="C2836" s="5"/>
      <c r="D2836" s="5"/>
      <c r="E2836" s="5"/>
      <c r="F2836" s="5"/>
      <c r="G2836" s="5"/>
    </row>
    <row r="2837" spans="2:7" ht="15.75" x14ac:dyDescent="0.25">
      <c r="B2837" s="5"/>
      <c r="C2837" s="5"/>
      <c r="D2837" s="5"/>
      <c r="E2837" s="5"/>
      <c r="F2837" s="5"/>
      <c r="G2837" s="5"/>
    </row>
    <row r="2838" spans="2:7" ht="15.75" x14ac:dyDescent="0.25">
      <c r="B2838" s="5"/>
      <c r="C2838" s="5"/>
      <c r="D2838" s="5"/>
      <c r="E2838" s="5"/>
      <c r="F2838" s="5"/>
      <c r="G2838" s="5"/>
    </row>
    <row r="2839" spans="2:7" ht="15.75" x14ac:dyDescent="0.25">
      <c r="B2839" s="5"/>
      <c r="C2839" s="5"/>
      <c r="D2839" s="5"/>
      <c r="E2839" s="5"/>
      <c r="F2839" s="5"/>
      <c r="G2839" s="5"/>
    </row>
    <row r="2840" spans="2:7" ht="15.75" x14ac:dyDescent="0.25">
      <c r="B2840" s="5"/>
      <c r="C2840" s="5"/>
      <c r="D2840" s="5"/>
      <c r="E2840" s="5"/>
      <c r="F2840" s="5"/>
      <c r="G2840" s="5"/>
    </row>
    <row r="2841" spans="2:7" ht="15.75" x14ac:dyDescent="0.25">
      <c r="B2841" s="5"/>
      <c r="C2841" s="5"/>
      <c r="D2841" s="5"/>
      <c r="E2841" s="5"/>
      <c r="F2841" s="5"/>
      <c r="G2841" s="5"/>
    </row>
    <row r="2842" spans="2:7" ht="15.75" x14ac:dyDescent="0.25">
      <c r="B2842" s="5"/>
      <c r="C2842" s="5"/>
      <c r="D2842" s="5"/>
      <c r="E2842" s="5"/>
      <c r="F2842" s="5"/>
      <c r="G2842" s="5"/>
    </row>
    <row r="2843" spans="2:7" ht="15.75" x14ac:dyDescent="0.25">
      <c r="B2843" s="5"/>
      <c r="C2843" s="5"/>
      <c r="D2843" s="5"/>
      <c r="E2843" s="5"/>
      <c r="F2843" s="5"/>
      <c r="G2843" s="5"/>
    </row>
    <row r="2844" spans="2:7" ht="15.75" x14ac:dyDescent="0.25">
      <c r="B2844" s="5"/>
      <c r="C2844" s="5"/>
      <c r="D2844" s="5"/>
      <c r="E2844" s="5"/>
      <c r="F2844" s="5"/>
      <c r="G2844" s="5"/>
    </row>
    <row r="2845" spans="2:7" ht="15.75" x14ac:dyDescent="0.25">
      <c r="B2845" s="5"/>
      <c r="C2845" s="5"/>
      <c r="D2845" s="5"/>
      <c r="E2845" s="5"/>
      <c r="F2845" s="5"/>
      <c r="G2845" s="5"/>
    </row>
    <row r="2846" spans="2:7" ht="15.75" x14ac:dyDescent="0.25">
      <c r="B2846" s="5"/>
      <c r="C2846" s="5"/>
      <c r="D2846" s="5"/>
      <c r="E2846" s="5"/>
      <c r="F2846" s="5"/>
      <c r="G2846" s="5"/>
    </row>
    <row r="2847" spans="2:7" ht="15.75" x14ac:dyDescent="0.25">
      <c r="B2847" s="5"/>
      <c r="C2847" s="5"/>
      <c r="D2847" s="5"/>
      <c r="E2847" s="5"/>
      <c r="F2847" s="5"/>
      <c r="G2847" s="5"/>
    </row>
    <row r="2848" spans="2:7" ht="15.75" x14ac:dyDescent="0.25">
      <c r="B2848" s="5"/>
      <c r="C2848" s="5"/>
      <c r="D2848" s="5"/>
      <c r="E2848" s="5"/>
      <c r="F2848" s="5"/>
      <c r="G2848" s="5"/>
    </row>
    <row r="2849" spans="2:7" ht="15.75" x14ac:dyDescent="0.25">
      <c r="B2849" s="5"/>
      <c r="C2849" s="5"/>
      <c r="D2849" s="5"/>
      <c r="E2849" s="5"/>
      <c r="F2849" s="5"/>
      <c r="G2849" s="5"/>
    </row>
    <row r="2850" spans="2:7" ht="15.75" x14ac:dyDescent="0.25">
      <c r="B2850" s="5"/>
      <c r="C2850" s="5"/>
      <c r="D2850" s="5"/>
      <c r="E2850" s="5"/>
      <c r="F2850" s="5"/>
      <c r="G2850" s="5"/>
    </row>
    <row r="2851" spans="2:7" ht="15.75" x14ac:dyDescent="0.25">
      <c r="B2851" s="5"/>
      <c r="C2851" s="5"/>
      <c r="D2851" s="5"/>
      <c r="E2851" s="5"/>
      <c r="F2851" s="5"/>
      <c r="G2851" s="5"/>
    </row>
    <row r="2852" spans="2:7" ht="15.75" x14ac:dyDescent="0.25">
      <c r="B2852" s="5"/>
      <c r="C2852" s="5"/>
      <c r="D2852" s="5"/>
      <c r="E2852" s="5"/>
      <c r="F2852" s="5"/>
      <c r="G2852" s="5"/>
    </row>
    <row r="2853" spans="2:7" ht="15.75" x14ac:dyDescent="0.25">
      <c r="B2853" s="5"/>
      <c r="C2853" s="5"/>
      <c r="D2853" s="5"/>
      <c r="E2853" s="5"/>
      <c r="F2853" s="5"/>
      <c r="G2853" s="5"/>
    </row>
    <row r="2854" spans="2:7" ht="15.75" x14ac:dyDescent="0.25">
      <c r="B2854" s="5"/>
      <c r="C2854" s="5"/>
      <c r="D2854" s="5"/>
      <c r="E2854" s="5"/>
      <c r="F2854" s="5"/>
      <c r="G2854" s="5"/>
    </row>
    <row r="2855" spans="2:7" ht="15.75" x14ac:dyDescent="0.25">
      <c r="B2855" s="5"/>
      <c r="C2855" s="5"/>
      <c r="D2855" s="5"/>
      <c r="E2855" s="5"/>
      <c r="F2855" s="5"/>
      <c r="G2855" s="5"/>
    </row>
    <row r="2856" spans="2:7" ht="15.75" x14ac:dyDescent="0.25">
      <c r="B2856" s="5"/>
      <c r="C2856" s="5"/>
      <c r="D2856" s="5"/>
      <c r="E2856" s="5"/>
      <c r="F2856" s="5"/>
      <c r="G2856" s="5"/>
    </row>
    <row r="2857" spans="2:7" ht="15.75" x14ac:dyDescent="0.25">
      <c r="B2857" s="5"/>
      <c r="C2857" s="5"/>
      <c r="D2857" s="5"/>
      <c r="E2857" s="5"/>
      <c r="F2857" s="5"/>
      <c r="G2857" s="5"/>
    </row>
    <row r="2858" spans="2:7" ht="15.75" x14ac:dyDescent="0.25">
      <c r="B2858" s="5"/>
      <c r="C2858" s="5"/>
      <c r="D2858" s="5"/>
      <c r="E2858" s="5"/>
      <c r="F2858" s="5"/>
      <c r="G2858" s="5"/>
    </row>
    <row r="2859" spans="2:7" ht="15.75" x14ac:dyDescent="0.25">
      <c r="B2859" s="5"/>
      <c r="C2859" s="5"/>
      <c r="D2859" s="5"/>
      <c r="E2859" s="5"/>
      <c r="F2859" s="5"/>
      <c r="G2859" s="5"/>
    </row>
    <row r="2860" spans="2:7" ht="15.75" x14ac:dyDescent="0.25">
      <c r="B2860" s="5"/>
      <c r="C2860" s="5"/>
      <c r="D2860" s="5"/>
      <c r="E2860" s="5"/>
      <c r="F2860" s="5"/>
      <c r="G2860" s="5"/>
    </row>
    <row r="2861" spans="2:7" ht="15.75" x14ac:dyDescent="0.25">
      <c r="B2861" s="5"/>
      <c r="C2861" s="5"/>
      <c r="D2861" s="5"/>
      <c r="E2861" s="5"/>
      <c r="F2861" s="5"/>
      <c r="G2861" s="5"/>
    </row>
    <row r="2862" spans="2:7" ht="15.75" x14ac:dyDescent="0.25">
      <c r="B2862" s="5"/>
      <c r="C2862" s="5"/>
      <c r="D2862" s="5"/>
      <c r="E2862" s="5"/>
      <c r="F2862" s="5"/>
      <c r="G2862" s="5"/>
    </row>
    <row r="2863" spans="2:7" ht="15.75" x14ac:dyDescent="0.25">
      <c r="B2863" s="5"/>
      <c r="C2863" s="5"/>
      <c r="D2863" s="5"/>
      <c r="E2863" s="5"/>
      <c r="F2863" s="5"/>
      <c r="G2863" s="5"/>
    </row>
    <row r="2864" spans="2:7" ht="15.75" x14ac:dyDescent="0.25">
      <c r="B2864" s="5"/>
      <c r="C2864" s="5"/>
      <c r="D2864" s="5"/>
      <c r="E2864" s="5"/>
      <c r="F2864" s="5"/>
      <c r="G2864" s="5"/>
    </row>
    <row r="2865" spans="2:7" ht="15.75" x14ac:dyDescent="0.25">
      <c r="B2865" s="5"/>
      <c r="C2865" s="5"/>
      <c r="D2865" s="5"/>
      <c r="E2865" s="5"/>
      <c r="F2865" s="5"/>
      <c r="G2865" s="5"/>
    </row>
    <row r="2866" spans="2:7" ht="15.75" x14ac:dyDescent="0.25">
      <c r="B2866" s="5"/>
      <c r="C2866" s="5"/>
      <c r="D2866" s="5"/>
      <c r="E2866" s="5"/>
      <c r="F2866" s="5"/>
      <c r="G2866" s="5"/>
    </row>
    <row r="2867" spans="2:7" ht="15.75" x14ac:dyDescent="0.25">
      <c r="B2867" s="5"/>
      <c r="C2867" s="5"/>
      <c r="D2867" s="5"/>
      <c r="E2867" s="5"/>
      <c r="F2867" s="5"/>
      <c r="G2867" s="5"/>
    </row>
    <row r="2868" spans="2:7" ht="15.75" x14ac:dyDescent="0.25">
      <c r="B2868" s="5"/>
      <c r="C2868" s="5"/>
      <c r="D2868" s="5"/>
      <c r="E2868" s="5"/>
      <c r="F2868" s="5"/>
      <c r="G2868" s="5"/>
    </row>
    <row r="2869" spans="2:7" ht="15.75" x14ac:dyDescent="0.25">
      <c r="B2869" s="5"/>
      <c r="C2869" s="5"/>
      <c r="D2869" s="5"/>
      <c r="E2869" s="5"/>
      <c r="F2869" s="5"/>
      <c r="G2869" s="5"/>
    </row>
    <row r="2870" spans="2:7" ht="15.75" x14ac:dyDescent="0.25">
      <c r="B2870" s="5"/>
      <c r="C2870" s="5"/>
      <c r="D2870" s="5"/>
      <c r="E2870" s="5"/>
      <c r="F2870" s="5"/>
      <c r="G2870" s="5"/>
    </row>
    <row r="2871" spans="2:7" ht="15.75" x14ac:dyDescent="0.25">
      <c r="B2871" s="5"/>
      <c r="C2871" s="5"/>
      <c r="D2871" s="5"/>
      <c r="E2871" s="5"/>
      <c r="F2871" s="5"/>
      <c r="G2871" s="5"/>
    </row>
    <row r="2872" spans="2:7" ht="15.75" x14ac:dyDescent="0.25">
      <c r="B2872" s="5"/>
      <c r="C2872" s="5"/>
      <c r="D2872" s="5"/>
      <c r="E2872" s="5"/>
      <c r="F2872" s="5"/>
      <c r="G2872" s="5"/>
    </row>
    <row r="2873" spans="2:7" ht="15.75" x14ac:dyDescent="0.25">
      <c r="B2873" s="5"/>
      <c r="C2873" s="5"/>
      <c r="D2873" s="5"/>
      <c r="E2873" s="5"/>
      <c r="F2873" s="5"/>
      <c r="G2873" s="5"/>
    </row>
    <row r="2874" spans="2:7" ht="15.75" x14ac:dyDescent="0.25">
      <c r="B2874" s="5"/>
      <c r="C2874" s="5"/>
      <c r="D2874" s="5"/>
      <c r="E2874" s="5"/>
      <c r="F2874" s="5"/>
      <c r="G2874" s="5"/>
    </row>
    <row r="2875" spans="2:7" ht="15.75" x14ac:dyDescent="0.25">
      <c r="B2875" s="5"/>
      <c r="C2875" s="5"/>
      <c r="D2875" s="5"/>
      <c r="E2875" s="5"/>
      <c r="F2875" s="5"/>
      <c r="G2875" s="5"/>
    </row>
    <row r="2876" spans="2:7" ht="15.75" x14ac:dyDescent="0.25">
      <c r="B2876" s="5"/>
      <c r="C2876" s="5"/>
      <c r="D2876" s="5"/>
      <c r="E2876" s="5"/>
      <c r="F2876" s="5"/>
      <c r="G2876" s="5"/>
    </row>
    <row r="2877" spans="2:7" ht="15.75" x14ac:dyDescent="0.25">
      <c r="B2877" s="5"/>
      <c r="C2877" s="5"/>
      <c r="D2877" s="5"/>
      <c r="E2877" s="5"/>
      <c r="F2877" s="5"/>
      <c r="G2877" s="5"/>
    </row>
    <row r="2878" spans="2:7" ht="15.75" x14ac:dyDescent="0.25">
      <c r="B2878" s="5"/>
      <c r="C2878" s="5"/>
      <c r="D2878" s="5"/>
      <c r="E2878" s="5"/>
      <c r="F2878" s="5"/>
      <c r="G2878" s="5"/>
    </row>
    <row r="2879" spans="2:7" ht="15.75" x14ac:dyDescent="0.25">
      <c r="B2879" s="5"/>
      <c r="C2879" s="5"/>
      <c r="D2879" s="5"/>
      <c r="E2879" s="5"/>
      <c r="F2879" s="5"/>
      <c r="G2879" s="5"/>
    </row>
    <row r="2880" spans="2:7" ht="15.75" x14ac:dyDescent="0.25">
      <c r="B2880" s="5"/>
      <c r="C2880" s="5"/>
      <c r="D2880" s="5"/>
      <c r="E2880" s="5"/>
      <c r="F2880" s="5"/>
      <c r="G2880" s="5"/>
    </row>
    <row r="2881" spans="2:7" ht="15.75" x14ac:dyDescent="0.25">
      <c r="B2881" s="5"/>
      <c r="C2881" s="5"/>
      <c r="D2881" s="5"/>
      <c r="E2881" s="5"/>
      <c r="F2881" s="5"/>
      <c r="G2881" s="5"/>
    </row>
    <row r="2882" spans="2:7" ht="15.75" x14ac:dyDescent="0.25">
      <c r="B2882" s="5"/>
      <c r="C2882" s="5"/>
      <c r="D2882" s="5"/>
      <c r="E2882" s="5"/>
      <c r="F2882" s="5"/>
      <c r="G2882" s="5"/>
    </row>
    <row r="2883" spans="2:7" ht="15.75" x14ac:dyDescent="0.25">
      <c r="B2883" s="5"/>
      <c r="C2883" s="5"/>
      <c r="D2883" s="5"/>
      <c r="E2883" s="5"/>
      <c r="F2883" s="5"/>
      <c r="G2883" s="5"/>
    </row>
    <row r="2884" spans="2:7" ht="15.75" x14ac:dyDescent="0.25">
      <c r="B2884" s="5"/>
      <c r="C2884" s="5"/>
      <c r="D2884" s="5"/>
      <c r="E2884" s="5"/>
      <c r="F2884" s="5"/>
      <c r="G2884" s="5"/>
    </row>
    <row r="2885" spans="2:7" ht="15.75" x14ac:dyDescent="0.25">
      <c r="B2885" s="5"/>
      <c r="C2885" s="5"/>
      <c r="D2885" s="5"/>
      <c r="E2885" s="5"/>
      <c r="F2885" s="5"/>
      <c r="G2885" s="5"/>
    </row>
    <row r="2886" spans="2:7" ht="15.75" x14ac:dyDescent="0.25">
      <c r="B2886" s="5"/>
      <c r="C2886" s="5"/>
      <c r="D2886" s="5"/>
      <c r="E2886" s="5"/>
      <c r="F2886" s="5"/>
      <c r="G2886" s="5"/>
    </row>
    <row r="2887" spans="2:7" ht="15.75" x14ac:dyDescent="0.25">
      <c r="B2887" s="5"/>
      <c r="C2887" s="5"/>
      <c r="D2887" s="5"/>
      <c r="E2887" s="5"/>
      <c r="F2887" s="5"/>
      <c r="G2887" s="5"/>
    </row>
    <row r="2888" spans="2:7" ht="15.75" x14ac:dyDescent="0.25">
      <c r="B2888" s="5"/>
      <c r="C2888" s="5"/>
      <c r="D2888" s="5"/>
      <c r="E2888" s="5"/>
      <c r="F2888" s="5"/>
      <c r="G2888" s="5"/>
    </row>
    <row r="2889" spans="2:7" ht="15.75" x14ac:dyDescent="0.25">
      <c r="B2889" s="5"/>
      <c r="C2889" s="5"/>
      <c r="D2889" s="5"/>
      <c r="E2889" s="5"/>
      <c r="F2889" s="5"/>
      <c r="G2889" s="5"/>
    </row>
    <row r="2890" spans="2:7" ht="15.75" x14ac:dyDescent="0.25">
      <c r="B2890" s="5"/>
      <c r="C2890" s="5"/>
      <c r="D2890" s="5"/>
      <c r="E2890" s="5"/>
      <c r="F2890" s="5"/>
      <c r="G2890" s="5"/>
    </row>
    <row r="2891" spans="2:7" ht="15.75" x14ac:dyDescent="0.25">
      <c r="B2891" s="5"/>
      <c r="C2891" s="5"/>
      <c r="D2891" s="5"/>
      <c r="E2891" s="5"/>
      <c r="F2891" s="5"/>
      <c r="G2891" s="5"/>
    </row>
    <row r="2892" spans="2:7" ht="15.75" x14ac:dyDescent="0.25">
      <c r="B2892" s="5"/>
      <c r="C2892" s="5"/>
      <c r="D2892" s="5"/>
      <c r="E2892" s="5"/>
      <c r="F2892" s="5"/>
      <c r="G2892" s="5"/>
    </row>
    <row r="2893" spans="2:7" ht="15.75" x14ac:dyDescent="0.25">
      <c r="B2893" s="5"/>
      <c r="C2893" s="5"/>
      <c r="D2893" s="5"/>
      <c r="E2893" s="5"/>
      <c r="F2893" s="5"/>
      <c r="G2893" s="5"/>
    </row>
    <row r="2894" spans="2:7" ht="15.75" x14ac:dyDescent="0.25">
      <c r="B2894" s="5"/>
      <c r="C2894" s="5"/>
      <c r="D2894" s="5"/>
      <c r="E2894" s="5"/>
      <c r="F2894" s="5"/>
      <c r="G2894" s="5"/>
    </row>
    <row r="2895" spans="2:7" ht="15.75" x14ac:dyDescent="0.25">
      <c r="B2895" s="5"/>
      <c r="C2895" s="5"/>
      <c r="D2895" s="5"/>
      <c r="E2895" s="5"/>
      <c r="F2895" s="5"/>
      <c r="G2895" s="5"/>
    </row>
    <row r="2896" spans="2:7" ht="15.75" x14ac:dyDescent="0.25">
      <c r="B2896" s="5"/>
      <c r="C2896" s="5"/>
      <c r="D2896" s="5"/>
      <c r="E2896" s="5"/>
      <c r="F2896" s="5"/>
      <c r="G2896" s="5"/>
    </row>
    <row r="2897" spans="2:7" ht="15.75" x14ac:dyDescent="0.25">
      <c r="B2897" s="5"/>
      <c r="C2897" s="5"/>
      <c r="D2897" s="5"/>
      <c r="E2897" s="5"/>
      <c r="F2897" s="5"/>
      <c r="G2897" s="5"/>
    </row>
    <row r="2898" spans="2:7" ht="15.75" x14ac:dyDescent="0.25">
      <c r="B2898" s="5"/>
      <c r="C2898" s="5"/>
      <c r="D2898" s="5"/>
      <c r="E2898" s="5"/>
      <c r="F2898" s="5"/>
      <c r="G2898" s="5"/>
    </row>
    <row r="2899" spans="2:7" ht="15.75" x14ac:dyDescent="0.25">
      <c r="B2899" s="5"/>
      <c r="C2899" s="5"/>
      <c r="D2899" s="5"/>
      <c r="E2899" s="5"/>
      <c r="F2899" s="5"/>
      <c r="G2899" s="5"/>
    </row>
    <row r="2900" spans="2:7" ht="15.75" x14ac:dyDescent="0.25">
      <c r="B2900" s="5"/>
      <c r="C2900" s="5"/>
      <c r="D2900" s="5"/>
      <c r="E2900" s="5"/>
      <c r="F2900" s="5"/>
      <c r="G2900" s="5"/>
    </row>
    <row r="2901" spans="2:7" ht="15.75" x14ac:dyDescent="0.25">
      <c r="B2901" s="5"/>
      <c r="C2901" s="5"/>
      <c r="D2901" s="5"/>
      <c r="E2901" s="5"/>
      <c r="F2901" s="5"/>
      <c r="G2901" s="5"/>
    </row>
    <row r="2902" spans="2:7" ht="15.75" x14ac:dyDescent="0.25">
      <c r="B2902" s="5"/>
      <c r="C2902" s="5"/>
      <c r="D2902" s="5"/>
      <c r="E2902" s="5"/>
      <c r="F2902" s="5"/>
      <c r="G2902" s="5"/>
    </row>
    <row r="2903" spans="2:7" ht="15.75" x14ac:dyDescent="0.25">
      <c r="B2903" s="5"/>
      <c r="C2903" s="5"/>
      <c r="D2903" s="5"/>
      <c r="E2903" s="5"/>
      <c r="F2903" s="5"/>
      <c r="G2903" s="5"/>
    </row>
    <row r="2904" spans="2:7" ht="15.75" x14ac:dyDescent="0.25">
      <c r="B2904" s="5"/>
      <c r="C2904" s="5"/>
      <c r="D2904" s="5"/>
      <c r="E2904" s="5"/>
      <c r="F2904" s="5"/>
      <c r="G2904" s="5"/>
    </row>
    <row r="2905" spans="2:7" ht="15.75" x14ac:dyDescent="0.25">
      <c r="B2905" s="5"/>
      <c r="C2905" s="5"/>
      <c r="D2905" s="5"/>
      <c r="E2905" s="5"/>
      <c r="F2905" s="5"/>
      <c r="G2905" s="5"/>
    </row>
    <row r="2906" spans="2:7" ht="15.75" x14ac:dyDescent="0.25">
      <c r="B2906" s="5"/>
      <c r="C2906" s="5"/>
      <c r="D2906" s="5"/>
      <c r="E2906" s="5"/>
      <c r="F2906" s="5"/>
      <c r="G2906" s="5"/>
    </row>
    <row r="2907" spans="2:7" ht="15.75" x14ac:dyDescent="0.25">
      <c r="B2907" s="5"/>
      <c r="C2907" s="5"/>
      <c r="D2907" s="5"/>
      <c r="E2907" s="5"/>
      <c r="F2907" s="5"/>
      <c r="G2907" s="5"/>
    </row>
    <row r="2908" spans="2:7" ht="15.75" x14ac:dyDescent="0.25">
      <c r="B2908" s="5"/>
      <c r="C2908" s="5"/>
      <c r="D2908" s="5"/>
      <c r="E2908" s="5"/>
      <c r="F2908" s="5"/>
      <c r="G2908" s="5"/>
    </row>
    <row r="2909" spans="2:7" ht="15.75" x14ac:dyDescent="0.25">
      <c r="B2909" s="5"/>
      <c r="C2909" s="5"/>
      <c r="D2909" s="5"/>
      <c r="E2909" s="5"/>
      <c r="F2909" s="5"/>
      <c r="G2909" s="5"/>
    </row>
    <row r="2910" spans="2:7" ht="15.75" x14ac:dyDescent="0.25">
      <c r="B2910" s="5"/>
      <c r="C2910" s="5"/>
      <c r="D2910" s="5"/>
      <c r="E2910" s="5"/>
      <c r="F2910" s="5"/>
      <c r="G2910" s="5"/>
    </row>
    <row r="2911" spans="2:7" ht="15.75" x14ac:dyDescent="0.25">
      <c r="B2911" s="5"/>
      <c r="C2911" s="5"/>
      <c r="D2911" s="5"/>
      <c r="E2911" s="5"/>
      <c r="F2911" s="5"/>
      <c r="G2911" s="5"/>
    </row>
    <row r="2912" spans="2:7" ht="15.75" x14ac:dyDescent="0.25">
      <c r="B2912" s="5"/>
      <c r="C2912" s="5"/>
      <c r="D2912" s="5"/>
      <c r="E2912" s="5"/>
      <c r="F2912" s="5"/>
      <c r="G2912" s="5"/>
    </row>
    <row r="2913" spans="2:7" ht="15.75" x14ac:dyDescent="0.25">
      <c r="B2913" s="5"/>
      <c r="C2913" s="5"/>
      <c r="D2913" s="5"/>
      <c r="E2913" s="5"/>
      <c r="F2913" s="5"/>
      <c r="G2913" s="5"/>
    </row>
    <row r="2914" spans="2:7" ht="15.75" x14ac:dyDescent="0.25">
      <c r="B2914" s="5"/>
      <c r="C2914" s="5"/>
      <c r="D2914" s="5"/>
      <c r="E2914" s="5"/>
      <c r="F2914" s="5"/>
      <c r="G2914" s="5"/>
    </row>
    <row r="2915" spans="2:7" ht="15.75" x14ac:dyDescent="0.25">
      <c r="B2915" s="5"/>
      <c r="C2915" s="5"/>
      <c r="D2915" s="5"/>
      <c r="E2915" s="5"/>
      <c r="F2915" s="5"/>
      <c r="G2915" s="5"/>
    </row>
    <row r="2916" spans="2:7" ht="15.75" x14ac:dyDescent="0.25">
      <c r="B2916" s="5"/>
      <c r="C2916" s="5"/>
      <c r="D2916" s="5"/>
      <c r="E2916" s="5"/>
      <c r="F2916" s="5"/>
      <c r="G2916" s="5"/>
    </row>
    <row r="2917" spans="2:7" ht="15.75" x14ac:dyDescent="0.25">
      <c r="B2917" s="5"/>
      <c r="C2917" s="5"/>
      <c r="D2917" s="5"/>
      <c r="E2917" s="5"/>
      <c r="F2917" s="5"/>
      <c r="G2917" s="5"/>
    </row>
    <row r="2918" spans="2:7" ht="15.75" x14ac:dyDescent="0.25">
      <c r="B2918" s="5"/>
      <c r="C2918" s="5"/>
      <c r="D2918" s="5"/>
      <c r="E2918" s="5"/>
      <c r="F2918" s="5"/>
      <c r="G2918" s="5"/>
    </row>
    <row r="2919" spans="2:7" ht="15.75" x14ac:dyDescent="0.25">
      <c r="B2919" s="5"/>
      <c r="C2919" s="5"/>
      <c r="D2919" s="5"/>
      <c r="E2919" s="5"/>
      <c r="F2919" s="5"/>
      <c r="G2919" s="5"/>
    </row>
    <row r="2920" spans="2:7" ht="15.75" x14ac:dyDescent="0.25">
      <c r="B2920" s="5"/>
      <c r="C2920" s="5"/>
      <c r="D2920" s="5"/>
      <c r="E2920" s="5"/>
      <c r="F2920" s="5"/>
      <c r="G2920" s="5"/>
    </row>
    <row r="2921" spans="2:7" ht="15.75" x14ac:dyDescent="0.25">
      <c r="B2921" s="5"/>
      <c r="C2921" s="5"/>
      <c r="D2921" s="5"/>
      <c r="E2921" s="5"/>
      <c r="F2921" s="5"/>
      <c r="G2921" s="5"/>
    </row>
    <row r="2922" spans="2:7" ht="15.75" x14ac:dyDescent="0.25">
      <c r="B2922" s="5"/>
      <c r="C2922" s="5"/>
      <c r="D2922" s="5"/>
      <c r="E2922" s="5"/>
      <c r="F2922" s="5"/>
      <c r="G2922" s="5"/>
    </row>
    <row r="2923" spans="2:7" ht="15.75" x14ac:dyDescent="0.25">
      <c r="B2923" s="5"/>
      <c r="C2923" s="5"/>
      <c r="D2923" s="5"/>
      <c r="E2923" s="5"/>
      <c r="F2923" s="5"/>
      <c r="G2923" s="5"/>
    </row>
    <row r="2924" spans="2:7" ht="15.75" x14ac:dyDescent="0.25">
      <c r="B2924" s="5"/>
      <c r="C2924" s="5"/>
      <c r="D2924" s="5"/>
      <c r="E2924" s="5"/>
      <c r="F2924" s="5"/>
      <c r="G2924" s="5"/>
    </row>
    <row r="2925" spans="2:7" ht="15.75" x14ac:dyDescent="0.25">
      <c r="B2925" s="5"/>
      <c r="C2925" s="5"/>
      <c r="D2925" s="5"/>
      <c r="E2925" s="5"/>
      <c r="F2925" s="5"/>
      <c r="G2925" s="5"/>
    </row>
    <row r="2926" spans="2:7" ht="15.75" x14ac:dyDescent="0.25">
      <c r="B2926" s="5"/>
      <c r="C2926" s="5"/>
      <c r="D2926" s="5"/>
      <c r="E2926" s="5"/>
      <c r="F2926" s="5"/>
      <c r="G2926" s="5"/>
    </row>
    <row r="2927" spans="2:7" ht="15.75" x14ac:dyDescent="0.25">
      <c r="B2927" s="5"/>
      <c r="C2927" s="5"/>
      <c r="D2927" s="5"/>
      <c r="E2927" s="5"/>
      <c r="F2927" s="5"/>
      <c r="G2927" s="5"/>
    </row>
    <row r="2928" spans="2:7" ht="15.75" x14ac:dyDescent="0.25">
      <c r="B2928" s="5"/>
      <c r="C2928" s="5"/>
      <c r="D2928" s="5"/>
      <c r="E2928" s="5"/>
      <c r="F2928" s="5"/>
      <c r="G2928" s="5"/>
    </row>
    <row r="2929" spans="2:7" ht="15.75" x14ac:dyDescent="0.25">
      <c r="B2929" s="5"/>
      <c r="C2929" s="5"/>
      <c r="D2929" s="5"/>
      <c r="E2929" s="5"/>
      <c r="F2929" s="5"/>
      <c r="G2929" s="5"/>
    </row>
    <row r="2930" spans="2:7" ht="15.75" x14ac:dyDescent="0.25">
      <c r="B2930" s="5"/>
      <c r="C2930" s="5"/>
      <c r="D2930" s="5"/>
      <c r="E2930" s="5"/>
      <c r="F2930" s="5"/>
      <c r="G2930" s="5"/>
    </row>
    <row r="2931" spans="2:7" ht="15.75" x14ac:dyDescent="0.25">
      <c r="B2931" s="5"/>
      <c r="C2931" s="5"/>
      <c r="D2931" s="5"/>
      <c r="E2931" s="5"/>
      <c r="F2931" s="5"/>
      <c r="G2931" s="5"/>
    </row>
    <row r="2932" spans="2:7" ht="15.75" x14ac:dyDescent="0.25">
      <c r="B2932" s="5"/>
      <c r="C2932" s="5"/>
      <c r="D2932" s="5"/>
      <c r="E2932" s="5"/>
      <c r="F2932" s="5"/>
      <c r="G2932" s="5"/>
    </row>
    <row r="2933" spans="2:7" ht="15.75" x14ac:dyDescent="0.25">
      <c r="B2933" s="5"/>
      <c r="C2933" s="5"/>
      <c r="D2933" s="5"/>
      <c r="E2933" s="5"/>
      <c r="F2933" s="5"/>
      <c r="G2933" s="5"/>
    </row>
    <row r="2934" spans="2:7" ht="15.75" x14ac:dyDescent="0.25">
      <c r="B2934" s="5"/>
      <c r="C2934" s="5"/>
      <c r="D2934" s="5"/>
      <c r="E2934" s="5"/>
      <c r="F2934" s="5"/>
      <c r="G2934" s="5"/>
    </row>
    <row r="2935" spans="2:7" ht="15.75" x14ac:dyDescent="0.25">
      <c r="B2935" s="5"/>
      <c r="C2935" s="5"/>
      <c r="D2935" s="5"/>
      <c r="E2935" s="5"/>
      <c r="F2935" s="5"/>
      <c r="G2935" s="5"/>
    </row>
    <row r="2936" spans="2:7" ht="15.75" x14ac:dyDescent="0.25">
      <c r="B2936" s="5"/>
      <c r="C2936" s="5"/>
      <c r="D2936" s="5"/>
      <c r="E2936" s="5"/>
      <c r="F2936" s="5"/>
      <c r="G2936" s="5"/>
    </row>
    <row r="2937" spans="2:7" ht="15.75" x14ac:dyDescent="0.25">
      <c r="B2937" s="5"/>
      <c r="C2937" s="5"/>
      <c r="D2937" s="5"/>
      <c r="E2937" s="5"/>
      <c r="F2937" s="5"/>
      <c r="G2937" s="5"/>
    </row>
    <row r="2938" spans="2:7" ht="15.75" x14ac:dyDescent="0.25">
      <c r="B2938" s="5"/>
      <c r="C2938" s="5"/>
      <c r="D2938" s="5"/>
      <c r="E2938" s="5"/>
      <c r="F2938" s="5"/>
      <c r="G2938" s="5"/>
    </row>
    <row r="2939" spans="2:7" ht="15.75" x14ac:dyDescent="0.25">
      <c r="B2939" s="5"/>
      <c r="C2939" s="5"/>
      <c r="D2939" s="5"/>
      <c r="E2939" s="5"/>
      <c r="F2939" s="5"/>
      <c r="G2939" s="5"/>
    </row>
    <row r="2940" spans="2:7" ht="15.75" x14ac:dyDescent="0.25">
      <c r="B2940" s="5"/>
      <c r="C2940" s="5"/>
      <c r="D2940" s="5"/>
      <c r="E2940" s="5"/>
      <c r="F2940" s="5"/>
      <c r="G2940" s="5"/>
    </row>
    <row r="2941" spans="2:7" ht="15.75" x14ac:dyDescent="0.25">
      <c r="B2941" s="5"/>
      <c r="C2941" s="5"/>
      <c r="D2941" s="5"/>
      <c r="E2941" s="5"/>
      <c r="F2941" s="5"/>
      <c r="G2941" s="5"/>
    </row>
    <row r="2942" spans="2:7" ht="15.75" x14ac:dyDescent="0.25">
      <c r="B2942" s="5"/>
      <c r="C2942" s="5"/>
      <c r="D2942" s="5"/>
      <c r="E2942" s="5"/>
      <c r="F2942" s="5"/>
      <c r="G2942" s="5"/>
    </row>
    <row r="2943" spans="2:7" ht="15.75" x14ac:dyDescent="0.25">
      <c r="B2943" s="5"/>
      <c r="C2943" s="5"/>
      <c r="D2943" s="5"/>
      <c r="E2943" s="5"/>
      <c r="F2943" s="5"/>
      <c r="G2943" s="5"/>
    </row>
    <row r="2944" spans="2:7" ht="15.75" x14ac:dyDescent="0.25">
      <c r="B2944" s="5"/>
      <c r="C2944" s="5"/>
      <c r="D2944" s="5"/>
      <c r="E2944" s="5"/>
      <c r="F2944" s="5"/>
      <c r="G2944" s="5"/>
    </row>
    <row r="2945" spans="2:7" ht="15.75" x14ac:dyDescent="0.25">
      <c r="B2945" s="5"/>
      <c r="C2945" s="5"/>
      <c r="D2945" s="5"/>
      <c r="E2945" s="5"/>
      <c r="F2945" s="5"/>
      <c r="G2945" s="5"/>
    </row>
    <row r="2946" spans="2:7" ht="15.75" x14ac:dyDescent="0.25">
      <c r="B2946" s="5"/>
      <c r="C2946" s="5"/>
      <c r="D2946" s="5"/>
      <c r="E2946" s="5"/>
      <c r="F2946" s="5"/>
      <c r="G2946" s="5"/>
    </row>
    <row r="2947" spans="2:7" ht="15.75" x14ac:dyDescent="0.25">
      <c r="B2947" s="5"/>
      <c r="C2947" s="5"/>
      <c r="D2947" s="5"/>
      <c r="E2947" s="5"/>
      <c r="F2947" s="5"/>
      <c r="G2947" s="5"/>
    </row>
    <row r="2948" spans="2:7" ht="15.75" x14ac:dyDescent="0.25">
      <c r="B2948" s="5"/>
      <c r="C2948" s="5"/>
      <c r="D2948" s="5"/>
      <c r="E2948" s="5"/>
      <c r="F2948" s="5"/>
      <c r="G2948" s="5"/>
    </row>
    <row r="2949" spans="2:7" ht="15.75" x14ac:dyDescent="0.25">
      <c r="B2949" s="5"/>
      <c r="C2949" s="5"/>
      <c r="D2949" s="5"/>
      <c r="E2949" s="5"/>
      <c r="F2949" s="5"/>
      <c r="G2949" s="5"/>
    </row>
    <row r="2950" spans="2:7" ht="15.75" x14ac:dyDescent="0.25">
      <c r="B2950" s="5"/>
      <c r="C2950" s="5"/>
      <c r="D2950" s="5"/>
      <c r="E2950" s="5"/>
      <c r="F2950" s="5"/>
      <c r="G2950" s="5"/>
    </row>
    <row r="2951" spans="2:7" ht="15.75" x14ac:dyDescent="0.25">
      <c r="B2951" s="5"/>
      <c r="C2951" s="5"/>
      <c r="D2951" s="5"/>
      <c r="E2951" s="5"/>
      <c r="F2951" s="5"/>
      <c r="G2951" s="5"/>
    </row>
    <row r="2952" spans="2:7" ht="15.75" x14ac:dyDescent="0.25">
      <c r="B2952" s="5"/>
      <c r="C2952" s="5"/>
      <c r="D2952" s="5"/>
      <c r="E2952" s="5"/>
      <c r="F2952" s="5"/>
      <c r="G2952" s="5"/>
    </row>
    <row r="2953" spans="2:7" ht="15.75" x14ac:dyDescent="0.25">
      <c r="B2953" s="5"/>
      <c r="C2953" s="5"/>
      <c r="D2953" s="5"/>
      <c r="E2953" s="5"/>
      <c r="F2953" s="5"/>
      <c r="G2953" s="5"/>
    </row>
    <row r="2954" spans="2:7" ht="15.75" x14ac:dyDescent="0.25">
      <c r="B2954" s="5"/>
      <c r="C2954" s="5"/>
      <c r="D2954" s="5"/>
      <c r="E2954" s="5"/>
      <c r="F2954" s="5"/>
      <c r="G2954" s="5"/>
    </row>
    <row r="2955" spans="2:7" ht="15.75" x14ac:dyDescent="0.25">
      <c r="B2955" s="5"/>
      <c r="C2955" s="5"/>
      <c r="D2955" s="5"/>
      <c r="E2955" s="5"/>
      <c r="F2955" s="5"/>
      <c r="G2955" s="5"/>
    </row>
    <row r="2956" spans="2:7" ht="15.75" x14ac:dyDescent="0.25">
      <c r="B2956" s="5"/>
      <c r="C2956" s="5"/>
      <c r="D2956" s="5"/>
      <c r="E2956" s="5"/>
      <c r="F2956" s="5"/>
      <c r="G2956" s="5"/>
    </row>
    <row r="2957" spans="2:7" ht="15.75" x14ac:dyDescent="0.25">
      <c r="B2957" s="5"/>
      <c r="C2957" s="5"/>
      <c r="D2957" s="5"/>
      <c r="E2957" s="5"/>
      <c r="F2957" s="5"/>
      <c r="G2957" s="5"/>
    </row>
    <row r="2958" spans="2:7" ht="15.75" x14ac:dyDescent="0.25">
      <c r="B2958" s="5"/>
      <c r="C2958" s="5"/>
      <c r="D2958" s="5"/>
      <c r="E2958" s="5"/>
      <c r="F2958" s="5"/>
      <c r="G2958" s="5"/>
    </row>
    <row r="2959" spans="2:7" ht="15.75" x14ac:dyDescent="0.25">
      <c r="B2959" s="5"/>
      <c r="C2959" s="5"/>
      <c r="D2959" s="5"/>
      <c r="E2959" s="5"/>
      <c r="F2959" s="5"/>
      <c r="G2959" s="5"/>
    </row>
    <row r="2960" spans="2:7" ht="15.75" x14ac:dyDescent="0.25">
      <c r="B2960" s="5"/>
      <c r="C2960" s="5"/>
      <c r="D2960" s="5"/>
      <c r="E2960" s="5"/>
      <c r="F2960" s="5"/>
      <c r="G2960" s="5"/>
    </row>
    <row r="2961" spans="2:7" ht="15.75" x14ac:dyDescent="0.25">
      <c r="B2961" s="5"/>
      <c r="C2961" s="5"/>
      <c r="D2961" s="5"/>
      <c r="E2961" s="5"/>
      <c r="F2961" s="5"/>
      <c r="G2961" s="5"/>
    </row>
    <row r="2962" spans="2:7" ht="15.75" x14ac:dyDescent="0.25">
      <c r="B2962" s="5"/>
      <c r="C2962" s="5"/>
      <c r="D2962" s="5"/>
      <c r="E2962" s="5"/>
      <c r="F2962" s="5"/>
      <c r="G2962" s="5"/>
    </row>
    <row r="2963" spans="2:7" ht="15.75" x14ac:dyDescent="0.25">
      <c r="B2963" s="5"/>
      <c r="C2963" s="5"/>
      <c r="D2963" s="5"/>
      <c r="E2963" s="5"/>
      <c r="F2963" s="5"/>
      <c r="G2963" s="5"/>
    </row>
    <row r="2964" spans="2:7" ht="15.75" x14ac:dyDescent="0.25">
      <c r="B2964" s="5"/>
      <c r="C2964" s="5"/>
      <c r="D2964" s="5"/>
      <c r="E2964" s="5"/>
      <c r="F2964" s="5"/>
      <c r="G2964" s="5"/>
    </row>
    <row r="2965" spans="2:7" ht="15.75" x14ac:dyDescent="0.25">
      <c r="B2965" s="5"/>
      <c r="C2965" s="5"/>
      <c r="D2965" s="5"/>
      <c r="E2965" s="5"/>
      <c r="F2965" s="5"/>
      <c r="G2965" s="5"/>
    </row>
    <row r="2966" spans="2:7" ht="15.75" x14ac:dyDescent="0.25">
      <c r="B2966" s="5"/>
      <c r="C2966" s="5"/>
      <c r="D2966" s="5"/>
      <c r="E2966" s="5"/>
      <c r="F2966" s="5"/>
      <c r="G2966" s="5"/>
    </row>
    <row r="2967" spans="2:7" ht="15.75" x14ac:dyDescent="0.25">
      <c r="B2967" s="5"/>
      <c r="C2967" s="5"/>
      <c r="D2967" s="5"/>
      <c r="E2967" s="5"/>
      <c r="F2967" s="5"/>
      <c r="G2967" s="5"/>
    </row>
    <row r="2968" spans="2:7" ht="15.75" x14ac:dyDescent="0.25">
      <c r="B2968" s="5"/>
      <c r="C2968" s="5"/>
      <c r="D2968" s="5"/>
      <c r="E2968" s="5"/>
      <c r="F2968" s="5"/>
      <c r="G2968" s="5"/>
    </row>
    <row r="2969" spans="2:7" ht="15.75" x14ac:dyDescent="0.25">
      <c r="B2969" s="5"/>
      <c r="C2969" s="5"/>
      <c r="D2969" s="5"/>
      <c r="E2969" s="5"/>
      <c r="F2969" s="5"/>
      <c r="G2969" s="5"/>
    </row>
    <row r="2970" spans="2:7" ht="15.75" x14ac:dyDescent="0.25">
      <c r="B2970" s="5"/>
      <c r="C2970" s="5"/>
      <c r="D2970" s="5"/>
      <c r="E2970" s="5"/>
      <c r="F2970" s="5"/>
      <c r="G2970" s="5"/>
    </row>
    <row r="2971" spans="2:7" ht="15.75" x14ac:dyDescent="0.25">
      <c r="B2971" s="5"/>
      <c r="C2971" s="5"/>
      <c r="D2971" s="5"/>
      <c r="E2971" s="5"/>
      <c r="F2971" s="5"/>
      <c r="G2971" s="5"/>
    </row>
    <row r="2972" spans="2:7" ht="15.75" x14ac:dyDescent="0.25">
      <c r="B2972" s="5"/>
      <c r="C2972" s="5"/>
      <c r="D2972" s="5"/>
      <c r="E2972" s="5"/>
      <c r="F2972" s="5"/>
      <c r="G2972" s="5"/>
    </row>
    <row r="2973" spans="2:7" ht="15.75" x14ac:dyDescent="0.25">
      <c r="B2973" s="5"/>
      <c r="C2973" s="5"/>
      <c r="D2973" s="5"/>
      <c r="E2973" s="5"/>
      <c r="F2973" s="5"/>
      <c r="G2973" s="5"/>
    </row>
    <row r="2974" spans="2:7" ht="15.75" x14ac:dyDescent="0.25">
      <c r="B2974" s="5"/>
      <c r="C2974" s="5"/>
      <c r="D2974" s="5"/>
      <c r="E2974" s="5"/>
      <c r="F2974" s="5"/>
      <c r="G2974" s="5"/>
    </row>
    <row r="2975" spans="2:7" ht="15.75" x14ac:dyDescent="0.25">
      <c r="B2975" s="5"/>
      <c r="C2975" s="5"/>
      <c r="D2975" s="5"/>
      <c r="E2975" s="5"/>
      <c r="F2975" s="5"/>
      <c r="G2975" s="5"/>
    </row>
    <row r="2976" spans="2:7" ht="15.75" x14ac:dyDescent="0.25">
      <c r="B2976" s="5"/>
      <c r="C2976" s="5"/>
      <c r="D2976" s="5"/>
      <c r="E2976" s="5"/>
      <c r="F2976" s="5"/>
      <c r="G2976" s="5"/>
    </row>
    <row r="2977" spans="2:7" ht="15.75" x14ac:dyDescent="0.25">
      <c r="B2977" s="5"/>
      <c r="C2977" s="5"/>
      <c r="D2977" s="5"/>
      <c r="E2977" s="5"/>
      <c r="F2977" s="5"/>
      <c r="G2977" s="5"/>
    </row>
    <row r="2978" spans="2:7" ht="15.75" x14ac:dyDescent="0.25">
      <c r="B2978" s="5"/>
      <c r="C2978" s="5"/>
      <c r="D2978" s="5"/>
      <c r="E2978" s="5"/>
      <c r="F2978" s="5"/>
      <c r="G2978" s="5"/>
    </row>
    <row r="2979" spans="2:7" ht="15.75" x14ac:dyDescent="0.25">
      <c r="B2979" s="5"/>
      <c r="C2979" s="5"/>
      <c r="D2979" s="5"/>
      <c r="E2979" s="5"/>
      <c r="F2979" s="5"/>
      <c r="G2979" s="5"/>
    </row>
    <row r="2980" spans="2:7" ht="15.75" x14ac:dyDescent="0.25">
      <c r="B2980" s="5"/>
      <c r="C2980" s="5"/>
      <c r="D2980" s="5"/>
      <c r="E2980" s="5"/>
      <c r="F2980" s="5"/>
      <c r="G2980" s="5"/>
    </row>
    <row r="2981" spans="2:7" ht="15.75" x14ac:dyDescent="0.25">
      <c r="B2981" s="5"/>
      <c r="C2981" s="5"/>
      <c r="D2981" s="5"/>
      <c r="E2981" s="5"/>
      <c r="F2981" s="5"/>
      <c r="G2981" s="5"/>
    </row>
    <row r="2982" spans="2:7" ht="15.75" x14ac:dyDescent="0.25">
      <c r="B2982" s="5"/>
      <c r="C2982" s="5"/>
      <c r="D2982" s="5"/>
      <c r="E2982" s="5"/>
      <c r="F2982" s="5"/>
      <c r="G2982" s="5"/>
    </row>
    <row r="2983" spans="2:7" ht="15.75" x14ac:dyDescent="0.25">
      <c r="B2983" s="5"/>
      <c r="C2983" s="5"/>
      <c r="D2983" s="5"/>
      <c r="E2983" s="5"/>
      <c r="F2983" s="5"/>
      <c r="G2983" s="5"/>
    </row>
    <row r="2984" spans="2:7" ht="15.75" x14ac:dyDescent="0.25">
      <c r="B2984" s="5"/>
      <c r="C2984" s="5"/>
      <c r="D2984" s="5"/>
      <c r="E2984" s="5"/>
      <c r="F2984" s="5"/>
      <c r="G2984" s="5"/>
    </row>
    <row r="2985" spans="2:7" ht="15.75" x14ac:dyDescent="0.25">
      <c r="B2985" s="5"/>
      <c r="C2985" s="5"/>
      <c r="D2985" s="5"/>
      <c r="E2985" s="5"/>
      <c r="F2985" s="5"/>
      <c r="G2985" s="5"/>
    </row>
    <row r="2986" spans="2:7" ht="15.75" x14ac:dyDescent="0.25">
      <c r="B2986" s="5"/>
      <c r="C2986" s="5"/>
      <c r="D2986" s="5"/>
      <c r="E2986" s="5"/>
      <c r="F2986" s="5"/>
      <c r="G2986" s="5"/>
    </row>
    <row r="2987" spans="2:7" ht="15.75" x14ac:dyDescent="0.25">
      <c r="B2987" s="5"/>
      <c r="C2987" s="5"/>
      <c r="D2987" s="5"/>
      <c r="E2987" s="5"/>
      <c r="F2987" s="5"/>
      <c r="G2987" s="5"/>
    </row>
    <row r="2988" spans="2:7" ht="15.75" x14ac:dyDescent="0.25">
      <c r="B2988" s="5"/>
      <c r="C2988" s="5"/>
      <c r="D2988" s="5"/>
      <c r="E2988" s="5"/>
      <c r="F2988" s="5"/>
      <c r="G2988" s="5"/>
    </row>
    <row r="2989" spans="2:7" ht="15.75" x14ac:dyDescent="0.25">
      <c r="B2989" s="5"/>
      <c r="C2989" s="5"/>
      <c r="D2989" s="5"/>
      <c r="E2989" s="5"/>
      <c r="F2989" s="5"/>
      <c r="G2989" s="5"/>
    </row>
    <row r="2990" spans="2:7" ht="15.75" x14ac:dyDescent="0.25">
      <c r="B2990" s="5"/>
      <c r="C2990" s="5"/>
      <c r="D2990" s="5"/>
      <c r="E2990" s="5"/>
      <c r="F2990" s="5"/>
      <c r="G2990" s="5"/>
    </row>
    <row r="2991" spans="2:7" ht="15.75" x14ac:dyDescent="0.25">
      <c r="B2991" s="5"/>
      <c r="C2991" s="5"/>
      <c r="D2991" s="5"/>
      <c r="E2991" s="5"/>
      <c r="F2991" s="5"/>
      <c r="G2991" s="5"/>
    </row>
    <row r="2992" spans="2:7" ht="15.75" x14ac:dyDescent="0.25">
      <c r="B2992" s="5"/>
      <c r="C2992" s="5"/>
      <c r="D2992" s="5"/>
      <c r="E2992" s="5"/>
      <c r="F2992" s="5"/>
      <c r="G2992" s="5"/>
    </row>
    <row r="2993" spans="2:7" ht="15.75" x14ac:dyDescent="0.25">
      <c r="B2993" s="5"/>
      <c r="C2993" s="5"/>
      <c r="D2993" s="5"/>
      <c r="E2993" s="5"/>
      <c r="F2993" s="5"/>
      <c r="G2993" s="5"/>
    </row>
    <row r="2994" spans="2:7" ht="15.75" x14ac:dyDescent="0.25">
      <c r="B2994" s="5"/>
      <c r="C2994" s="5"/>
      <c r="D2994" s="5"/>
      <c r="E2994" s="5"/>
      <c r="F2994" s="5"/>
      <c r="G2994" s="5"/>
    </row>
    <row r="2995" spans="2:7" ht="15.75" x14ac:dyDescent="0.25">
      <c r="B2995" s="5"/>
      <c r="C2995" s="5"/>
      <c r="D2995" s="5"/>
      <c r="E2995" s="5"/>
      <c r="F2995" s="5"/>
      <c r="G2995" s="5"/>
    </row>
    <row r="2996" spans="2:7" ht="15.75" x14ac:dyDescent="0.25">
      <c r="B2996" s="5"/>
      <c r="C2996" s="5"/>
      <c r="D2996" s="5"/>
      <c r="E2996" s="5"/>
      <c r="F2996" s="5"/>
      <c r="G2996" s="5"/>
    </row>
    <row r="2997" spans="2:7" ht="15.75" x14ac:dyDescent="0.25">
      <c r="B2997" s="5"/>
      <c r="C2997" s="5"/>
      <c r="D2997" s="5"/>
      <c r="E2997" s="5"/>
      <c r="F2997" s="5"/>
      <c r="G2997" s="5"/>
    </row>
    <row r="2998" spans="2:7" ht="15.75" x14ac:dyDescent="0.25">
      <c r="B2998" s="5"/>
      <c r="C2998" s="5"/>
      <c r="D2998" s="5"/>
      <c r="E2998" s="5"/>
      <c r="F2998" s="5"/>
      <c r="G2998" s="5"/>
    </row>
    <row r="2999" spans="2:7" ht="15.75" x14ac:dyDescent="0.25">
      <c r="B2999" s="5"/>
      <c r="C2999" s="5"/>
      <c r="D2999" s="5"/>
      <c r="E2999" s="5"/>
      <c r="F2999" s="5"/>
      <c r="G2999" s="5"/>
    </row>
    <row r="3000" spans="2:7" ht="15.75" x14ac:dyDescent="0.25">
      <c r="B3000" s="5"/>
      <c r="C3000" s="5"/>
      <c r="D3000" s="5"/>
      <c r="E3000" s="5"/>
      <c r="F3000" s="5"/>
      <c r="G3000" s="5"/>
    </row>
    <row r="3001" spans="2:7" ht="15.75" x14ac:dyDescent="0.25">
      <c r="B3001" s="5"/>
      <c r="C3001" s="5"/>
      <c r="D3001" s="5"/>
      <c r="E3001" s="5"/>
      <c r="F3001" s="5"/>
      <c r="G3001" s="5"/>
    </row>
    <row r="3002" spans="2:7" ht="15.75" x14ac:dyDescent="0.25">
      <c r="B3002" s="5"/>
      <c r="C3002" s="5"/>
      <c r="D3002" s="5"/>
      <c r="E3002" s="5"/>
      <c r="F3002" s="5"/>
      <c r="G3002" s="5"/>
    </row>
    <row r="3003" spans="2:7" ht="15.75" x14ac:dyDescent="0.25">
      <c r="B3003" s="5"/>
      <c r="C3003" s="5"/>
      <c r="D3003" s="5"/>
      <c r="E3003" s="5"/>
      <c r="F3003" s="5"/>
      <c r="G3003" s="5"/>
    </row>
    <row r="3004" spans="2:7" ht="15.75" x14ac:dyDescent="0.25">
      <c r="B3004" s="5"/>
      <c r="C3004" s="5"/>
      <c r="D3004" s="5"/>
      <c r="E3004" s="5"/>
      <c r="F3004" s="5"/>
      <c r="G3004" s="5"/>
    </row>
    <row r="3005" spans="2:7" ht="15.75" x14ac:dyDescent="0.25">
      <c r="B3005" s="5"/>
      <c r="C3005" s="5"/>
      <c r="D3005" s="5"/>
      <c r="E3005" s="5"/>
      <c r="F3005" s="5"/>
      <c r="G3005" s="5"/>
    </row>
    <row r="3006" spans="2:7" ht="15.75" x14ac:dyDescent="0.25">
      <c r="B3006" s="5"/>
      <c r="C3006" s="5"/>
      <c r="D3006" s="5"/>
      <c r="E3006" s="5"/>
      <c r="F3006" s="5"/>
      <c r="G3006" s="5"/>
    </row>
    <row r="3007" spans="2:7" ht="15.75" x14ac:dyDescent="0.25">
      <c r="B3007" s="5"/>
      <c r="C3007" s="5"/>
      <c r="D3007" s="5"/>
      <c r="E3007" s="5"/>
      <c r="F3007" s="5"/>
      <c r="G3007" s="5"/>
    </row>
    <row r="3008" spans="2:7" ht="15.75" x14ac:dyDescent="0.25">
      <c r="B3008" s="5"/>
      <c r="C3008" s="5"/>
      <c r="D3008" s="5"/>
      <c r="E3008" s="5"/>
      <c r="F3008" s="5"/>
      <c r="G3008" s="5"/>
    </row>
    <row r="3009" spans="2:7" ht="15.75" x14ac:dyDescent="0.25">
      <c r="B3009" s="5"/>
      <c r="C3009" s="5"/>
      <c r="D3009" s="5"/>
      <c r="E3009" s="5"/>
      <c r="F3009" s="5"/>
      <c r="G3009" s="5"/>
    </row>
    <row r="3010" spans="2:7" ht="15.75" x14ac:dyDescent="0.25">
      <c r="B3010" s="5"/>
      <c r="C3010" s="5"/>
      <c r="D3010" s="5"/>
      <c r="E3010" s="5"/>
      <c r="F3010" s="5"/>
      <c r="G3010" s="5"/>
    </row>
    <row r="3011" spans="2:7" ht="15.75" x14ac:dyDescent="0.25">
      <c r="B3011" s="5"/>
      <c r="C3011" s="5"/>
      <c r="D3011" s="5"/>
      <c r="E3011" s="5"/>
      <c r="F3011" s="5"/>
      <c r="G3011" s="5"/>
    </row>
    <row r="3012" spans="2:7" ht="15.75" x14ac:dyDescent="0.25">
      <c r="B3012" s="5"/>
      <c r="C3012" s="5"/>
      <c r="D3012" s="5"/>
      <c r="E3012" s="5"/>
      <c r="F3012" s="5"/>
      <c r="G3012" s="5"/>
    </row>
    <row r="3013" spans="2:7" ht="15.75" x14ac:dyDescent="0.25">
      <c r="B3013" s="5"/>
      <c r="C3013" s="5"/>
      <c r="D3013" s="5"/>
      <c r="E3013" s="5"/>
      <c r="F3013" s="5"/>
      <c r="G3013" s="5"/>
    </row>
    <row r="3014" spans="2:7" ht="15.75" x14ac:dyDescent="0.25">
      <c r="B3014" s="5"/>
      <c r="C3014" s="5"/>
      <c r="D3014" s="5"/>
      <c r="E3014" s="5"/>
      <c r="F3014" s="5"/>
      <c r="G3014" s="5"/>
    </row>
    <row r="3015" spans="2:7" ht="15.75" x14ac:dyDescent="0.25">
      <c r="B3015" s="5"/>
      <c r="C3015" s="5"/>
      <c r="D3015" s="5"/>
      <c r="E3015" s="5"/>
      <c r="F3015" s="5"/>
      <c r="G3015" s="5"/>
    </row>
    <row r="3016" spans="2:7" ht="15.75" x14ac:dyDescent="0.25">
      <c r="B3016" s="5"/>
      <c r="C3016" s="5"/>
      <c r="D3016" s="5"/>
      <c r="E3016" s="5"/>
      <c r="F3016" s="5"/>
      <c r="G3016" s="5"/>
    </row>
    <row r="3017" spans="2:7" ht="15.75" x14ac:dyDescent="0.25">
      <c r="B3017" s="5"/>
      <c r="C3017" s="5"/>
      <c r="D3017" s="5"/>
      <c r="E3017" s="5"/>
      <c r="F3017" s="5"/>
      <c r="G3017" s="5"/>
    </row>
    <row r="3018" spans="2:7" ht="15.75" x14ac:dyDescent="0.25">
      <c r="B3018" s="5"/>
      <c r="C3018" s="5"/>
      <c r="D3018" s="5"/>
      <c r="E3018" s="5"/>
      <c r="F3018" s="5"/>
      <c r="G3018" s="5"/>
    </row>
    <row r="3019" spans="2:7" ht="15.75" x14ac:dyDescent="0.25">
      <c r="B3019" s="5"/>
      <c r="C3019" s="5"/>
      <c r="D3019" s="5"/>
      <c r="E3019" s="5"/>
      <c r="F3019" s="5"/>
      <c r="G3019" s="5"/>
    </row>
    <row r="3020" spans="2:7" ht="15.75" x14ac:dyDescent="0.25">
      <c r="B3020" s="5"/>
      <c r="C3020" s="5"/>
      <c r="D3020" s="5"/>
      <c r="E3020" s="5"/>
      <c r="F3020" s="5"/>
      <c r="G3020" s="5"/>
    </row>
    <row r="3021" spans="2:7" ht="15.75" x14ac:dyDescent="0.25">
      <c r="B3021" s="5"/>
      <c r="C3021" s="5"/>
      <c r="D3021" s="5"/>
      <c r="E3021" s="5"/>
      <c r="F3021" s="5"/>
      <c r="G3021" s="5"/>
    </row>
    <row r="3022" spans="2:7" ht="15.75" x14ac:dyDescent="0.25">
      <c r="B3022" s="5"/>
      <c r="C3022" s="5"/>
      <c r="D3022" s="5"/>
      <c r="E3022" s="5"/>
      <c r="F3022" s="5"/>
      <c r="G3022" s="5"/>
    </row>
    <row r="3023" spans="2:7" ht="15.75" x14ac:dyDescent="0.25">
      <c r="B3023" s="5"/>
      <c r="C3023" s="5"/>
      <c r="D3023" s="5"/>
      <c r="E3023" s="5"/>
      <c r="F3023" s="5"/>
      <c r="G3023" s="5"/>
    </row>
    <row r="3024" spans="2:7" ht="15.75" x14ac:dyDescent="0.25">
      <c r="B3024" s="5"/>
      <c r="C3024" s="5"/>
      <c r="D3024" s="5"/>
      <c r="E3024" s="5"/>
      <c r="F3024" s="5"/>
      <c r="G3024" s="5"/>
    </row>
    <row r="3025" spans="2:7" ht="15.75" x14ac:dyDescent="0.25">
      <c r="B3025" s="5"/>
      <c r="C3025" s="5"/>
      <c r="D3025" s="5"/>
      <c r="E3025" s="5"/>
      <c r="F3025" s="5"/>
      <c r="G3025" s="5"/>
    </row>
    <row r="3026" spans="2:7" ht="15.75" x14ac:dyDescent="0.25">
      <c r="B3026" s="5"/>
      <c r="C3026" s="5"/>
      <c r="D3026" s="5"/>
      <c r="E3026" s="5"/>
      <c r="F3026" s="5"/>
      <c r="G3026" s="5"/>
    </row>
    <row r="3027" spans="2:7" ht="15.75" x14ac:dyDescent="0.25">
      <c r="B3027" s="5"/>
      <c r="C3027" s="5"/>
      <c r="D3027" s="5"/>
      <c r="E3027" s="5"/>
      <c r="F3027" s="5"/>
      <c r="G3027" s="5"/>
    </row>
    <row r="3028" spans="2:7" ht="15.75" x14ac:dyDescent="0.25">
      <c r="B3028" s="5"/>
      <c r="C3028" s="5"/>
      <c r="D3028" s="5"/>
      <c r="E3028" s="5"/>
      <c r="F3028" s="5"/>
      <c r="G3028" s="5"/>
    </row>
    <row r="3029" spans="2:7" ht="15.75" x14ac:dyDescent="0.25">
      <c r="B3029" s="5"/>
      <c r="C3029" s="5"/>
      <c r="D3029" s="5"/>
      <c r="E3029" s="5"/>
      <c r="F3029" s="5"/>
      <c r="G3029" s="5"/>
    </row>
    <row r="3030" spans="2:7" ht="15.75" x14ac:dyDescent="0.25">
      <c r="B3030" s="5"/>
      <c r="C3030" s="5"/>
      <c r="D3030" s="5"/>
      <c r="E3030" s="5"/>
      <c r="F3030" s="5"/>
      <c r="G3030" s="5"/>
    </row>
    <row r="3031" spans="2:7" ht="15.75" x14ac:dyDescent="0.25">
      <c r="B3031" s="5"/>
      <c r="C3031" s="5"/>
      <c r="D3031" s="5"/>
      <c r="E3031" s="5"/>
      <c r="F3031" s="5"/>
      <c r="G3031" s="5"/>
    </row>
    <row r="3032" spans="2:7" ht="15.75" x14ac:dyDescent="0.25">
      <c r="B3032" s="5"/>
      <c r="C3032" s="5"/>
      <c r="D3032" s="5"/>
      <c r="E3032" s="5"/>
      <c r="F3032" s="5"/>
      <c r="G3032" s="5"/>
    </row>
    <row r="3033" spans="2:7" ht="15.75" x14ac:dyDescent="0.25">
      <c r="B3033" s="5"/>
      <c r="C3033" s="5"/>
      <c r="D3033" s="5"/>
      <c r="E3033" s="5"/>
      <c r="F3033" s="5"/>
      <c r="G3033" s="5"/>
    </row>
    <row r="3034" spans="2:7" ht="15.75" x14ac:dyDescent="0.25">
      <c r="B3034" s="5"/>
      <c r="C3034" s="5"/>
      <c r="D3034" s="5"/>
      <c r="E3034" s="5"/>
      <c r="F3034" s="5"/>
      <c r="G3034" s="5"/>
    </row>
    <row r="3035" spans="2:7" ht="15.75" x14ac:dyDescent="0.25">
      <c r="B3035" s="5"/>
      <c r="C3035" s="5"/>
      <c r="D3035" s="5"/>
      <c r="E3035" s="5"/>
      <c r="F3035" s="5"/>
      <c r="G3035" s="5"/>
    </row>
    <row r="3036" spans="2:7" ht="15.75" x14ac:dyDescent="0.25">
      <c r="B3036" s="5"/>
      <c r="C3036" s="5"/>
      <c r="D3036" s="5"/>
      <c r="E3036" s="5"/>
      <c r="F3036" s="5"/>
      <c r="G3036" s="5"/>
    </row>
    <row r="3037" spans="2:7" ht="15.75" x14ac:dyDescent="0.25">
      <c r="B3037" s="5"/>
      <c r="C3037" s="5"/>
      <c r="D3037" s="5"/>
      <c r="E3037" s="5"/>
      <c r="F3037" s="5"/>
      <c r="G3037" s="5"/>
    </row>
    <row r="3038" spans="2:7" ht="15.75" x14ac:dyDescent="0.25">
      <c r="B3038" s="5"/>
      <c r="C3038" s="5"/>
      <c r="D3038" s="5"/>
      <c r="E3038" s="5"/>
      <c r="F3038" s="5"/>
      <c r="G3038" s="5"/>
    </row>
    <row r="3039" spans="2:7" ht="15.75" x14ac:dyDescent="0.25">
      <c r="B3039" s="5"/>
      <c r="C3039" s="5"/>
      <c r="D3039" s="5"/>
      <c r="E3039" s="5"/>
      <c r="F3039" s="5"/>
      <c r="G3039" s="5"/>
    </row>
    <row r="3040" spans="2:7" ht="15.75" x14ac:dyDescent="0.25">
      <c r="B3040" s="5"/>
      <c r="C3040" s="5"/>
      <c r="D3040" s="5"/>
      <c r="E3040" s="5"/>
      <c r="F3040" s="5"/>
      <c r="G3040" s="5"/>
    </row>
    <row r="3041" spans="2:7" ht="15.75" x14ac:dyDescent="0.25">
      <c r="B3041" s="5"/>
      <c r="C3041" s="5"/>
      <c r="D3041" s="5"/>
      <c r="E3041" s="5"/>
      <c r="F3041" s="5"/>
      <c r="G3041" s="5"/>
    </row>
    <row r="3042" spans="2:7" ht="15.75" x14ac:dyDescent="0.25">
      <c r="B3042" s="5"/>
      <c r="C3042" s="5"/>
      <c r="D3042" s="5"/>
      <c r="E3042" s="5"/>
      <c r="F3042" s="5"/>
      <c r="G3042" s="5"/>
    </row>
    <row r="3043" spans="2:7" ht="15.75" x14ac:dyDescent="0.25">
      <c r="B3043" s="5"/>
      <c r="C3043" s="5"/>
      <c r="D3043" s="5"/>
      <c r="E3043" s="5"/>
      <c r="F3043" s="5"/>
      <c r="G3043" s="5"/>
    </row>
    <row r="3044" spans="2:7" ht="15.75" x14ac:dyDescent="0.25">
      <c r="B3044" s="5"/>
      <c r="C3044" s="5"/>
      <c r="D3044" s="5"/>
      <c r="E3044" s="5"/>
      <c r="F3044" s="5"/>
      <c r="G3044" s="5"/>
    </row>
    <row r="3045" spans="2:7" ht="15.75" x14ac:dyDescent="0.25">
      <c r="B3045" s="5"/>
      <c r="C3045" s="5"/>
      <c r="D3045" s="5"/>
      <c r="E3045" s="5"/>
      <c r="F3045" s="5"/>
      <c r="G3045" s="5"/>
    </row>
    <row r="3046" spans="2:7" ht="15.75" x14ac:dyDescent="0.25">
      <c r="B3046" s="5"/>
      <c r="C3046" s="5"/>
      <c r="D3046" s="5"/>
      <c r="E3046" s="5"/>
      <c r="F3046" s="5"/>
      <c r="G3046" s="5"/>
    </row>
    <row r="3047" spans="2:7" ht="15.75" x14ac:dyDescent="0.25">
      <c r="B3047" s="5"/>
      <c r="C3047" s="5"/>
      <c r="D3047" s="5"/>
      <c r="E3047" s="5"/>
      <c r="F3047" s="5"/>
      <c r="G3047" s="5"/>
    </row>
    <row r="3048" spans="2:7" ht="15.75" x14ac:dyDescent="0.25">
      <c r="B3048" s="5"/>
      <c r="C3048" s="5"/>
      <c r="D3048" s="5"/>
      <c r="E3048" s="5"/>
      <c r="F3048" s="5"/>
      <c r="G3048" s="5"/>
    </row>
    <row r="3049" spans="2:7" ht="15.75" x14ac:dyDescent="0.25">
      <c r="B3049" s="5"/>
      <c r="C3049" s="5"/>
      <c r="D3049" s="5"/>
      <c r="E3049" s="5"/>
      <c r="F3049" s="5"/>
      <c r="G3049" s="5"/>
    </row>
    <row r="3050" spans="2:7" ht="15.75" x14ac:dyDescent="0.25">
      <c r="B3050" s="5"/>
      <c r="C3050" s="5"/>
      <c r="D3050" s="5"/>
      <c r="E3050" s="5"/>
      <c r="F3050" s="5"/>
      <c r="G3050" s="5"/>
    </row>
    <row r="3051" spans="2:7" ht="15.75" x14ac:dyDescent="0.25">
      <c r="B3051" s="5"/>
      <c r="C3051" s="5"/>
      <c r="D3051" s="5"/>
      <c r="E3051" s="5"/>
      <c r="F3051" s="5"/>
      <c r="G3051" s="5"/>
    </row>
    <row r="3052" spans="2:7" ht="15.75" x14ac:dyDescent="0.25">
      <c r="B3052" s="5"/>
      <c r="C3052" s="5"/>
      <c r="D3052" s="5"/>
      <c r="E3052" s="5"/>
      <c r="F3052" s="5"/>
      <c r="G3052" s="5"/>
    </row>
    <row r="3053" spans="2:7" ht="15.75" x14ac:dyDescent="0.25">
      <c r="B3053" s="5"/>
      <c r="C3053" s="5"/>
      <c r="D3053" s="5"/>
      <c r="E3053" s="5"/>
      <c r="F3053" s="5"/>
      <c r="G3053" s="5"/>
    </row>
    <row r="3054" spans="2:7" ht="15.75" x14ac:dyDescent="0.25">
      <c r="B3054" s="5"/>
      <c r="C3054" s="5"/>
      <c r="D3054" s="5"/>
      <c r="E3054" s="5"/>
      <c r="F3054" s="5"/>
      <c r="G3054" s="5"/>
    </row>
    <row r="3055" spans="2:7" ht="15.75" x14ac:dyDescent="0.25">
      <c r="B3055" s="5"/>
      <c r="C3055" s="5"/>
      <c r="D3055" s="5"/>
      <c r="E3055" s="5"/>
      <c r="F3055" s="5"/>
      <c r="G3055" s="5"/>
    </row>
    <row r="3056" spans="2:7" ht="15.75" x14ac:dyDescent="0.25">
      <c r="B3056" s="5"/>
      <c r="C3056" s="5"/>
      <c r="D3056" s="5"/>
      <c r="E3056" s="5"/>
      <c r="F3056" s="5"/>
      <c r="G3056" s="5"/>
    </row>
    <row r="3057" spans="2:7" ht="15.75" x14ac:dyDescent="0.25">
      <c r="B3057" s="5"/>
      <c r="C3057" s="5"/>
      <c r="D3057" s="5"/>
      <c r="E3057" s="5"/>
      <c r="F3057" s="5"/>
      <c r="G3057" s="5"/>
    </row>
    <row r="3058" spans="2:7" ht="15.75" x14ac:dyDescent="0.25">
      <c r="B3058" s="5"/>
      <c r="C3058" s="5"/>
      <c r="D3058" s="5"/>
      <c r="E3058" s="5"/>
      <c r="F3058" s="5"/>
      <c r="G3058" s="5"/>
    </row>
    <row r="3059" spans="2:7" ht="15.75" x14ac:dyDescent="0.25">
      <c r="B3059" s="5"/>
      <c r="C3059" s="5"/>
      <c r="D3059" s="5"/>
      <c r="E3059" s="5"/>
      <c r="F3059" s="5"/>
      <c r="G3059" s="5"/>
    </row>
    <row r="3060" spans="2:7" ht="15.75" x14ac:dyDescent="0.25">
      <c r="B3060" s="5"/>
      <c r="C3060" s="5"/>
      <c r="D3060" s="5"/>
      <c r="E3060" s="5"/>
      <c r="F3060" s="5"/>
      <c r="G3060" s="5"/>
    </row>
    <row r="3061" spans="2:7" ht="15.75" x14ac:dyDescent="0.25">
      <c r="B3061" s="5"/>
      <c r="C3061" s="5"/>
      <c r="D3061" s="5"/>
      <c r="E3061" s="5"/>
      <c r="F3061" s="5"/>
      <c r="G3061" s="5"/>
    </row>
    <row r="3062" spans="2:7" ht="15.75" x14ac:dyDescent="0.25">
      <c r="B3062" s="5"/>
      <c r="C3062" s="5"/>
      <c r="D3062" s="5"/>
      <c r="E3062" s="5"/>
      <c r="F3062" s="5"/>
      <c r="G3062" s="5"/>
    </row>
    <row r="3063" spans="2:7" ht="15.75" x14ac:dyDescent="0.25">
      <c r="B3063" s="5"/>
      <c r="C3063" s="5"/>
      <c r="D3063" s="5"/>
      <c r="E3063" s="5"/>
      <c r="F3063" s="5"/>
      <c r="G3063" s="5"/>
    </row>
    <row r="3064" spans="2:7" ht="15.75" x14ac:dyDescent="0.25">
      <c r="B3064" s="5"/>
      <c r="C3064" s="5"/>
      <c r="D3064" s="5"/>
      <c r="E3064" s="5"/>
      <c r="F3064" s="5"/>
      <c r="G3064" s="5"/>
    </row>
    <row r="3065" spans="2:7" ht="15.75" x14ac:dyDescent="0.25">
      <c r="B3065" s="5"/>
      <c r="C3065" s="5"/>
      <c r="D3065" s="5"/>
      <c r="E3065" s="5"/>
      <c r="F3065" s="5"/>
      <c r="G3065" s="5"/>
    </row>
    <row r="3066" spans="2:7" ht="15.75" x14ac:dyDescent="0.25">
      <c r="B3066" s="5"/>
      <c r="C3066" s="5"/>
      <c r="D3066" s="5"/>
      <c r="E3066" s="5"/>
      <c r="F3066" s="5"/>
      <c r="G3066" s="5"/>
    </row>
    <row r="3067" spans="2:7" ht="15.75" x14ac:dyDescent="0.25">
      <c r="B3067" s="5"/>
      <c r="C3067" s="5"/>
      <c r="D3067" s="5"/>
      <c r="E3067" s="5"/>
      <c r="F3067" s="5"/>
      <c r="G3067" s="5"/>
    </row>
    <row r="3068" spans="2:7" ht="15.75" x14ac:dyDescent="0.25">
      <c r="B3068" s="5"/>
      <c r="C3068" s="5"/>
      <c r="D3068" s="5"/>
      <c r="E3068" s="5"/>
      <c r="F3068" s="5"/>
      <c r="G3068" s="5"/>
    </row>
    <row r="3069" spans="2:7" ht="15.75" x14ac:dyDescent="0.25">
      <c r="B3069" s="5"/>
      <c r="C3069" s="5"/>
      <c r="D3069" s="5"/>
      <c r="E3069" s="5"/>
      <c r="F3069" s="5"/>
      <c r="G3069" s="5"/>
    </row>
    <row r="3070" spans="2:7" ht="15.75" x14ac:dyDescent="0.25">
      <c r="B3070" s="5"/>
      <c r="C3070" s="5"/>
      <c r="D3070" s="5"/>
      <c r="E3070" s="5"/>
      <c r="F3070" s="5"/>
      <c r="G3070" s="5"/>
    </row>
    <row r="3071" spans="2:7" ht="15.75" x14ac:dyDescent="0.25">
      <c r="B3071" s="5"/>
      <c r="C3071" s="5"/>
      <c r="D3071" s="5"/>
      <c r="E3071" s="5"/>
      <c r="F3071" s="5"/>
      <c r="G3071" s="5"/>
    </row>
    <row r="3072" spans="2:7" ht="15.75" x14ac:dyDescent="0.25">
      <c r="B3072" s="5"/>
      <c r="C3072" s="5"/>
      <c r="D3072" s="5"/>
      <c r="E3072" s="5"/>
      <c r="F3072" s="5"/>
      <c r="G3072" s="5"/>
    </row>
    <row r="3073" spans="2:7" ht="15.75" x14ac:dyDescent="0.25">
      <c r="B3073" s="5"/>
      <c r="C3073" s="5"/>
      <c r="D3073" s="5"/>
      <c r="E3073" s="5"/>
      <c r="F3073" s="5"/>
      <c r="G3073" s="5"/>
    </row>
    <row r="3074" spans="2:7" ht="15.75" x14ac:dyDescent="0.25">
      <c r="B3074" s="5"/>
      <c r="C3074" s="5"/>
      <c r="D3074" s="5"/>
      <c r="E3074" s="5"/>
      <c r="F3074" s="5"/>
      <c r="G3074" s="5"/>
    </row>
    <row r="3075" spans="2:7" ht="15.75" x14ac:dyDescent="0.25">
      <c r="B3075" s="5"/>
      <c r="C3075" s="5"/>
      <c r="D3075" s="5"/>
      <c r="E3075" s="5"/>
      <c r="F3075" s="5"/>
      <c r="G3075" s="5"/>
    </row>
    <row r="3076" spans="2:7" ht="15.75" x14ac:dyDescent="0.25">
      <c r="B3076" s="5"/>
      <c r="C3076" s="5"/>
      <c r="D3076" s="5"/>
      <c r="E3076" s="5"/>
      <c r="F3076" s="5"/>
      <c r="G3076" s="5"/>
    </row>
    <row r="3077" spans="2:7" ht="15.75" x14ac:dyDescent="0.25">
      <c r="B3077" s="5"/>
      <c r="C3077" s="5"/>
      <c r="D3077" s="5"/>
      <c r="E3077" s="5"/>
      <c r="F3077" s="5"/>
      <c r="G3077" s="5"/>
    </row>
    <row r="3078" spans="2:7" ht="15.75" x14ac:dyDescent="0.25">
      <c r="B3078" s="5"/>
      <c r="C3078" s="5"/>
      <c r="D3078" s="5"/>
      <c r="E3078" s="5"/>
      <c r="F3078" s="5"/>
      <c r="G3078" s="5"/>
    </row>
    <row r="3079" spans="2:7" ht="15.75" x14ac:dyDescent="0.25">
      <c r="B3079" s="5"/>
      <c r="C3079" s="5"/>
      <c r="D3079" s="5"/>
      <c r="E3079" s="5"/>
      <c r="F3079" s="5"/>
      <c r="G3079" s="5"/>
    </row>
    <row r="3080" spans="2:7" ht="15.75" x14ac:dyDescent="0.25">
      <c r="B3080" s="5"/>
      <c r="C3080" s="5"/>
      <c r="D3080" s="5"/>
      <c r="E3080" s="5"/>
      <c r="F3080" s="5"/>
      <c r="G3080" s="5"/>
    </row>
    <row r="3081" spans="2:7" ht="15.75" x14ac:dyDescent="0.25">
      <c r="B3081" s="5"/>
      <c r="C3081" s="5"/>
      <c r="D3081" s="5"/>
      <c r="E3081" s="5"/>
      <c r="F3081" s="5"/>
      <c r="G3081" s="5"/>
    </row>
    <row r="3082" spans="2:7" ht="15.75" x14ac:dyDescent="0.25">
      <c r="B3082" s="5"/>
      <c r="C3082" s="5"/>
      <c r="D3082" s="5"/>
      <c r="E3082" s="5"/>
      <c r="F3082" s="5"/>
      <c r="G3082" s="5"/>
    </row>
    <row r="3083" spans="2:7" ht="15.75" x14ac:dyDescent="0.25">
      <c r="B3083" s="5"/>
      <c r="C3083" s="5"/>
      <c r="D3083" s="5"/>
      <c r="E3083" s="5"/>
      <c r="F3083" s="5"/>
      <c r="G3083" s="5"/>
    </row>
    <row r="3084" spans="2:7" ht="15.75" x14ac:dyDescent="0.25">
      <c r="B3084" s="5"/>
      <c r="C3084" s="5"/>
      <c r="D3084" s="5"/>
      <c r="E3084" s="5"/>
      <c r="F3084" s="5"/>
      <c r="G3084" s="5"/>
    </row>
    <row r="3085" spans="2:7" ht="15.75" x14ac:dyDescent="0.25">
      <c r="B3085" s="5"/>
      <c r="C3085" s="5"/>
      <c r="D3085" s="5"/>
      <c r="E3085" s="5"/>
      <c r="F3085" s="5"/>
      <c r="G3085" s="5"/>
    </row>
    <row r="3086" spans="2:7" ht="15.75" x14ac:dyDescent="0.25">
      <c r="B3086" s="5"/>
      <c r="C3086" s="5"/>
      <c r="D3086" s="5"/>
      <c r="E3086" s="5"/>
      <c r="F3086" s="5"/>
      <c r="G3086" s="5"/>
    </row>
    <row r="3087" spans="2:7" ht="15.75" x14ac:dyDescent="0.25">
      <c r="B3087" s="5"/>
      <c r="C3087" s="5"/>
      <c r="D3087" s="5"/>
      <c r="E3087" s="5"/>
      <c r="F3087" s="5"/>
      <c r="G3087" s="5"/>
    </row>
    <row r="3088" spans="2:7" ht="15.75" x14ac:dyDescent="0.25">
      <c r="B3088" s="5"/>
      <c r="C3088" s="5"/>
      <c r="D3088" s="5"/>
      <c r="E3088" s="5"/>
      <c r="F3088" s="5"/>
      <c r="G3088" s="5"/>
    </row>
    <row r="3089" spans="2:7" ht="15.75" x14ac:dyDescent="0.25">
      <c r="B3089" s="5"/>
      <c r="C3089" s="5"/>
      <c r="D3089" s="5"/>
      <c r="E3089" s="5"/>
      <c r="F3089" s="5"/>
      <c r="G3089" s="5"/>
    </row>
    <row r="3090" spans="2:7" ht="15.75" x14ac:dyDescent="0.25">
      <c r="B3090" s="5"/>
      <c r="C3090" s="5"/>
      <c r="D3090" s="5"/>
      <c r="E3090" s="5"/>
      <c r="F3090" s="5"/>
      <c r="G3090" s="5"/>
    </row>
    <row r="3091" spans="2:7" ht="15.75" x14ac:dyDescent="0.25">
      <c r="B3091" s="5"/>
      <c r="C3091" s="5"/>
      <c r="D3091" s="5"/>
      <c r="E3091" s="5"/>
      <c r="F3091" s="5"/>
      <c r="G3091" s="5"/>
    </row>
    <row r="3092" spans="2:7" ht="15.75" x14ac:dyDescent="0.25">
      <c r="B3092" s="5"/>
      <c r="C3092" s="5"/>
      <c r="D3092" s="5"/>
      <c r="E3092" s="5"/>
      <c r="F3092" s="5"/>
      <c r="G3092" s="5"/>
    </row>
    <row r="3093" spans="2:7" ht="15.75" x14ac:dyDescent="0.25">
      <c r="B3093" s="5"/>
      <c r="C3093" s="5"/>
      <c r="D3093" s="5"/>
      <c r="E3093" s="5"/>
      <c r="F3093" s="5"/>
      <c r="G3093" s="5"/>
    </row>
    <row r="3094" spans="2:7" ht="15.75" x14ac:dyDescent="0.25">
      <c r="B3094" s="5"/>
      <c r="C3094" s="5"/>
      <c r="D3094" s="5"/>
      <c r="E3094" s="5"/>
      <c r="F3094" s="5"/>
      <c r="G3094" s="5"/>
    </row>
    <row r="3095" spans="2:7" ht="15.75" x14ac:dyDescent="0.25">
      <c r="B3095" s="5"/>
      <c r="C3095" s="5"/>
      <c r="D3095" s="5"/>
      <c r="E3095" s="5"/>
      <c r="F3095" s="5"/>
      <c r="G3095" s="5"/>
    </row>
    <row r="3096" spans="2:7" ht="15.75" x14ac:dyDescent="0.25">
      <c r="B3096" s="5"/>
      <c r="C3096" s="5"/>
      <c r="D3096" s="5"/>
      <c r="E3096" s="5"/>
      <c r="F3096" s="5"/>
      <c r="G3096" s="5"/>
    </row>
    <row r="3097" spans="2:7" ht="15.75" x14ac:dyDescent="0.25">
      <c r="B3097" s="5"/>
      <c r="C3097" s="5"/>
      <c r="D3097" s="5"/>
      <c r="E3097" s="5"/>
      <c r="F3097" s="5"/>
      <c r="G3097" s="5"/>
    </row>
    <row r="3098" spans="2:7" ht="15.75" x14ac:dyDescent="0.25">
      <c r="B3098" s="5"/>
      <c r="C3098" s="5"/>
      <c r="D3098" s="5"/>
      <c r="E3098" s="5"/>
      <c r="F3098" s="5"/>
      <c r="G3098" s="5"/>
    </row>
    <row r="3099" spans="2:7" ht="15.75" x14ac:dyDescent="0.25">
      <c r="B3099" s="5"/>
      <c r="C3099" s="5"/>
      <c r="D3099" s="5"/>
      <c r="E3099" s="5"/>
      <c r="F3099" s="5"/>
      <c r="G3099" s="5"/>
    </row>
    <row r="3100" spans="2:7" ht="15.75" x14ac:dyDescent="0.25">
      <c r="B3100" s="5"/>
      <c r="C3100" s="5"/>
      <c r="D3100" s="5"/>
      <c r="E3100" s="5"/>
      <c r="F3100" s="5"/>
      <c r="G3100" s="5"/>
    </row>
    <row r="3101" spans="2:7" ht="15.75" x14ac:dyDescent="0.25">
      <c r="B3101" s="5"/>
      <c r="C3101" s="5"/>
      <c r="D3101" s="5"/>
      <c r="E3101" s="5"/>
      <c r="F3101" s="5"/>
      <c r="G3101" s="5"/>
    </row>
    <row r="3102" spans="2:7" ht="15.75" x14ac:dyDescent="0.25">
      <c r="B3102" s="5"/>
      <c r="C3102" s="5"/>
      <c r="D3102" s="5"/>
      <c r="E3102" s="5"/>
      <c r="F3102" s="5"/>
      <c r="G3102" s="5"/>
    </row>
    <row r="3103" spans="2:7" ht="15.75" x14ac:dyDescent="0.25">
      <c r="B3103" s="5"/>
      <c r="C3103" s="5"/>
      <c r="D3103" s="5"/>
      <c r="E3103" s="5"/>
      <c r="F3103" s="5"/>
      <c r="G3103" s="5"/>
    </row>
    <row r="3104" spans="2:7" ht="15.75" x14ac:dyDescent="0.25">
      <c r="B3104" s="5"/>
      <c r="C3104" s="5"/>
      <c r="D3104" s="5"/>
      <c r="E3104" s="5"/>
      <c r="F3104" s="5"/>
      <c r="G3104" s="5"/>
    </row>
    <row r="3105" spans="2:7" ht="15.75" x14ac:dyDescent="0.25">
      <c r="B3105" s="5"/>
      <c r="C3105" s="5"/>
      <c r="D3105" s="5"/>
      <c r="E3105" s="5"/>
      <c r="F3105" s="5"/>
      <c r="G3105" s="5"/>
    </row>
    <row r="3106" spans="2:7" ht="15.75" x14ac:dyDescent="0.25">
      <c r="B3106" s="5"/>
      <c r="C3106" s="5"/>
      <c r="D3106" s="5"/>
      <c r="E3106" s="5"/>
      <c r="F3106" s="5"/>
      <c r="G3106" s="5"/>
    </row>
    <row r="3107" spans="2:7" ht="15.75" x14ac:dyDescent="0.25">
      <c r="B3107" s="5"/>
      <c r="C3107" s="5"/>
      <c r="D3107" s="5"/>
      <c r="E3107" s="5"/>
      <c r="F3107" s="5"/>
      <c r="G3107" s="5"/>
    </row>
    <row r="3108" spans="2:7" ht="15.75" x14ac:dyDescent="0.25">
      <c r="B3108" s="5"/>
      <c r="C3108" s="5"/>
      <c r="D3108" s="5"/>
      <c r="E3108" s="5"/>
      <c r="F3108" s="5"/>
      <c r="G3108" s="5"/>
    </row>
    <row r="3109" spans="2:7" ht="15.75" x14ac:dyDescent="0.25">
      <c r="B3109" s="5"/>
      <c r="C3109" s="5"/>
      <c r="D3109" s="5"/>
      <c r="E3109" s="5"/>
      <c r="F3109" s="5"/>
      <c r="G3109" s="5"/>
    </row>
    <row r="3110" spans="2:7" ht="15.75" x14ac:dyDescent="0.25">
      <c r="B3110" s="5"/>
      <c r="C3110" s="5"/>
      <c r="D3110" s="5"/>
      <c r="E3110" s="5"/>
      <c r="F3110" s="5"/>
      <c r="G3110" s="5"/>
    </row>
    <row r="3111" spans="2:7" ht="15.75" x14ac:dyDescent="0.25">
      <c r="B3111" s="5"/>
      <c r="C3111" s="5"/>
      <c r="D3111" s="5"/>
      <c r="E3111" s="5"/>
      <c r="F3111" s="5"/>
      <c r="G3111" s="5"/>
    </row>
    <row r="3112" spans="2:7" ht="15.75" x14ac:dyDescent="0.25">
      <c r="B3112" s="5"/>
      <c r="C3112" s="5"/>
      <c r="D3112" s="5"/>
      <c r="E3112" s="5"/>
      <c r="F3112" s="5"/>
      <c r="G3112" s="5"/>
    </row>
    <row r="3113" spans="2:7" ht="15.75" x14ac:dyDescent="0.25">
      <c r="B3113" s="5"/>
      <c r="C3113" s="5"/>
      <c r="D3113" s="5"/>
      <c r="E3113" s="5"/>
      <c r="F3113" s="5"/>
      <c r="G3113" s="5"/>
    </row>
    <row r="3114" spans="2:7" ht="15.75" x14ac:dyDescent="0.25">
      <c r="B3114" s="5"/>
      <c r="C3114" s="5"/>
      <c r="D3114" s="5"/>
      <c r="E3114" s="5"/>
      <c r="F3114" s="5"/>
      <c r="G3114" s="5"/>
    </row>
    <row r="3115" spans="2:7" ht="15.75" x14ac:dyDescent="0.25">
      <c r="B3115" s="5"/>
      <c r="C3115" s="5"/>
      <c r="D3115" s="5"/>
      <c r="E3115" s="5"/>
      <c r="F3115" s="5"/>
      <c r="G3115" s="5"/>
    </row>
    <row r="3116" spans="2:7" ht="15.75" x14ac:dyDescent="0.25">
      <c r="B3116" s="5"/>
      <c r="C3116" s="5"/>
      <c r="D3116" s="5"/>
      <c r="E3116" s="5"/>
      <c r="F3116" s="5"/>
      <c r="G3116" s="5"/>
    </row>
    <row r="3117" spans="2:7" ht="15.75" x14ac:dyDescent="0.25">
      <c r="B3117" s="5"/>
      <c r="C3117" s="5"/>
      <c r="D3117" s="5"/>
      <c r="E3117" s="5"/>
      <c r="F3117" s="5"/>
      <c r="G3117" s="5"/>
    </row>
    <row r="3118" spans="2:7" ht="15.75" x14ac:dyDescent="0.25">
      <c r="B3118" s="5"/>
      <c r="C3118" s="5"/>
      <c r="D3118" s="5"/>
      <c r="E3118" s="5"/>
      <c r="F3118" s="5"/>
      <c r="G3118" s="5"/>
    </row>
    <row r="3119" spans="2:7" ht="15.75" x14ac:dyDescent="0.25">
      <c r="B3119" s="5"/>
      <c r="C3119" s="5"/>
      <c r="D3119" s="5"/>
      <c r="E3119" s="5"/>
      <c r="F3119" s="5"/>
      <c r="G3119" s="5"/>
    </row>
    <row r="3120" spans="2:7" ht="15.75" x14ac:dyDescent="0.25">
      <c r="B3120" s="5"/>
      <c r="C3120" s="5"/>
      <c r="D3120" s="5"/>
      <c r="E3120" s="5"/>
      <c r="F3120" s="5"/>
      <c r="G3120" s="5"/>
    </row>
    <row r="3121" spans="2:7" ht="15.75" x14ac:dyDescent="0.25">
      <c r="B3121" s="5"/>
      <c r="C3121" s="5"/>
      <c r="D3121" s="5"/>
      <c r="E3121" s="5"/>
      <c r="F3121" s="5"/>
      <c r="G3121" s="5"/>
    </row>
    <row r="3122" spans="2:7" ht="15.75" x14ac:dyDescent="0.25">
      <c r="B3122" s="5"/>
      <c r="C3122" s="5"/>
      <c r="D3122" s="5"/>
      <c r="E3122" s="5"/>
      <c r="F3122" s="5"/>
      <c r="G3122" s="5"/>
    </row>
    <row r="3123" spans="2:7" ht="15.75" x14ac:dyDescent="0.25">
      <c r="B3123" s="5"/>
      <c r="C3123" s="5"/>
      <c r="D3123" s="5"/>
      <c r="E3123" s="5"/>
      <c r="F3123" s="5"/>
      <c r="G3123" s="5"/>
    </row>
    <row r="3124" spans="2:7" ht="15.75" x14ac:dyDescent="0.25">
      <c r="B3124" s="5"/>
      <c r="C3124" s="5"/>
      <c r="D3124" s="5"/>
      <c r="E3124" s="5"/>
      <c r="F3124" s="5"/>
      <c r="G3124" s="5"/>
    </row>
    <row r="3125" spans="2:7" ht="15.75" x14ac:dyDescent="0.25">
      <c r="B3125" s="5"/>
      <c r="C3125" s="5"/>
      <c r="D3125" s="5"/>
      <c r="E3125" s="5"/>
      <c r="F3125" s="5"/>
      <c r="G3125" s="5"/>
    </row>
    <row r="3126" spans="2:7" ht="15.75" x14ac:dyDescent="0.25">
      <c r="B3126" s="5"/>
      <c r="C3126" s="5"/>
      <c r="D3126" s="5"/>
      <c r="E3126" s="5"/>
      <c r="F3126" s="5"/>
      <c r="G3126" s="5"/>
    </row>
    <row r="3127" spans="2:7" ht="15.75" x14ac:dyDescent="0.25">
      <c r="B3127" s="5"/>
      <c r="C3127" s="5"/>
      <c r="D3127" s="5"/>
      <c r="E3127" s="5"/>
      <c r="F3127" s="5"/>
      <c r="G3127" s="5"/>
    </row>
    <row r="3128" spans="2:7" ht="15.75" x14ac:dyDescent="0.25">
      <c r="B3128" s="5"/>
      <c r="C3128" s="5"/>
      <c r="D3128" s="5"/>
      <c r="E3128" s="5"/>
      <c r="F3128" s="5"/>
      <c r="G3128" s="5"/>
    </row>
    <row r="3129" spans="2:7" ht="15.75" x14ac:dyDescent="0.25">
      <c r="B3129" s="5"/>
      <c r="C3129" s="5"/>
      <c r="D3129" s="5"/>
      <c r="E3129" s="5"/>
      <c r="F3129" s="5"/>
      <c r="G3129" s="5"/>
    </row>
    <row r="3130" spans="2:7" ht="15.75" x14ac:dyDescent="0.25">
      <c r="B3130" s="5"/>
      <c r="C3130" s="5"/>
      <c r="D3130" s="5"/>
      <c r="E3130" s="5"/>
      <c r="F3130" s="5"/>
      <c r="G3130" s="5"/>
    </row>
    <row r="3131" spans="2:7" ht="15.75" x14ac:dyDescent="0.25">
      <c r="B3131" s="5"/>
      <c r="C3131" s="5"/>
      <c r="D3131" s="5"/>
      <c r="E3131" s="5"/>
      <c r="F3131" s="5"/>
      <c r="G3131" s="5"/>
    </row>
    <row r="3132" spans="2:7" ht="15.75" x14ac:dyDescent="0.25">
      <c r="B3132" s="5"/>
      <c r="C3132" s="5"/>
      <c r="D3132" s="5"/>
      <c r="E3132" s="5"/>
      <c r="F3132" s="5"/>
      <c r="G3132" s="5"/>
    </row>
    <row r="3133" spans="2:7" ht="15.75" x14ac:dyDescent="0.25">
      <c r="B3133" s="5"/>
      <c r="C3133" s="5"/>
      <c r="D3133" s="5"/>
      <c r="E3133" s="5"/>
      <c r="F3133" s="5"/>
      <c r="G3133" s="5"/>
    </row>
    <row r="3134" spans="2:7" ht="15.75" x14ac:dyDescent="0.25">
      <c r="B3134" s="5"/>
      <c r="C3134" s="5"/>
      <c r="D3134" s="5"/>
      <c r="E3134" s="5"/>
      <c r="F3134" s="5"/>
      <c r="G3134" s="5"/>
    </row>
    <row r="3135" spans="2:7" ht="15.75" x14ac:dyDescent="0.25">
      <c r="B3135" s="5"/>
      <c r="C3135" s="5"/>
      <c r="D3135" s="5"/>
      <c r="E3135" s="5"/>
      <c r="F3135" s="5"/>
      <c r="G3135" s="5"/>
    </row>
    <row r="3136" spans="2:7" ht="15.75" x14ac:dyDescent="0.25">
      <c r="B3136" s="5"/>
      <c r="C3136" s="5"/>
      <c r="D3136" s="5"/>
      <c r="E3136" s="5"/>
      <c r="F3136" s="5"/>
      <c r="G3136" s="5"/>
    </row>
    <row r="3137" spans="2:7" ht="15.75" x14ac:dyDescent="0.25">
      <c r="B3137" s="5"/>
      <c r="C3137" s="5"/>
      <c r="D3137" s="5"/>
      <c r="E3137" s="5"/>
      <c r="F3137" s="5"/>
      <c r="G3137" s="5"/>
    </row>
    <row r="3138" spans="2:7" ht="15.75" x14ac:dyDescent="0.25">
      <c r="B3138" s="5"/>
      <c r="C3138" s="5"/>
      <c r="D3138" s="5"/>
      <c r="E3138" s="5"/>
      <c r="F3138" s="5"/>
      <c r="G3138" s="5"/>
    </row>
    <row r="3139" spans="2:7" ht="15.75" x14ac:dyDescent="0.25">
      <c r="B3139" s="5"/>
      <c r="C3139" s="5"/>
      <c r="D3139" s="5"/>
      <c r="E3139" s="5"/>
      <c r="F3139" s="5"/>
      <c r="G3139" s="5"/>
    </row>
    <row r="3140" spans="2:7" ht="15.75" x14ac:dyDescent="0.25">
      <c r="B3140" s="5"/>
      <c r="C3140" s="5"/>
      <c r="D3140" s="5"/>
      <c r="E3140" s="5"/>
      <c r="F3140" s="5"/>
      <c r="G3140" s="5"/>
    </row>
    <row r="3141" spans="2:7" ht="15.75" x14ac:dyDescent="0.25">
      <c r="B3141" s="5"/>
      <c r="C3141" s="5"/>
      <c r="D3141" s="5"/>
      <c r="E3141" s="5"/>
      <c r="F3141" s="5"/>
      <c r="G3141" s="5"/>
    </row>
    <row r="3142" spans="2:7" ht="15.75" x14ac:dyDescent="0.25">
      <c r="B3142" s="5"/>
      <c r="C3142" s="5"/>
      <c r="D3142" s="5"/>
      <c r="E3142" s="5"/>
      <c r="F3142" s="5"/>
      <c r="G3142" s="5"/>
    </row>
    <row r="3143" spans="2:7" ht="15.75" x14ac:dyDescent="0.25">
      <c r="B3143" s="5"/>
      <c r="C3143" s="5"/>
      <c r="D3143" s="5"/>
      <c r="E3143" s="5"/>
      <c r="F3143" s="5"/>
      <c r="G3143" s="5"/>
    </row>
    <row r="3144" spans="2:7" ht="15.75" x14ac:dyDescent="0.25">
      <c r="B3144" s="5"/>
      <c r="C3144" s="5"/>
      <c r="D3144" s="5"/>
      <c r="E3144" s="5"/>
      <c r="F3144" s="5"/>
      <c r="G3144" s="5"/>
    </row>
    <row r="3145" spans="2:7" ht="15.75" x14ac:dyDescent="0.25">
      <c r="B3145" s="5"/>
      <c r="C3145" s="5"/>
      <c r="D3145" s="5"/>
      <c r="E3145" s="5"/>
      <c r="F3145" s="5"/>
      <c r="G3145" s="5"/>
    </row>
    <row r="3146" spans="2:7" ht="15.75" x14ac:dyDescent="0.25">
      <c r="B3146" s="5"/>
      <c r="C3146" s="5"/>
      <c r="D3146" s="5"/>
      <c r="E3146" s="5"/>
      <c r="F3146" s="5"/>
      <c r="G3146" s="5"/>
    </row>
    <row r="3147" spans="2:7" ht="15.75" x14ac:dyDescent="0.25">
      <c r="B3147" s="5"/>
      <c r="C3147" s="5"/>
      <c r="D3147" s="5"/>
      <c r="E3147" s="5"/>
      <c r="F3147" s="5"/>
      <c r="G3147" s="5"/>
    </row>
    <row r="3148" spans="2:7" ht="15.75" x14ac:dyDescent="0.25">
      <c r="B3148" s="5"/>
      <c r="C3148" s="5"/>
      <c r="D3148" s="5"/>
      <c r="E3148" s="5"/>
      <c r="F3148" s="5"/>
      <c r="G3148" s="5"/>
    </row>
    <row r="3149" spans="2:7" ht="15.75" x14ac:dyDescent="0.25">
      <c r="B3149" s="5"/>
      <c r="C3149" s="5"/>
      <c r="D3149" s="5"/>
      <c r="E3149" s="5"/>
      <c r="F3149" s="5"/>
      <c r="G3149" s="5"/>
    </row>
    <row r="3150" spans="2:7" ht="15.75" x14ac:dyDescent="0.25">
      <c r="B3150" s="5"/>
      <c r="C3150" s="5"/>
      <c r="D3150" s="5"/>
      <c r="E3150" s="5"/>
      <c r="F3150" s="5"/>
      <c r="G3150" s="5"/>
    </row>
    <row r="3151" spans="2:7" ht="15.75" x14ac:dyDescent="0.25">
      <c r="B3151" s="5"/>
      <c r="C3151" s="5"/>
      <c r="D3151" s="5"/>
      <c r="E3151" s="5"/>
      <c r="F3151" s="5"/>
      <c r="G3151" s="5"/>
    </row>
    <row r="3152" spans="2:7" ht="15.75" x14ac:dyDescent="0.25">
      <c r="B3152" s="5"/>
      <c r="C3152" s="5"/>
      <c r="D3152" s="5"/>
      <c r="E3152" s="5"/>
      <c r="F3152" s="5"/>
      <c r="G3152" s="5"/>
    </row>
    <row r="3153" spans="2:7" ht="15.75" x14ac:dyDescent="0.25">
      <c r="B3153" s="5"/>
      <c r="C3153" s="5"/>
      <c r="D3153" s="5"/>
      <c r="E3153" s="5"/>
      <c r="F3153" s="5"/>
      <c r="G3153" s="5"/>
    </row>
    <row r="3154" spans="2:7" ht="15.75" x14ac:dyDescent="0.25">
      <c r="B3154" s="5"/>
      <c r="C3154" s="5"/>
      <c r="D3154" s="5"/>
      <c r="E3154" s="5"/>
      <c r="F3154" s="5"/>
      <c r="G3154" s="5"/>
    </row>
    <row r="3155" spans="2:7" ht="15.75" x14ac:dyDescent="0.25">
      <c r="B3155" s="5"/>
      <c r="C3155" s="5"/>
      <c r="D3155" s="5"/>
      <c r="E3155" s="5"/>
      <c r="F3155" s="5"/>
      <c r="G3155" s="5"/>
    </row>
    <row r="3156" spans="2:7" ht="15.75" x14ac:dyDescent="0.25">
      <c r="B3156" s="5"/>
      <c r="C3156" s="5"/>
      <c r="D3156" s="5"/>
      <c r="E3156" s="5"/>
      <c r="F3156" s="5"/>
      <c r="G3156" s="5"/>
    </row>
    <row r="3157" spans="2:7" ht="15.75" x14ac:dyDescent="0.25">
      <c r="B3157" s="5"/>
      <c r="C3157" s="5"/>
      <c r="D3157" s="5"/>
      <c r="E3157" s="5"/>
      <c r="F3157" s="5"/>
      <c r="G3157" s="5"/>
    </row>
    <row r="3158" spans="2:7" ht="15.75" x14ac:dyDescent="0.25">
      <c r="B3158" s="5"/>
      <c r="C3158" s="5"/>
      <c r="D3158" s="5"/>
      <c r="E3158" s="5"/>
      <c r="F3158" s="5"/>
      <c r="G3158" s="5"/>
    </row>
    <row r="3159" spans="2:7" ht="15.75" x14ac:dyDescent="0.25">
      <c r="B3159" s="5"/>
      <c r="C3159" s="5"/>
      <c r="D3159" s="5"/>
      <c r="E3159" s="5"/>
      <c r="F3159" s="5"/>
      <c r="G3159" s="5"/>
    </row>
    <row r="3160" spans="2:7" ht="15.75" x14ac:dyDescent="0.25">
      <c r="B3160" s="5"/>
      <c r="C3160" s="5"/>
      <c r="D3160" s="5"/>
      <c r="E3160" s="5"/>
      <c r="F3160" s="5"/>
      <c r="G3160" s="5"/>
    </row>
    <row r="3161" spans="2:7" ht="15.75" x14ac:dyDescent="0.25">
      <c r="B3161" s="5"/>
      <c r="C3161" s="5"/>
      <c r="D3161" s="5"/>
      <c r="E3161" s="5"/>
      <c r="F3161" s="5"/>
      <c r="G3161" s="5"/>
    </row>
    <row r="3162" spans="2:7" ht="15.75" x14ac:dyDescent="0.25">
      <c r="B3162" s="5"/>
      <c r="C3162" s="5"/>
      <c r="D3162" s="5"/>
      <c r="E3162" s="5"/>
      <c r="F3162" s="5"/>
      <c r="G3162" s="5"/>
    </row>
    <row r="3163" spans="2:7" ht="15.75" x14ac:dyDescent="0.25">
      <c r="B3163" s="5"/>
      <c r="C3163" s="5"/>
      <c r="D3163" s="5"/>
      <c r="E3163" s="5"/>
      <c r="F3163" s="5"/>
      <c r="G3163" s="5"/>
    </row>
    <row r="3164" spans="2:7" ht="15.75" x14ac:dyDescent="0.25">
      <c r="B3164" s="5"/>
      <c r="C3164" s="5"/>
      <c r="D3164" s="5"/>
      <c r="E3164" s="5"/>
      <c r="F3164" s="5"/>
      <c r="G3164" s="5"/>
    </row>
    <row r="3165" spans="2:7" ht="15.75" x14ac:dyDescent="0.25">
      <c r="B3165" s="5"/>
      <c r="C3165" s="5"/>
      <c r="D3165" s="5"/>
      <c r="E3165" s="5"/>
      <c r="F3165" s="5"/>
      <c r="G3165" s="5"/>
    </row>
    <row r="3166" spans="2:7" ht="15.75" x14ac:dyDescent="0.25">
      <c r="B3166" s="5"/>
      <c r="C3166" s="5"/>
      <c r="D3166" s="5"/>
      <c r="E3166" s="5"/>
      <c r="F3166" s="5"/>
      <c r="G3166" s="5"/>
    </row>
    <row r="3167" spans="2:7" ht="15.75" x14ac:dyDescent="0.25">
      <c r="B3167" s="5"/>
      <c r="C3167" s="5"/>
      <c r="D3167" s="5"/>
      <c r="E3167" s="5"/>
      <c r="F3167" s="5"/>
      <c r="G3167" s="5"/>
    </row>
    <row r="3168" spans="2:7" ht="15.75" x14ac:dyDescent="0.25">
      <c r="B3168" s="5"/>
      <c r="C3168" s="5"/>
      <c r="D3168" s="5"/>
      <c r="E3168" s="5"/>
      <c r="F3168" s="5"/>
      <c r="G3168" s="5"/>
    </row>
    <row r="3169" spans="2:7" ht="15.75" x14ac:dyDescent="0.25">
      <c r="B3169" s="5"/>
      <c r="C3169" s="5"/>
      <c r="D3169" s="5"/>
      <c r="E3169" s="5"/>
      <c r="F3169" s="5"/>
      <c r="G3169" s="5"/>
    </row>
    <row r="3170" spans="2:7" ht="15.75" x14ac:dyDescent="0.25">
      <c r="B3170" s="5"/>
      <c r="C3170" s="5"/>
      <c r="D3170" s="5"/>
      <c r="E3170" s="5"/>
      <c r="F3170" s="5"/>
      <c r="G3170" s="5"/>
    </row>
    <row r="3171" spans="2:7" ht="15.75" x14ac:dyDescent="0.25">
      <c r="B3171" s="5"/>
      <c r="C3171" s="5"/>
      <c r="D3171" s="5"/>
      <c r="E3171" s="5"/>
      <c r="F3171" s="5"/>
      <c r="G3171" s="5"/>
    </row>
    <row r="3172" spans="2:7" ht="15.75" x14ac:dyDescent="0.25">
      <c r="B3172" s="5"/>
      <c r="C3172" s="5"/>
      <c r="D3172" s="5"/>
      <c r="E3172" s="5"/>
      <c r="F3172" s="5"/>
      <c r="G3172" s="5"/>
    </row>
    <row r="3173" spans="2:7" ht="15.75" x14ac:dyDescent="0.25">
      <c r="B3173" s="5"/>
      <c r="C3173" s="5"/>
      <c r="D3173" s="5"/>
      <c r="E3173" s="5"/>
      <c r="F3173" s="5"/>
      <c r="G3173" s="5"/>
    </row>
    <row r="3174" spans="2:7" ht="15.75" x14ac:dyDescent="0.25">
      <c r="B3174" s="5"/>
      <c r="C3174" s="5"/>
      <c r="D3174" s="5"/>
      <c r="E3174" s="5"/>
      <c r="F3174" s="5"/>
      <c r="G3174" s="5"/>
    </row>
    <row r="3175" spans="2:7" ht="15.75" x14ac:dyDescent="0.25">
      <c r="B3175" s="5"/>
      <c r="C3175" s="5"/>
      <c r="D3175" s="5"/>
      <c r="E3175" s="5"/>
      <c r="F3175" s="5"/>
      <c r="G3175" s="5"/>
    </row>
    <row r="3176" spans="2:7" ht="15.75" x14ac:dyDescent="0.25">
      <c r="B3176" s="5"/>
      <c r="C3176" s="5"/>
      <c r="D3176" s="5"/>
      <c r="E3176" s="5"/>
      <c r="F3176" s="5"/>
      <c r="G3176" s="5"/>
    </row>
    <row r="3177" spans="2:7" ht="15.75" x14ac:dyDescent="0.25">
      <c r="B3177" s="5"/>
      <c r="C3177" s="5"/>
      <c r="D3177" s="5"/>
      <c r="E3177" s="5"/>
      <c r="F3177" s="5"/>
      <c r="G3177" s="5"/>
    </row>
    <row r="3178" spans="2:7" ht="15.75" x14ac:dyDescent="0.25">
      <c r="B3178" s="5"/>
      <c r="C3178" s="5"/>
      <c r="D3178" s="5"/>
      <c r="E3178" s="5"/>
      <c r="F3178" s="5"/>
      <c r="G3178" s="5"/>
    </row>
    <row r="3179" spans="2:7" ht="15.75" x14ac:dyDescent="0.25">
      <c r="B3179" s="5"/>
      <c r="C3179" s="5"/>
      <c r="D3179" s="5"/>
      <c r="E3179" s="5"/>
      <c r="F3179" s="5"/>
      <c r="G3179" s="5"/>
    </row>
    <row r="3180" spans="2:7" ht="15.75" x14ac:dyDescent="0.25">
      <c r="B3180" s="5"/>
      <c r="C3180" s="5"/>
      <c r="D3180" s="5"/>
      <c r="E3180" s="5"/>
      <c r="F3180" s="5"/>
      <c r="G3180" s="5"/>
    </row>
    <row r="3181" spans="2:7" ht="15.75" x14ac:dyDescent="0.25">
      <c r="B3181" s="5"/>
      <c r="C3181" s="5"/>
      <c r="D3181" s="5"/>
      <c r="E3181" s="5"/>
      <c r="F3181" s="5"/>
      <c r="G3181" s="5"/>
    </row>
    <row r="3182" spans="2:7" ht="15.75" x14ac:dyDescent="0.25">
      <c r="B3182" s="5"/>
      <c r="C3182" s="5"/>
      <c r="D3182" s="5"/>
      <c r="E3182" s="5"/>
      <c r="F3182" s="5"/>
      <c r="G3182" s="5"/>
    </row>
    <row r="3183" spans="2:7" ht="15.75" x14ac:dyDescent="0.25">
      <c r="B3183" s="5"/>
      <c r="C3183" s="5"/>
      <c r="D3183" s="5"/>
      <c r="E3183" s="5"/>
      <c r="F3183" s="5"/>
      <c r="G3183" s="5"/>
    </row>
    <row r="3184" spans="2:7" ht="15.75" x14ac:dyDescent="0.25">
      <c r="B3184" s="5"/>
      <c r="C3184" s="5"/>
      <c r="D3184" s="5"/>
      <c r="E3184" s="5"/>
      <c r="F3184" s="5"/>
      <c r="G3184" s="5"/>
    </row>
    <row r="3185" spans="2:7" ht="15.75" x14ac:dyDescent="0.25">
      <c r="B3185" s="5"/>
      <c r="C3185" s="5"/>
      <c r="D3185" s="5"/>
      <c r="E3185" s="5"/>
      <c r="F3185" s="5"/>
      <c r="G3185" s="5"/>
    </row>
    <row r="3186" spans="2:7" ht="15.75" x14ac:dyDescent="0.25">
      <c r="B3186" s="5"/>
      <c r="C3186" s="5"/>
      <c r="D3186" s="5"/>
      <c r="E3186" s="5"/>
      <c r="F3186" s="5"/>
      <c r="G3186" s="5"/>
    </row>
    <row r="3187" spans="2:7" ht="15.75" x14ac:dyDescent="0.25">
      <c r="B3187" s="5"/>
      <c r="C3187" s="5"/>
      <c r="D3187" s="5"/>
      <c r="E3187" s="5"/>
      <c r="F3187" s="5"/>
      <c r="G3187" s="5"/>
    </row>
    <row r="3188" spans="2:7" ht="15.75" x14ac:dyDescent="0.25">
      <c r="B3188" s="5"/>
      <c r="C3188" s="5"/>
      <c r="D3188" s="5"/>
      <c r="E3188" s="5"/>
      <c r="F3188" s="5"/>
      <c r="G3188" s="5"/>
    </row>
    <row r="3189" spans="2:7" ht="15.75" x14ac:dyDescent="0.25">
      <c r="B3189" s="5"/>
      <c r="C3189" s="5"/>
      <c r="D3189" s="5"/>
      <c r="E3189" s="5"/>
      <c r="F3189" s="5"/>
      <c r="G3189" s="5"/>
    </row>
    <row r="3190" spans="2:7" ht="15.75" x14ac:dyDescent="0.25">
      <c r="B3190" s="5"/>
      <c r="C3190" s="5"/>
      <c r="D3190" s="5"/>
      <c r="E3190" s="5"/>
      <c r="F3190" s="5"/>
      <c r="G3190" s="5"/>
    </row>
    <row r="3191" spans="2:7" ht="15.75" x14ac:dyDescent="0.25">
      <c r="B3191" s="5"/>
      <c r="C3191" s="5"/>
      <c r="D3191" s="5"/>
      <c r="E3191" s="5"/>
      <c r="F3191" s="5"/>
      <c r="G3191" s="5"/>
    </row>
    <row r="3192" spans="2:7" ht="15.75" x14ac:dyDescent="0.25">
      <c r="B3192" s="5"/>
      <c r="C3192" s="5"/>
      <c r="D3192" s="5"/>
      <c r="E3192" s="5"/>
      <c r="F3192" s="5"/>
      <c r="G3192" s="5"/>
    </row>
    <row r="3193" spans="2:7" ht="15.75" x14ac:dyDescent="0.25">
      <c r="B3193" s="5"/>
      <c r="C3193" s="5"/>
      <c r="D3193" s="5"/>
      <c r="E3193" s="5"/>
      <c r="F3193" s="5"/>
      <c r="G3193" s="5"/>
    </row>
    <row r="3194" spans="2:7" ht="15.75" x14ac:dyDescent="0.25">
      <c r="B3194" s="5"/>
      <c r="C3194" s="5"/>
      <c r="D3194" s="5"/>
      <c r="E3194" s="5"/>
      <c r="F3194" s="5"/>
      <c r="G3194" s="5"/>
    </row>
    <row r="3195" spans="2:7" ht="15.75" x14ac:dyDescent="0.25">
      <c r="B3195" s="5"/>
      <c r="C3195" s="5"/>
      <c r="D3195" s="5"/>
      <c r="E3195" s="5"/>
      <c r="F3195" s="5"/>
      <c r="G3195" s="5"/>
    </row>
    <row r="3196" spans="2:7" ht="15.75" x14ac:dyDescent="0.25">
      <c r="B3196" s="5"/>
      <c r="C3196" s="5"/>
      <c r="D3196" s="5"/>
      <c r="E3196" s="5"/>
      <c r="F3196" s="5"/>
      <c r="G3196" s="5"/>
    </row>
    <row r="3197" spans="2:7" ht="15.75" x14ac:dyDescent="0.25">
      <c r="B3197" s="5"/>
      <c r="C3197" s="5"/>
      <c r="D3197" s="5"/>
      <c r="E3197" s="5"/>
      <c r="F3197" s="5"/>
      <c r="G3197" s="5"/>
    </row>
    <row r="3198" spans="2:7" ht="15.75" x14ac:dyDescent="0.25">
      <c r="B3198" s="5"/>
      <c r="C3198" s="5"/>
      <c r="D3198" s="5"/>
      <c r="E3198" s="5"/>
      <c r="F3198" s="5"/>
      <c r="G3198" s="5"/>
    </row>
    <row r="3199" spans="2:7" ht="15.75" x14ac:dyDescent="0.25">
      <c r="B3199" s="5"/>
      <c r="C3199" s="5"/>
      <c r="D3199" s="5"/>
      <c r="E3199" s="5"/>
      <c r="F3199" s="5"/>
      <c r="G3199" s="5"/>
    </row>
    <row r="3200" spans="2:7" ht="15.75" x14ac:dyDescent="0.25">
      <c r="B3200" s="5"/>
      <c r="C3200" s="5"/>
      <c r="D3200" s="5"/>
      <c r="E3200" s="5"/>
      <c r="F3200" s="5"/>
      <c r="G3200" s="5"/>
    </row>
    <row r="3201" spans="2:7" ht="15.75" x14ac:dyDescent="0.25">
      <c r="B3201" s="5"/>
      <c r="C3201" s="5"/>
      <c r="D3201" s="5"/>
      <c r="E3201" s="5"/>
      <c r="F3201" s="5"/>
      <c r="G3201" s="5"/>
    </row>
    <row r="3202" spans="2:7" ht="15.75" x14ac:dyDescent="0.25">
      <c r="B3202" s="5"/>
      <c r="C3202" s="5"/>
      <c r="D3202" s="5"/>
      <c r="E3202" s="5"/>
      <c r="F3202" s="5"/>
      <c r="G3202" s="5"/>
    </row>
    <row r="3203" spans="2:7" ht="15.75" x14ac:dyDescent="0.25">
      <c r="B3203" s="5"/>
      <c r="C3203" s="5"/>
      <c r="D3203" s="5"/>
      <c r="E3203" s="5"/>
      <c r="F3203" s="5"/>
      <c r="G3203" s="5"/>
    </row>
    <row r="3204" spans="2:7" ht="15.75" x14ac:dyDescent="0.25">
      <c r="B3204" s="5"/>
      <c r="C3204" s="5"/>
      <c r="D3204" s="5"/>
      <c r="E3204" s="5"/>
      <c r="F3204" s="5"/>
      <c r="G3204" s="5"/>
    </row>
    <row r="3205" spans="2:7" ht="15.75" x14ac:dyDescent="0.25">
      <c r="B3205" s="5"/>
      <c r="C3205" s="5"/>
      <c r="D3205" s="5"/>
      <c r="E3205" s="5"/>
      <c r="F3205" s="5"/>
      <c r="G3205" s="5"/>
    </row>
    <row r="3206" spans="2:7" ht="15.75" x14ac:dyDescent="0.25">
      <c r="B3206" s="5"/>
      <c r="C3206" s="5"/>
      <c r="D3206" s="5"/>
      <c r="E3206" s="5"/>
      <c r="F3206" s="5"/>
      <c r="G3206" s="5"/>
    </row>
    <row r="3207" spans="2:7" ht="15.75" x14ac:dyDescent="0.25">
      <c r="B3207" s="5"/>
      <c r="C3207" s="5"/>
      <c r="D3207" s="5"/>
      <c r="E3207" s="5"/>
      <c r="F3207" s="5"/>
      <c r="G3207" s="5"/>
    </row>
    <row r="3208" spans="2:7" ht="15.75" x14ac:dyDescent="0.25">
      <c r="B3208" s="5"/>
      <c r="C3208" s="5"/>
      <c r="D3208" s="5"/>
      <c r="E3208" s="5"/>
      <c r="F3208" s="5"/>
      <c r="G3208" s="5"/>
    </row>
    <row r="3209" spans="2:7" ht="15.75" x14ac:dyDescent="0.25">
      <c r="B3209" s="5"/>
      <c r="C3209" s="5"/>
      <c r="D3209" s="5"/>
      <c r="E3209" s="5"/>
      <c r="F3209" s="5"/>
      <c r="G3209" s="5"/>
    </row>
    <row r="3210" spans="2:7" ht="15.75" x14ac:dyDescent="0.25">
      <c r="B3210" s="5"/>
      <c r="C3210" s="5"/>
      <c r="D3210" s="5"/>
      <c r="E3210" s="5"/>
      <c r="F3210" s="5"/>
      <c r="G3210" s="5"/>
    </row>
    <row r="3211" spans="2:7" ht="15.75" x14ac:dyDescent="0.25">
      <c r="B3211" s="5"/>
      <c r="C3211" s="5"/>
      <c r="D3211" s="5"/>
      <c r="E3211" s="5"/>
      <c r="F3211" s="5"/>
      <c r="G3211" s="5"/>
    </row>
    <row r="3212" spans="2:7" ht="15.75" x14ac:dyDescent="0.25">
      <c r="B3212" s="5"/>
      <c r="C3212" s="5"/>
      <c r="D3212" s="5"/>
      <c r="E3212" s="5"/>
      <c r="F3212" s="5"/>
      <c r="G3212" s="5"/>
    </row>
    <row r="3213" spans="2:7" ht="15.75" x14ac:dyDescent="0.25">
      <c r="B3213" s="5"/>
      <c r="C3213" s="5"/>
      <c r="D3213" s="5"/>
      <c r="E3213" s="5"/>
      <c r="F3213" s="5"/>
      <c r="G3213" s="5"/>
    </row>
    <row r="3214" spans="2:7" ht="15.75" x14ac:dyDescent="0.25">
      <c r="B3214" s="5"/>
      <c r="C3214" s="5"/>
      <c r="D3214" s="5"/>
      <c r="E3214" s="5"/>
      <c r="F3214" s="5"/>
      <c r="G3214" s="5"/>
    </row>
    <row r="3215" spans="2:7" ht="15.75" x14ac:dyDescent="0.25">
      <c r="B3215" s="5"/>
      <c r="C3215" s="5"/>
      <c r="D3215" s="5"/>
      <c r="E3215" s="5"/>
      <c r="F3215" s="5"/>
      <c r="G3215" s="5"/>
    </row>
    <row r="3216" spans="2:7" ht="15.75" x14ac:dyDescent="0.25">
      <c r="B3216" s="5"/>
      <c r="C3216" s="5"/>
      <c r="D3216" s="5"/>
      <c r="E3216" s="5"/>
      <c r="F3216" s="5"/>
      <c r="G3216" s="5"/>
    </row>
    <row r="3217" spans="2:7" ht="15.75" x14ac:dyDescent="0.25">
      <c r="B3217" s="5"/>
      <c r="C3217" s="5"/>
      <c r="D3217" s="5"/>
      <c r="E3217" s="5"/>
      <c r="F3217" s="5"/>
      <c r="G3217" s="5"/>
    </row>
    <row r="3218" spans="2:7" ht="15.75" x14ac:dyDescent="0.25">
      <c r="B3218" s="5"/>
      <c r="C3218" s="5"/>
      <c r="D3218" s="5"/>
      <c r="E3218" s="5"/>
      <c r="F3218" s="5"/>
      <c r="G3218" s="5"/>
    </row>
    <row r="3219" spans="2:7" ht="15.75" x14ac:dyDescent="0.25">
      <c r="B3219" s="5"/>
      <c r="C3219" s="5"/>
      <c r="D3219" s="5"/>
      <c r="E3219" s="5"/>
      <c r="F3219" s="5"/>
      <c r="G3219" s="5"/>
    </row>
    <row r="3220" spans="2:7" ht="15.75" x14ac:dyDescent="0.25">
      <c r="B3220" s="5"/>
      <c r="C3220" s="5"/>
      <c r="D3220" s="5"/>
      <c r="E3220" s="5"/>
      <c r="F3220" s="5"/>
      <c r="G3220" s="5"/>
    </row>
    <row r="3221" spans="2:7" ht="15.75" x14ac:dyDescent="0.25">
      <c r="B3221" s="5"/>
      <c r="C3221" s="5"/>
      <c r="D3221" s="5"/>
      <c r="E3221" s="5"/>
      <c r="F3221" s="5"/>
      <c r="G3221" s="5"/>
    </row>
    <row r="3222" spans="2:7" ht="15.75" x14ac:dyDescent="0.25">
      <c r="B3222" s="5"/>
      <c r="C3222" s="5"/>
      <c r="D3222" s="5"/>
      <c r="E3222" s="5"/>
      <c r="F3222" s="5"/>
      <c r="G3222" s="5"/>
    </row>
    <row r="3223" spans="2:7" ht="15.75" x14ac:dyDescent="0.25">
      <c r="B3223" s="5"/>
      <c r="C3223" s="5"/>
      <c r="D3223" s="5"/>
      <c r="E3223" s="5"/>
      <c r="F3223" s="5"/>
      <c r="G3223" s="5"/>
    </row>
    <row r="3224" spans="2:7" ht="15.75" x14ac:dyDescent="0.25">
      <c r="B3224" s="5"/>
      <c r="C3224" s="5"/>
      <c r="D3224" s="5"/>
      <c r="E3224" s="5"/>
      <c r="F3224" s="5"/>
      <c r="G3224" s="5"/>
    </row>
    <row r="3225" spans="2:7" ht="15.75" x14ac:dyDescent="0.25">
      <c r="B3225" s="5"/>
      <c r="C3225" s="5"/>
      <c r="D3225" s="5"/>
      <c r="E3225" s="5"/>
      <c r="F3225" s="5"/>
      <c r="G3225" s="5"/>
    </row>
    <row r="3226" spans="2:7" ht="15.75" x14ac:dyDescent="0.25">
      <c r="B3226" s="5"/>
      <c r="C3226" s="5"/>
      <c r="D3226" s="5"/>
      <c r="E3226" s="5"/>
      <c r="F3226" s="5"/>
      <c r="G3226" s="5"/>
    </row>
    <row r="3227" spans="2:7" ht="15.75" x14ac:dyDescent="0.25">
      <c r="B3227" s="5"/>
      <c r="C3227" s="5"/>
      <c r="D3227" s="5"/>
      <c r="E3227" s="5"/>
      <c r="F3227" s="5"/>
      <c r="G3227" s="5"/>
    </row>
    <row r="3228" spans="2:7" ht="15.75" x14ac:dyDescent="0.25">
      <c r="B3228" s="5"/>
      <c r="C3228" s="5"/>
      <c r="D3228" s="5"/>
      <c r="E3228" s="5"/>
      <c r="F3228" s="5"/>
      <c r="G3228" s="5"/>
    </row>
    <row r="3229" spans="2:7" ht="15.75" x14ac:dyDescent="0.25">
      <c r="B3229" s="5"/>
      <c r="C3229" s="5"/>
      <c r="D3229" s="5"/>
      <c r="E3229" s="5"/>
      <c r="F3229" s="5"/>
      <c r="G3229" s="5"/>
    </row>
    <row r="3230" spans="2:7" ht="15.75" x14ac:dyDescent="0.25">
      <c r="B3230" s="5"/>
      <c r="C3230" s="5"/>
      <c r="D3230" s="5"/>
      <c r="E3230" s="5"/>
      <c r="F3230" s="5"/>
      <c r="G3230" s="5"/>
    </row>
    <row r="3231" spans="2:7" ht="15.75" x14ac:dyDescent="0.25">
      <c r="B3231" s="5"/>
      <c r="C3231" s="5"/>
      <c r="D3231" s="5"/>
      <c r="E3231" s="5"/>
      <c r="F3231" s="5"/>
      <c r="G3231" s="5"/>
    </row>
    <row r="3232" spans="2:7" ht="15.75" x14ac:dyDescent="0.25">
      <c r="B3232" s="5"/>
      <c r="C3232" s="5"/>
      <c r="D3232" s="5"/>
      <c r="E3232" s="5"/>
      <c r="F3232" s="5"/>
      <c r="G3232" s="5"/>
    </row>
    <row r="3233" spans="2:7" ht="15.75" x14ac:dyDescent="0.25">
      <c r="B3233" s="5"/>
      <c r="C3233" s="5"/>
      <c r="D3233" s="5"/>
      <c r="E3233" s="5"/>
      <c r="F3233" s="5"/>
      <c r="G3233" s="5"/>
    </row>
    <row r="3234" spans="2:7" ht="15.75" x14ac:dyDescent="0.25">
      <c r="B3234" s="5"/>
      <c r="C3234" s="5"/>
      <c r="D3234" s="5"/>
      <c r="E3234" s="5"/>
      <c r="F3234" s="5"/>
      <c r="G3234" s="5"/>
    </row>
    <row r="3235" spans="2:7" ht="15.75" x14ac:dyDescent="0.25">
      <c r="B3235" s="5"/>
      <c r="C3235" s="5"/>
      <c r="D3235" s="5"/>
      <c r="E3235" s="5"/>
      <c r="F3235" s="5"/>
      <c r="G3235" s="5"/>
    </row>
    <row r="3236" spans="2:7" ht="15.75" x14ac:dyDescent="0.25">
      <c r="B3236" s="5"/>
      <c r="C3236" s="5"/>
      <c r="D3236" s="5"/>
      <c r="E3236" s="5"/>
      <c r="F3236" s="5"/>
      <c r="G3236" s="5"/>
    </row>
    <row r="3237" spans="2:7" ht="15.75" x14ac:dyDescent="0.25">
      <c r="B3237" s="5"/>
      <c r="C3237" s="5"/>
      <c r="D3237" s="5"/>
      <c r="E3237" s="5"/>
      <c r="F3237" s="5"/>
      <c r="G3237" s="5"/>
    </row>
    <row r="3238" spans="2:7" ht="15.75" x14ac:dyDescent="0.25">
      <c r="B3238" s="5"/>
      <c r="C3238" s="5"/>
      <c r="D3238" s="5"/>
      <c r="E3238" s="5"/>
      <c r="F3238" s="5"/>
      <c r="G3238" s="5"/>
    </row>
    <row r="3239" spans="2:7" ht="15.75" x14ac:dyDescent="0.25">
      <c r="B3239" s="5"/>
      <c r="C3239" s="5"/>
      <c r="D3239" s="5"/>
      <c r="E3239" s="5"/>
      <c r="F3239" s="5"/>
      <c r="G3239" s="5"/>
    </row>
    <row r="3240" spans="2:7" ht="15.75" x14ac:dyDescent="0.25">
      <c r="B3240" s="5"/>
      <c r="C3240" s="5"/>
      <c r="D3240" s="5"/>
      <c r="E3240" s="5"/>
      <c r="F3240" s="5"/>
      <c r="G3240" s="5"/>
    </row>
    <row r="3241" spans="2:7" ht="15.75" x14ac:dyDescent="0.25">
      <c r="B3241" s="5"/>
      <c r="C3241" s="5"/>
      <c r="D3241" s="5"/>
      <c r="E3241" s="5"/>
      <c r="F3241" s="5"/>
      <c r="G3241" s="5"/>
    </row>
    <row r="3242" spans="2:7" ht="15.75" x14ac:dyDescent="0.25">
      <c r="B3242" s="5"/>
      <c r="C3242" s="5"/>
      <c r="D3242" s="5"/>
      <c r="E3242" s="5"/>
      <c r="F3242" s="5"/>
      <c r="G3242" s="5"/>
    </row>
    <row r="3243" spans="2:7" ht="15.75" x14ac:dyDescent="0.25">
      <c r="B3243" s="5"/>
      <c r="C3243" s="5"/>
      <c r="D3243" s="5"/>
      <c r="E3243" s="5"/>
      <c r="F3243" s="5"/>
      <c r="G3243" s="5"/>
    </row>
    <row r="3244" spans="2:7" ht="15.75" x14ac:dyDescent="0.25">
      <c r="B3244" s="5"/>
      <c r="C3244" s="5"/>
      <c r="D3244" s="5"/>
      <c r="E3244" s="5"/>
      <c r="F3244" s="5"/>
      <c r="G3244" s="5"/>
    </row>
    <row r="3245" spans="2:7" ht="15.75" x14ac:dyDescent="0.25">
      <c r="B3245" s="5"/>
      <c r="C3245" s="5"/>
      <c r="D3245" s="5"/>
      <c r="E3245" s="5"/>
      <c r="F3245" s="5"/>
      <c r="G3245" s="5"/>
    </row>
    <row r="3246" spans="2:7" ht="15.75" x14ac:dyDescent="0.25">
      <c r="B3246" s="5"/>
      <c r="C3246" s="5"/>
      <c r="D3246" s="5"/>
      <c r="E3246" s="5"/>
      <c r="F3246" s="5"/>
      <c r="G3246" s="5"/>
    </row>
    <row r="3247" spans="2:7" ht="15.75" x14ac:dyDescent="0.25">
      <c r="B3247" s="5"/>
      <c r="C3247" s="5"/>
      <c r="D3247" s="5"/>
      <c r="E3247" s="5"/>
      <c r="F3247" s="5"/>
      <c r="G3247" s="5"/>
    </row>
    <row r="3248" spans="2:7" ht="15.75" x14ac:dyDescent="0.25">
      <c r="B3248" s="5"/>
      <c r="C3248" s="5"/>
      <c r="D3248" s="5"/>
      <c r="E3248" s="5"/>
      <c r="F3248" s="5"/>
      <c r="G3248" s="5"/>
    </row>
    <row r="3249" spans="2:7" ht="15.75" x14ac:dyDescent="0.25">
      <c r="B3249" s="5"/>
      <c r="C3249" s="5"/>
      <c r="D3249" s="5"/>
      <c r="E3249" s="5"/>
      <c r="F3249" s="5"/>
      <c r="G3249" s="5"/>
    </row>
    <row r="3250" spans="2:7" ht="15.75" x14ac:dyDescent="0.25">
      <c r="B3250" s="5"/>
      <c r="C3250" s="5"/>
      <c r="D3250" s="5"/>
      <c r="E3250" s="5"/>
      <c r="F3250" s="5"/>
      <c r="G3250" s="5"/>
    </row>
    <row r="3251" spans="2:7" ht="15.75" x14ac:dyDescent="0.25">
      <c r="B3251" s="5"/>
      <c r="C3251" s="5"/>
      <c r="D3251" s="5"/>
      <c r="E3251" s="5"/>
      <c r="F3251" s="5"/>
      <c r="G3251" s="5"/>
    </row>
    <row r="3252" spans="2:7" ht="15.75" x14ac:dyDescent="0.25">
      <c r="B3252" s="5"/>
      <c r="C3252" s="5"/>
      <c r="D3252" s="5"/>
      <c r="E3252" s="5"/>
      <c r="F3252" s="5"/>
      <c r="G3252" s="5"/>
    </row>
    <row r="3253" spans="2:7" ht="15.75" x14ac:dyDescent="0.25">
      <c r="B3253" s="5"/>
      <c r="C3253" s="5"/>
      <c r="D3253" s="5"/>
      <c r="E3253" s="5"/>
      <c r="F3253" s="5"/>
      <c r="G3253" s="5"/>
    </row>
    <row r="3254" spans="2:7" ht="15.75" x14ac:dyDescent="0.25">
      <c r="B3254" s="5"/>
      <c r="C3254" s="5"/>
      <c r="D3254" s="5"/>
      <c r="E3254" s="5"/>
      <c r="F3254" s="5"/>
      <c r="G3254" s="5"/>
    </row>
    <row r="3255" spans="2:7" ht="15.75" x14ac:dyDescent="0.25">
      <c r="B3255" s="5"/>
      <c r="C3255" s="5"/>
      <c r="D3255" s="5"/>
      <c r="E3255" s="5"/>
      <c r="F3255" s="5"/>
      <c r="G3255" s="5"/>
    </row>
    <row r="3256" spans="2:7" ht="15.75" x14ac:dyDescent="0.25">
      <c r="B3256" s="5"/>
      <c r="C3256" s="5"/>
      <c r="D3256" s="5"/>
      <c r="E3256" s="5"/>
      <c r="F3256" s="5"/>
      <c r="G3256" s="5"/>
    </row>
    <row r="3257" spans="2:7" ht="15.75" x14ac:dyDescent="0.25">
      <c r="B3257" s="5"/>
      <c r="C3257" s="5"/>
      <c r="D3257" s="5"/>
      <c r="E3257" s="5"/>
      <c r="F3257" s="5"/>
      <c r="G3257" s="5"/>
    </row>
    <row r="3258" spans="2:7" ht="15.75" x14ac:dyDescent="0.25">
      <c r="B3258" s="5"/>
      <c r="C3258" s="5"/>
      <c r="D3258" s="5"/>
      <c r="E3258" s="5"/>
      <c r="F3258" s="5"/>
      <c r="G3258" s="5"/>
    </row>
    <row r="3259" spans="2:7" ht="15.75" x14ac:dyDescent="0.25">
      <c r="B3259" s="5"/>
      <c r="C3259" s="5"/>
      <c r="D3259" s="5"/>
      <c r="E3259" s="5"/>
      <c r="F3259" s="5"/>
      <c r="G3259" s="5"/>
    </row>
    <row r="3260" spans="2:7" ht="15.75" x14ac:dyDescent="0.25">
      <c r="B3260" s="5"/>
      <c r="C3260" s="5"/>
      <c r="D3260" s="5"/>
      <c r="E3260" s="5"/>
      <c r="F3260" s="5"/>
      <c r="G3260" s="5"/>
    </row>
    <row r="3261" spans="2:7" ht="15.75" x14ac:dyDescent="0.25">
      <c r="B3261" s="5"/>
      <c r="C3261" s="5"/>
      <c r="D3261" s="5"/>
      <c r="E3261" s="5"/>
      <c r="F3261" s="5"/>
      <c r="G3261" s="5"/>
    </row>
    <row r="3262" spans="2:7" ht="15.75" x14ac:dyDescent="0.25">
      <c r="B3262" s="5"/>
      <c r="C3262" s="5"/>
      <c r="D3262" s="5"/>
      <c r="E3262" s="5"/>
      <c r="F3262" s="5"/>
      <c r="G3262" s="5"/>
    </row>
    <row r="3263" spans="2:7" ht="15.75" x14ac:dyDescent="0.25">
      <c r="B3263" s="5"/>
      <c r="C3263" s="5"/>
      <c r="D3263" s="5"/>
      <c r="E3263" s="5"/>
      <c r="F3263" s="5"/>
      <c r="G3263" s="5"/>
    </row>
    <row r="3264" spans="2:7" ht="15.75" x14ac:dyDescent="0.25">
      <c r="B3264" s="5"/>
      <c r="C3264" s="5"/>
      <c r="D3264" s="5"/>
      <c r="E3264" s="5"/>
      <c r="F3264" s="5"/>
      <c r="G3264" s="5"/>
    </row>
    <row r="3265" spans="2:7" ht="15.75" x14ac:dyDescent="0.25">
      <c r="B3265" s="5"/>
      <c r="C3265" s="5"/>
      <c r="D3265" s="5"/>
      <c r="E3265" s="5"/>
      <c r="F3265" s="5"/>
      <c r="G3265" s="5"/>
    </row>
    <row r="3266" spans="2:7" ht="15.75" x14ac:dyDescent="0.25">
      <c r="B3266" s="5"/>
      <c r="C3266" s="5"/>
      <c r="D3266" s="5"/>
      <c r="E3266" s="5"/>
      <c r="F3266" s="5"/>
      <c r="G3266" s="5"/>
    </row>
    <row r="3267" spans="2:7" ht="15.75" x14ac:dyDescent="0.25">
      <c r="B3267" s="5"/>
      <c r="C3267" s="5"/>
      <c r="D3267" s="5"/>
      <c r="E3267" s="5"/>
      <c r="F3267" s="5"/>
      <c r="G3267" s="5"/>
    </row>
    <row r="3268" spans="2:7" ht="15.75" x14ac:dyDescent="0.25">
      <c r="B3268" s="5"/>
      <c r="C3268" s="5"/>
      <c r="D3268" s="5"/>
      <c r="E3268" s="5"/>
      <c r="F3268" s="5"/>
      <c r="G3268" s="5"/>
    </row>
    <row r="3269" spans="2:7" ht="15.75" x14ac:dyDescent="0.25">
      <c r="B3269" s="5"/>
      <c r="C3269" s="5"/>
      <c r="D3269" s="5"/>
      <c r="E3269" s="5"/>
      <c r="F3269" s="5"/>
      <c r="G3269" s="5"/>
    </row>
    <row r="3270" spans="2:7" ht="15.75" x14ac:dyDescent="0.25">
      <c r="B3270" s="5"/>
      <c r="C3270" s="5"/>
      <c r="D3270" s="5"/>
      <c r="E3270" s="5"/>
      <c r="F3270" s="5"/>
      <c r="G3270" s="5"/>
    </row>
    <row r="3271" spans="2:7" ht="15.75" x14ac:dyDescent="0.25">
      <c r="B3271" s="5"/>
      <c r="C3271" s="5"/>
      <c r="D3271" s="5"/>
      <c r="E3271" s="5"/>
      <c r="F3271" s="5"/>
      <c r="G3271" s="5"/>
    </row>
    <row r="3272" spans="2:7" ht="15.75" x14ac:dyDescent="0.25">
      <c r="B3272" s="5"/>
      <c r="C3272" s="5"/>
      <c r="D3272" s="5"/>
      <c r="E3272" s="5"/>
      <c r="F3272" s="5"/>
      <c r="G3272" s="5"/>
    </row>
    <row r="3273" spans="2:7" ht="15.75" x14ac:dyDescent="0.25">
      <c r="B3273" s="5"/>
      <c r="C3273" s="5"/>
      <c r="D3273" s="5"/>
      <c r="E3273" s="5"/>
      <c r="F3273" s="5"/>
      <c r="G3273" s="5"/>
    </row>
    <row r="3274" spans="2:7" ht="15.75" x14ac:dyDescent="0.25">
      <c r="B3274" s="5"/>
      <c r="C3274" s="5"/>
      <c r="D3274" s="5"/>
      <c r="E3274" s="5"/>
      <c r="F3274" s="5"/>
      <c r="G3274" s="5"/>
    </row>
    <row r="3275" spans="2:7" ht="15.75" x14ac:dyDescent="0.25">
      <c r="B3275" s="5"/>
      <c r="C3275" s="5"/>
      <c r="D3275" s="5"/>
      <c r="E3275" s="5"/>
      <c r="F3275" s="5"/>
      <c r="G3275" s="5"/>
    </row>
    <row r="3276" spans="2:7" ht="15.75" x14ac:dyDescent="0.25">
      <c r="B3276" s="5"/>
      <c r="C3276" s="5"/>
      <c r="D3276" s="5"/>
      <c r="E3276" s="5"/>
      <c r="F3276" s="5"/>
      <c r="G3276" s="5"/>
    </row>
    <row r="3277" spans="2:7" ht="15.75" x14ac:dyDescent="0.25">
      <c r="B3277" s="5"/>
      <c r="C3277" s="5"/>
      <c r="D3277" s="5"/>
      <c r="E3277" s="5"/>
      <c r="F3277" s="5"/>
      <c r="G3277" s="5"/>
    </row>
    <row r="3278" spans="2:7" ht="15.75" x14ac:dyDescent="0.25">
      <c r="B3278" s="5"/>
      <c r="C3278" s="5"/>
      <c r="D3278" s="5"/>
      <c r="E3278" s="5"/>
      <c r="F3278" s="5"/>
      <c r="G3278" s="5"/>
    </row>
    <row r="3279" spans="2:7" ht="15.75" x14ac:dyDescent="0.25">
      <c r="B3279" s="5"/>
      <c r="C3279" s="5"/>
      <c r="D3279" s="5"/>
      <c r="E3279" s="5"/>
      <c r="F3279" s="5"/>
      <c r="G3279" s="5"/>
    </row>
    <row r="3280" spans="2:7" ht="15.75" x14ac:dyDescent="0.25">
      <c r="B3280" s="5"/>
      <c r="C3280" s="5"/>
      <c r="D3280" s="5"/>
      <c r="E3280" s="5"/>
      <c r="F3280" s="5"/>
      <c r="G3280" s="5"/>
    </row>
    <row r="3281" spans="2:7" ht="15.75" x14ac:dyDescent="0.25">
      <c r="B3281" s="5"/>
      <c r="C3281" s="5"/>
      <c r="D3281" s="5"/>
      <c r="E3281" s="5"/>
      <c r="F3281" s="5"/>
      <c r="G3281" s="5"/>
    </row>
    <row r="3282" spans="2:7" ht="15.75" x14ac:dyDescent="0.25">
      <c r="B3282" s="5"/>
      <c r="C3282" s="5"/>
      <c r="D3282" s="5"/>
      <c r="E3282" s="5"/>
      <c r="F3282" s="5"/>
      <c r="G3282" s="5"/>
    </row>
    <row r="3283" spans="2:7" ht="15.75" x14ac:dyDescent="0.25">
      <c r="B3283" s="5"/>
      <c r="C3283" s="5"/>
      <c r="D3283" s="5"/>
      <c r="E3283" s="5"/>
      <c r="F3283" s="5"/>
      <c r="G3283" s="5"/>
    </row>
    <row r="3284" spans="2:7" ht="15.75" x14ac:dyDescent="0.25">
      <c r="B3284" s="5"/>
      <c r="C3284" s="5"/>
      <c r="D3284" s="5"/>
      <c r="E3284" s="5"/>
      <c r="F3284" s="5"/>
      <c r="G3284" s="5"/>
    </row>
    <row r="3285" spans="2:7" ht="15.75" x14ac:dyDescent="0.25">
      <c r="B3285" s="5"/>
      <c r="C3285" s="5"/>
      <c r="D3285" s="5"/>
      <c r="E3285" s="5"/>
      <c r="F3285" s="5"/>
      <c r="G3285" s="5"/>
    </row>
    <row r="3286" spans="2:7" ht="15.75" x14ac:dyDescent="0.25">
      <c r="B3286" s="5"/>
      <c r="C3286" s="5"/>
      <c r="D3286" s="5"/>
      <c r="E3286" s="5"/>
      <c r="F3286" s="5"/>
      <c r="G3286" s="5"/>
    </row>
    <row r="3287" spans="2:7" ht="15.75" x14ac:dyDescent="0.25">
      <c r="B3287" s="5"/>
      <c r="C3287" s="5"/>
      <c r="D3287" s="5"/>
      <c r="E3287" s="5"/>
      <c r="F3287" s="5"/>
      <c r="G3287" s="5"/>
    </row>
    <row r="3288" spans="2:7" ht="15.75" x14ac:dyDescent="0.25">
      <c r="B3288" s="5"/>
      <c r="C3288" s="5"/>
      <c r="D3288" s="5"/>
      <c r="E3288" s="5"/>
      <c r="F3288" s="5"/>
      <c r="G3288" s="5"/>
    </row>
    <row r="3289" spans="2:7" ht="15.75" x14ac:dyDescent="0.25">
      <c r="B3289" s="5"/>
      <c r="C3289" s="5"/>
      <c r="D3289" s="5"/>
      <c r="E3289" s="5"/>
      <c r="F3289" s="5"/>
      <c r="G3289" s="5"/>
    </row>
    <row r="3290" spans="2:7" ht="15.75" x14ac:dyDescent="0.25">
      <c r="B3290" s="5"/>
      <c r="C3290" s="5"/>
      <c r="D3290" s="5"/>
      <c r="E3290" s="5"/>
      <c r="F3290" s="5"/>
      <c r="G3290" s="5"/>
    </row>
    <row r="3291" spans="2:7" ht="15.75" x14ac:dyDescent="0.25">
      <c r="B3291" s="5"/>
      <c r="C3291" s="5"/>
      <c r="D3291" s="5"/>
      <c r="E3291" s="5"/>
      <c r="F3291" s="5"/>
      <c r="G3291" s="5"/>
    </row>
    <row r="3292" spans="2:7" ht="15.75" x14ac:dyDescent="0.25">
      <c r="B3292" s="5"/>
      <c r="C3292" s="5"/>
      <c r="D3292" s="5"/>
      <c r="E3292" s="5"/>
      <c r="F3292" s="5"/>
      <c r="G3292" s="5"/>
    </row>
    <row r="3293" spans="2:7" ht="15.75" x14ac:dyDescent="0.25">
      <c r="B3293" s="5"/>
      <c r="C3293" s="5"/>
      <c r="D3293" s="5"/>
      <c r="E3293" s="5"/>
      <c r="F3293" s="5"/>
      <c r="G3293" s="5"/>
    </row>
    <row r="3294" spans="2:7" ht="15.75" x14ac:dyDescent="0.25">
      <c r="B3294" s="5"/>
      <c r="C3294" s="5"/>
      <c r="D3294" s="5"/>
      <c r="E3294" s="5"/>
      <c r="F3294" s="5"/>
      <c r="G3294" s="5"/>
    </row>
    <row r="3295" spans="2:7" ht="15.75" x14ac:dyDescent="0.25">
      <c r="B3295" s="5"/>
      <c r="C3295" s="5"/>
      <c r="D3295" s="5"/>
      <c r="E3295" s="5"/>
      <c r="F3295" s="5"/>
      <c r="G3295" s="5"/>
    </row>
    <row r="3296" spans="2:7" ht="15.75" x14ac:dyDescent="0.25">
      <c r="B3296" s="5"/>
      <c r="C3296" s="5"/>
      <c r="D3296" s="5"/>
      <c r="E3296" s="5"/>
      <c r="F3296" s="5"/>
      <c r="G3296" s="5"/>
    </row>
    <row r="3297" spans="2:7" ht="15.75" x14ac:dyDescent="0.25">
      <c r="B3297" s="5"/>
      <c r="C3297" s="5"/>
      <c r="D3297" s="5"/>
      <c r="E3297" s="5"/>
      <c r="F3297" s="5"/>
      <c r="G3297" s="5"/>
    </row>
    <row r="3298" spans="2:7" ht="15.75" x14ac:dyDescent="0.25">
      <c r="B3298" s="5"/>
      <c r="C3298" s="5"/>
      <c r="D3298" s="5"/>
      <c r="E3298" s="5"/>
      <c r="F3298" s="5"/>
      <c r="G3298" s="5"/>
    </row>
    <row r="3299" spans="2:7" ht="15.75" x14ac:dyDescent="0.25">
      <c r="B3299" s="5"/>
      <c r="C3299" s="5"/>
      <c r="D3299" s="5"/>
      <c r="E3299" s="5"/>
      <c r="F3299" s="5"/>
      <c r="G3299" s="5"/>
    </row>
    <row r="3300" spans="2:7" ht="15.75" x14ac:dyDescent="0.25">
      <c r="B3300" s="5"/>
      <c r="C3300" s="5"/>
      <c r="D3300" s="5"/>
      <c r="E3300" s="5"/>
      <c r="F3300" s="5"/>
      <c r="G3300" s="5"/>
    </row>
    <row r="3301" spans="2:7" ht="15.75" x14ac:dyDescent="0.25">
      <c r="B3301" s="5"/>
      <c r="C3301" s="5"/>
      <c r="D3301" s="5"/>
      <c r="E3301" s="5"/>
      <c r="F3301" s="5"/>
      <c r="G3301" s="5"/>
    </row>
    <row r="3302" spans="2:7" ht="15.75" x14ac:dyDescent="0.25">
      <c r="B3302" s="5"/>
      <c r="C3302" s="5"/>
      <c r="D3302" s="5"/>
      <c r="E3302" s="5"/>
      <c r="F3302" s="5"/>
      <c r="G3302" s="5"/>
    </row>
    <row r="3303" spans="2:7" ht="15.75" x14ac:dyDescent="0.25">
      <c r="B3303" s="5"/>
      <c r="C3303" s="5"/>
      <c r="D3303" s="5"/>
      <c r="E3303" s="5"/>
      <c r="F3303" s="5"/>
      <c r="G3303" s="5"/>
    </row>
    <row r="3304" spans="2:7" ht="15.75" x14ac:dyDescent="0.25">
      <c r="B3304" s="5"/>
      <c r="C3304" s="5"/>
      <c r="D3304" s="5"/>
      <c r="E3304" s="5"/>
      <c r="F3304" s="5"/>
      <c r="G3304" s="5"/>
    </row>
    <row r="3305" spans="2:7" ht="15.75" x14ac:dyDescent="0.25">
      <c r="B3305" s="5"/>
      <c r="C3305" s="5"/>
      <c r="D3305" s="5"/>
      <c r="E3305" s="5"/>
      <c r="F3305" s="5"/>
      <c r="G3305" s="5"/>
    </row>
    <row r="3306" spans="2:7" ht="15.75" x14ac:dyDescent="0.25">
      <c r="B3306" s="5"/>
      <c r="C3306" s="5"/>
      <c r="D3306" s="5"/>
      <c r="E3306" s="5"/>
      <c r="F3306" s="5"/>
      <c r="G3306" s="5"/>
    </row>
    <row r="3307" spans="2:7" ht="15.75" x14ac:dyDescent="0.25">
      <c r="B3307" s="5"/>
      <c r="C3307" s="5"/>
      <c r="D3307" s="5"/>
      <c r="E3307" s="5"/>
      <c r="F3307" s="5"/>
      <c r="G3307" s="5"/>
    </row>
    <row r="3308" spans="2:7" ht="15.75" x14ac:dyDescent="0.25">
      <c r="B3308" s="5"/>
      <c r="C3308" s="5"/>
      <c r="D3308" s="5"/>
      <c r="E3308" s="5"/>
      <c r="F3308" s="5"/>
      <c r="G3308" s="5"/>
    </row>
    <row r="3309" spans="2:7" ht="15.75" x14ac:dyDescent="0.25">
      <c r="B3309" s="5"/>
      <c r="C3309" s="5"/>
      <c r="D3309" s="5"/>
      <c r="E3309" s="5"/>
      <c r="F3309" s="5"/>
      <c r="G3309" s="5"/>
    </row>
    <row r="3310" spans="2:7" ht="15.75" x14ac:dyDescent="0.25">
      <c r="B3310" s="5"/>
      <c r="C3310" s="5"/>
      <c r="D3310" s="5"/>
      <c r="E3310" s="5"/>
      <c r="F3310" s="5"/>
      <c r="G3310" s="5"/>
    </row>
    <row r="3311" spans="2:7" ht="15.75" x14ac:dyDescent="0.25">
      <c r="B3311" s="5"/>
      <c r="C3311" s="5"/>
      <c r="D3311" s="5"/>
      <c r="E3311" s="5"/>
      <c r="F3311" s="5"/>
      <c r="G3311" s="5"/>
    </row>
    <row r="3312" spans="2:7" ht="15.75" x14ac:dyDescent="0.25">
      <c r="B3312" s="5"/>
      <c r="C3312" s="5"/>
      <c r="D3312" s="5"/>
      <c r="E3312" s="5"/>
      <c r="F3312" s="5"/>
      <c r="G3312" s="5"/>
    </row>
    <row r="3313" spans="2:7" ht="15.75" x14ac:dyDescent="0.25">
      <c r="B3313" s="5"/>
      <c r="C3313" s="5"/>
      <c r="D3313" s="5"/>
      <c r="E3313" s="5"/>
      <c r="F3313" s="5"/>
      <c r="G3313" s="5"/>
    </row>
    <row r="3314" spans="2:7" ht="15.75" x14ac:dyDescent="0.25">
      <c r="B3314" s="5"/>
      <c r="C3314" s="5"/>
      <c r="D3314" s="5"/>
      <c r="E3314" s="5"/>
      <c r="F3314" s="5"/>
      <c r="G3314" s="5"/>
    </row>
    <row r="3315" spans="2:7" ht="15.75" x14ac:dyDescent="0.25">
      <c r="B3315" s="5"/>
      <c r="C3315" s="5"/>
      <c r="D3315" s="5"/>
      <c r="E3315" s="5"/>
      <c r="F3315" s="5"/>
      <c r="G3315" s="5"/>
    </row>
    <row r="3316" spans="2:7" ht="15.75" x14ac:dyDescent="0.25">
      <c r="B3316" s="5"/>
      <c r="C3316" s="5"/>
      <c r="D3316" s="5"/>
      <c r="E3316" s="5"/>
      <c r="F3316" s="5"/>
      <c r="G3316" s="5"/>
    </row>
    <row r="3317" spans="2:7" ht="15.75" x14ac:dyDescent="0.25">
      <c r="B3317" s="5"/>
      <c r="C3317" s="5"/>
      <c r="D3317" s="5"/>
      <c r="E3317" s="5"/>
      <c r="F3317" s="5"/>
      <c r="G3317" s="5"/>
    </row>
    <row r="3318" spans="2:7" ht="15.75" x14ac:dyDescent="0.25">
      <c r="B3318" s="5"/>
      <c r="C3318" s="5"/>
      <c r="D3318" s="5"/>
      <c r="E3318" s="5"/>
      <c r="F3318" s="5"/>
      <c r="G3318" s="5"/>
    </row>
    <row r="3319" spans="2:7" ht="15.75" x14ac:dyDescent="0.25">
      <c r="B3319" s="5"/>
      <c r="C3319" s="5"/>
      <c r="D3319" s="5"/>
      <c r="E3319" s="5"/>
      <c r="F3319" s="5"/>
      <c r="G3319" s="5"/>
    </row>
    <row r="3320" spans="2:7" ht="15.75" x14ac:dyDescent="0.25">
      <c r="B3320" s="5"/>
      <c r="C3320" s="5"/>
      <c r="D3320" s="5"/>
      <c r="E3320" s="5"/>
      <c r="F3320" s="5"/>
      <c r="G3320" s="5"/>
    </row>
    <row r="3321" spans="2:7" ht="15.75" x14ac:dyDescent="0.25">
      <c r="B3321" s="5"/>
      <c r="C3321" s="5"/>
      <c r="D3321" s="5"/>
      <c r="E3321" s="5"/>
      <c r="F3321" s="5"/>
      <c r="G3321" s="5"/>
    </row>
    <row r="3322" spans="2:7" ht="15.75" x14ac:dyDescent="0.25">
      <c r="B3322" s="5"/>
      <c r="C3322" s="5"/>
      <c r="D3322" s="5"/>
      <c r="E3322" s="5"/>
      <c r="F3322" s="5"/>
      <c r="G3322" s="5"/>
    </row>
    <row r="3323" spans="2:7" ht="15.75" x14ac:dyDescent="0.25">
      <c r="B3323" s="5"/>
      <c r="C3323" s="5"/>
      <c r="D3323" s="5"/>
      <c r="E3323" s="5"/>
      <c r="F3323" s="5"/>
      <c r="G3323" s="5"/>
    </row>
    <row r="3324" spans="2:7" ht="15.75" x14ac:dyDescent="0.25">
      <c r="B3324" s="5"/>
      <c r="C3324" s="5"/>
      <c r="D3324" s="5"/>
      <c r="E3324" s="5"/>
      <c r="F3324" s="5"/>
      <c r="G3324" s="5"/>
    </row>
    <row r="3325" spans="2:7" ht="15.75" x14ac:dyDescent="0.25">
      <c r="B3325" s="5"/>
      <c r="C3325" s="5"/>
      <c r="D3325" s="5"/>
      <c r="E3325" s="5"/>
      <c r="F3325" s="5"/>
      <c r="G3325" s="5"/>
    </row>
    <row r="3326" spans="2:7" ht="15.75" x14ac:dyDescent="0.25">
      <c r="B3326" s="5"/>
      <c r="C3326" s="5"/>
      <c r="D3326" s="5"/>
      <c r="E3326" s="5"/>
      <c r="F3326" s="5"/>
      <c r="G3326" s="5"/>
    </row>
    <row r="3327" spans="2:7" ht="15.75" x14ac:dyDescent="0.25">
      <c r="B3327" s="5"/>
      <c r="C3327" s="5"/>
      <c r="D3327" s="5"/>
      <c r="E3327" s="5"/>
      <c r="F3327" s="5"/>
      <c r="G3327" s="5"/>
    </row>
    <row r="3328" spans="2:7" ht="15.75" x14ac:dyDescent="0.25">
      <c r="B3328" s="5"/>
      <c r="C3328" s="5"/>
      <c r="D3328" s="5"/>
      <c r="E3328" s="5"/>
      <c r="F3328" s="5"/>
      <c r="G3328" s="5"/>
    </row>
    <row r="3329" spans="2:7" ht="15.75" x14ac:dyDescent="0.25">
      <c r="B3329" s="5"/>
      <c r="C3329" s="5"/>
      <c r="D3329" s="5"/>
      <c r="E3329" s="5"/>
      <c r="F3329" s="5"/>
      <c r="G3329" s="5"/>
    </row>
    <row r="3330" spans="2:7" ht="15.75" x14ac:dyDescent="0.25">
      <c r="B3330" s="5"/>
      <c r="C3330" s="5"/>
      <c r="D3330" s="5"/>
      <c r="E3330" s="5"/>
      <c r="F3330" s="5"/>
      <c r="G3330" s="5"/>
    </row>
    <row r="3331" spans="2:7" ht="15.75" x14ac:dyDescent="0.25">
      <c r="B3331" s="5"/>
      <c r="C3331" s="5"/>
      <c r="D3331" s="5"/>
      <c r="E3331" s="5"/>
      <c r="F3331" s="5"/>
      <c r="G3331" s="5"/>
    </row>
    <row r="3332" spans="2:7" ht="15.75" x14ac:dyDescent="0.25">
      <c r="B3332" s="5"/>
      <c r="C3332" s="5"/>
      <c r="D3332" s="5"/>
      <c r="E3332" s="5"/>
      <c r="F3332" s="5"/>
      <c r="G3332" s="5"/>
    </row>
    <row r="3333" spans="2:7" ht="15.75" x14ac:dyDescent="0.25">
      <c r="B3333" s="5"/>
      <c r="C3333" s="5"/>
      <c r="D3333" s="5"/>
      <c r="E3333" s="5"/>
      <c r="F3333" s="5"/>
      <c r="G3333" s="5"/>
    </row>
    <row r="3334" spans="2:7" ht="15.75" x14ac:dyDescent="0.25">
      <c r="B3334" s="5"/>
      <c r="C3334" s="5"/>
      <c r="D3334" s="5"/>
      <c r="E3334" s="5"/>
      <c r="F3334" s="5"/>
      <c r="G3334" s="5"/>
    </row>
    <row r="3335" spans="2:7" ht="15.75" x14ac:dyDescent="0.25">
      <c r="B3335" s="5"/>
      <c r="C3335" s="5"/>
      <c r="D3335" s="5"/>
      <c r="E3335" s="5"/>
      <c r="F3335" s="5"/>
      <c r="G3335" s="5"/>
    </row>
    <row r="3336" spans="2:7" ht="15.75" x14ac:dyDescent="0.25">
      <c r="B3336" s="5"/>
      <c r="C3336" s="5"/>
      <c r="D3336" s="5"/>
      <c r="E3336" s="5"/>
      <c r="F3336" s="5"/>
      <c r="G3336" s="5"/>
    </row>
    <row r="3337" spans="2:7" ht="15.75" x14ac:dyDescent="0.25">
      <c r="B3337" s="5"/>
      <c r="C3337" s="5"/>
      <c r="D3337" s="5"/>
      <c r="E3337" s="5"/>
      <c r="F3337" s="5"/>
      <c r="G3337" s="5"/>
    </row>
    <row r="3338" spans="2:7" ht="15.75" x14ac:dyDescent="0.25">
      <c r="B3338" s="5"/>
      <c r="C3338" s="5"/>
      <c r="D3338" s="5"/>
      <c r="E3338" s="5"/>
      <c r="F3338" s="5"/>
      <c r="G3338" s="5"/>
    </row>
    <row r="3339" spans="2:7" ht="15.75" x14ac:dyDescent="0.25">
      <c r="B3339" s="5"/>
      <c r="C3339" s="5"/>
      <c r="D3339" s="5"/>
      <c r="E3339" s="5"/>
      <c r="F3339" s="5"/>
      <c r="G3339" s="5"/>
    </row>
    <row r="3340" spans="2:7" ht="15.75" x14ac:dyDescent="0.25">
      <c r="B3340" s="5"/>
      <c r="C3340" s="5"/>
      <c r="D3340" s="5"/>
      <c r="E3340" s="5"/>
      <c r="F3340" s="5"/>
      <c r="G3340" s="5"/>
    </row>
    <row r="3341" spans="2:7" ht="15.75" x14ac:dyDescent="0.25">
      <c r="B3341" s="5"/>
      <c r="C3341" s="5"/>
      <c r="D3341" s="5"/>
      <c r="E3341" s="5"/>
      <c r="F3341" s="5"/>
      <c r="G3341" s="5"/>
    </row>
    <row r="3342" spans="2:7" ht="15.75" x14ac:dyDescent="0.25">
      <c r="B3342" s="5"/>
      <c r="C3342" s="5"/>
      <c r="D3342" s="5"/>
      <c r="E3342" s="5"/>
      <c r="F3342" s="5"/>
      <c r="G3342" s="5"/>
    </row>
    <row r="3343" spans="2:7" ht="15.75" x14ac:dyDescent="0.25">
      <c r="B3343" s="5"/>
      <c r="C3343" s="5"/>
      <c r="D3343" s="5"/>
      <c r="E3343" s="5"/>
      <c r="F3343" s="5"/>
      <c r="G3343" s="5"/>
    </row>
    <row r="3344" spans="2:7" ht="15.75" x14ac:dyDescent="0.25">
      <c r="B3344" s="5"/>
      <c r="C3344" s="5"/>
      <c r="D3344" s="5"/>
      <c r="E3344" s="5"/>
      <c r="F3344" s="5"/>
      <c r="G3344" s="5"/>
    </row>
    <row r="3345" spans="2:7" ht="15.75" x14ac:dyDescent="0.25">
      <c r="B3345" s="5"/>
      <c r="C3345" s="5"/>
      <c r="D3345" s="5"/>
      <c r="E3345" s="5"/>
      <c r="F3345" s="5"/>
      <c r="G3345" s="5"/>
    </row>
    <row r="3346" spans="2:7" ht="15.75" x14ac:dyDescent="0.25">
      <c r="B3346" s="5"/>
      <c r="C3346" s="5"/>
      <c r="D3346" s="5"/>
      <c r="E3346" s="5"/>
      <c r="F3346" s="5"/>
      <c r="G3346" s="5"/>
    </row>
    <row r="3347" spans="2:7" ht="15.75" x14ac:dyDescent="0.25">
      <c r="B3347" s="5"/>
      <c r="C3347" s="5"/>
      <c r="D3347" s="5"/>
      <c r="E3347" s="5"/>
      <c r="F3347" s="5"/>
      <c r="G3347" s="5"/>
    </row>
    <row r="3348" spans="2:7" ht="15.75" x14ac:dyDescent="0.25">
      <c r="B3348" s="5"/>
      <c r="C3348" s="5"/>
      <c r="D3348" s="5"/>
      <c r="E3348" s="5"/>
      <c r="F3348" s="5"/>
      <c r="G3348" s="5"/>
    </row>
    <row r="3349" spans="2:7" ht="15.75" x14ac:dyDescent="0.25">
      <c r="B3349" s="5"/>
      <c r="C3349" s="5"/>
      <c r="D3349" s="5"/>
      <c r="E3349" s="5"/>
      <c r="F3349" s="5"/>
      <c r="G3349" s="5"/>
    </row>
    <row r="3350" spans="2:7" ht="15.75" x14ac:dyDescent="0.25">
      <c r="B3350" s="5"/>
      <c r="C3350" s="5"/>
      <c r="D3350" s="5"/>
      <c r="E3350" s="5"/>
      <c r="F3350" s="5"/>
      <c r="G3350" s="5"/>
    </row>
    <row r="3351" spans="2:7" ht="15.75" x14ac:dyDescent="0.25">
      <c r="B3351" s="5"/>
      <c r="C3351" s="5"/>
      <c r="D3351" s="5"/>
      <c r="E3351" s="5"/>
      <c r="F3351" s="5"/>
      <c r="G3351" s="5"/>
    </row>
    <row r="3352" spans="2:7" ht="15.75" x14ac:dyDescent="0.25">
      <c r="B3352" s="5"/>
      <c r="C3352" s="5"/>
      <c r="D3352" s="5"/>
      <c r="E3352" s="5"/>
      <c r="F3352" s="5"/>
      <c r="G3352" s="5"/>
    </row>
    <row r="3353" spans="2:7" ht="15.75" x14ac:dyDescent="0.25">
      <c r="B3353" s="5"/>
      <c r="C3353" s="5"/>
      <c r="D3353" s="5"/>
      <c r="E3353" s="5"/>
      <c r="F3353" s="5"/>
      <c r="G3353" s="5"/>
    </row>
    <row r="3354" spans="2:7" ht="15.75" x14ac:dyDescent="0.25">
      <c r="B3354" s="5"/>
      <c r="C3354" s="5"/>
      <c r="D3354" s="5"/>
      <c r="E3354" s="5"/>
      <c r="F3354" s="5"/>
      <c r="G3354" s="5"/>
    </row>
    <row r="3355" spans="2:7" ht="15.75" x14ac:dyDescent="0.25">
      <c r="B3355" s="5"/>
      <c r="C3355" s="5"/>
      <c r="D3355" s="5"/>
      <c r="E3355" s="5"/>
      <c r="F3355" s="5"/>
      <c r="G3355" s="5"/>
    </row>
    <row r="3356" spans="2:7" ht="15.75" x14ac:dyDescent="0.25">
      <c r="B3356" s="5"/>
      <c r="C3356" s="5"/>
      <c r="D3356" s="5"/>
      <c r="E3356" s="5"/>
      <c r="F3356" s="5"/>
      <c r="G3356" s="5"/>
    </row>
    <row r="3357" spans="2:7" ht="15.75" x14ac:dyDescent="0.25">
      <c r="B3357" s="5"/>
      <c r="C3357" s="5"/>
      <c r="D3357" s="5"/>
      <c r="E3357" s="5"/>
      <c r="F3357" s="5"/>
      <c r="G3357" s="5"/>
    </row>
    <row r="3358" spans="2:7" ht="15.75" x14ac:dyDescent="0.25">
      <c r="B3358" s="5"/>
      <c r="C3358" s="5"/>
      <c r="D3358" s="5"/>
      <c r="E3358" s="5"/>
      <c r="F3358" s="5"/>
      <c r="G3358" s="5"/>
    </row>
    <row r="3359" spans="2:7" ht="15.75" x14ac:dyDescent="0.25">
      <c r="B3359" s="5"/>
      <c r="C3359" s="5"/>
      <c r="D3359" s="5"/>
      <c r="E3359" s="5"/>
      <c r="F3359" s="5"/>
      <c r="G3359" s="5"/>
    </row>
    <row r="3360" spans="2:7" ht="15.75" x14ac:dyDescent="0.25">
      <c r="B3360" s="5"/>
      <c r="C3360" s="5"/>
      <c r="D3360" s="5"/>
      <c r="E3360" s="5"/>
      <c r="F3360" s="5"/>
      <c r="G3360" s="5"/>
    </row>
    <row r="3361" spans="2:7" ht="15.75" x14ac:dyDescent="0.25">
      <c r="B3361" s="5"/>
      <c r="C3361" s="5"/>
      <c r="D3361" s="5"/>
      <c r="E3361" s="5"/>
      <c r="F3361" s="5"/>
      <c r="G3361" s="5"/>
    </row>
    <row r="3362" spans="2:7" ht="15.75" x14ac:dyDescent="0.25">
      <c r="B3362" s="5"/>
      <c r="C3362" s="5"/>
      <c r="D3362" s="5"/>
      <c r="E3362" s="5"/>
      <c r="F3362" s="5"/>
      <c r="G3362" s="5"/>
    </row>
    <row r="3363" spans="2:7" ht="15.75" x14ac:dyDescent="0.25">
      <c r="B3363" s="5"/>
      <c r="C3363" s="5"/>
      <c r="D3363" s="5"/>
      <c r="E3363" s="5"/>
      <c r="F3363" s="5"/>
      <c r="G3363" s="5"/>
    </row>
    <row r="3364" spans="2:7" ht="15.75" x14ac:dyDescent="0.25">
      <c r="B3364" s="5"/>
      <c r="C3364" s="5"/>
      <c r="D3364" s="5"/>
      <c r="E3364" s="5"/>
      <c r="F3364" s="5"/>
      <c r="G3364" s="5"/>
    </row>
    <row r="3365" spans="2:7" ht="15.75" x14ac:dyDescent="0.25">
      <c r="B3365" s="5"/>
      <c r="C3365" s="5"/>
      <c r="D3365" s="5"/>
      <c r="E3365" s="5"/>
      <c r="F3365" s="5"/>
      <c r="G3365" s="5"/>
    </row>
    <row r="3366" spans="2:7" ht="15.75" x14ac:dyDescent="0.25">
      <c r="B3366" s="5"/>
      <c r="C3366" s="5"/>
      <c r="D3366" s="5"/>
      <c r="E3366" s="5"/>
      <c r="F3366" s="5"/>
      <c r="G3366" s="5"/>
    </row>
    <row r="3367" spans="2:7" ht="15.75" x14ac:dyDescent="0.25">
      <c r="B3367" s="5"/>
      <c r="C3367" s="5"/>
      <c r="D3367" s="5"/>
      <c r="E3367" s="5"/>
      <c r="F3367" s="5"/>
      <c r="G3367" s="5"/>
    </row>
    <row r="3368" spans="2:7" ht="15.75" x14ac:dyDescent="0.25">
      <c r="B3368" s="5"/>
      <c r="C3368" s="5"/>
      <c r="D3368" s="5"/>
      <c r="E3368" s="5"/>
      <c r="F3368" s="5"/>
      <c r="G3368" s="5"/>
    </row>
    <row r="3369" spans="2:7" ht="15.75" x14ac:dyDescent="0.25">
      <c r="B3369" s="5"/>
      <c r="C3369" s="5"/>
      <c r="D3369" s="5"/>
      <c r="E3369" s="5"/>
      <c r="F3369" s="5"/>
      <c r="G3369" s="5"/>
    </row>
    <row r="3370" spans="2:7" ht="15.75" x14ac:dyDescent="0.25">
      <c r="B3370" s="5"/>
      <c r="C3370" s="5"/>
      <c r="D3370" s="5"/>
      <c r="E3370" s="5"/>
      <c r="F3370" s="5"/>
      <c r="G3370" s="5"/>
    </row>
    <row r="3371" spans="2:7" ht="15.75" x14ac:dyDescent="0.25">
      <c r="B3371" s="5"/>
      <c r="C3371" s="5"/>
      <c r="D3371" s="5"/>
      <c r="E3371" s="5"/>
      <c r="F3371" s="5"/>
      <c r="G3371" s="5"/>
    </row>
    <row r="3372" spans="2:7" ht="15.75" x14ac:dyDescent="0.25">
      <c r="B3372" s="5"/>
      <c r="C3372" s="5"/>
      <c r="D3372" s="5"/>
      <c r="E3372" s="5"/>
      <c r="F3372" s="5"/>
      <c r="G3372" s="5"/>
    </row>
    <row r="3373" spans="2:7" ht="15.75" x14ac:dyDescent="0.25">
      <c r="B3373" s="5"/>
      <c r="C3373" s="5"/>
      <c r="D3373" s="5"/>
      <c r="E3373" s="5"/>
      <c r="F3373" s="5"/>
      <c r="G3373" s="5"/>
    </row>
    <row r="3374" spans="2:7" ht="15.75" x14ac:dyDescent="0.25">
      <c r="B3374" s="5"/>
      <c r="C3374" s="5"/>
      <c r="D3374" s="5"/>
      <c r="E3374" s="5"/>
      <c r="F3374" s="5"/>
      <c r="G3374" s="5"/>
    </row>
    <row r="3375" spans="2:7" ht="15.75" x14ac:dyDescent="0.25">
      <c r="B3375" s="5"/>
      <c r="C3375" s="5"/>
      <c r="D3375" s="5"/>
      <c r="E3375" s="5"/>
      <c r="F3375" s="5"/>
      <c r="G3375" s="5"/>
    </row>
    <row r="3376" spans="2:7" ht="15.75" x14ac:dyDescent="0.25">
      <c r="B3376" s="5"/>
      <c r="C3376" s="5"/>
      <c r="D3376" s="5"/>
      <c r="E3376" s="5"/>
      <c r="F3376" s="5"/>
      <c r="G3376" s="5"/>
    </row>
    <row r="3377" spans="2:7" ht="15.75" x14ac:dyDescent="0.25">
      <c r="B3377" s="5"/>
      <c r="C3377" s="5"/>
      <c r="D3377" s="5"/>
      <c r="E3377" s="5"/>
      <c r="F3377" s="5"/>
      <c r="G3377" s="5"/>
    </row>
    <row r="3378" spans="2:7" ht="15.75" x14ac:dyDescent="0.25">
      <c r="B3378" s="5"/>
      <c r="C3378" s="5"/>
      <c r="D3378" s="5"/>
      <c r="E3378" s="5"/>
      <c r="F3378" s="5"/>
      <c r="G3378" s="5"/>
    </row>
    <row r="3379" spans="2:7" ht="15.75" x14ac:dyDescent="0.25">
      <c r="B3379" s="5"/>
      <c r="C3379" s="5"/>
      <c r="D3379" s="5"/>
      <c r="E3379" s="5"/>
      <c r="F3379" s="5"/>
      <c r="G3379" s="5"/>
    </row>
    <row r="3380" spans="2:7" ht="15.75" x14ac:dyDescent="0.25">
      <c r="B3380" s="5"/>
      <c r="C3380" s="5"/>
      <c r="D3380" s="5"/>
      <c r="E3380" s="5"/>
      <c r="F3380" s="5"/>
      <c r="G3380" s="5"/>
    </row>
    <row r="3381" spans="2:7" ht="15.75" x14ac:dyDescent="0.25">
      <c r="B3381" s="5"/>
      <c r="C3381" s="5"/>
      <c r="D3381" s="5"/>
      <c r="E3381" s="5"/>
      <c r="F3381" s="5"/>
      <c r="G3381" s="5"/>
    </row>
    <row r="3382" spans="2:7" ht="15.75" x14ac:dyDescent="0.25">
      <c r="B3382" s="5"/>
      <c r="C3382" s="5"/>
      <c r="D3382" s="5"/>
      <c r="E3382" s="5"/>
      <c r="F3382" s="5"/>
      <c r="G3382" s="5"/>
    </row>
    <row r="3383" spans="2:7" ht="15.75" x14ac:dyDescent="0.25">
      <c r="B3383" s="5"/>
      <c r="C3383" s="5"/>
      <c r="D3383" s="5"/>
      <c r="E3383" s="5"/>
      <c r="F3383" s="5"/>
      <c r="G3383" s="5"/>
    </row>
    <row r="3384" spans="2:7" ht="15.75" x14ac:dyDescent="0.25">
      <c r="B3384" s="5"/>
      <c r="C3384" s="5"/>
      <c r="D3384" s="5"/>
      <c r="E3384" s="5"/>
      <c r="F3384" s="5"/>
      <c r="G3384" s="5"/>
    </row>
    <row r="3385" spans="2:7" ht="15.75" x14ac:dyDescent="0.25">
      <c r="B3385" s="5"/>
      <c r="C3385" s="5"/>
      <c r="D3385" s="5"/>
      <c r="E3385" s="5"/>
      <c r="F3385" s="5"/>
      <c r="G3385" s="5"/>
    </row>
    <row r="3386" spans="2:7" ht="15.75" x14ac:dyDescent="0.25">
      <c r="B3386" s="5"/>
      <c r="C3386" s="5"/>
      <c r="D3386" s="5"/>
      <c r="E3386" s="5"/>
      <c r="F3386" s="5"/>
      <c r="G3386" s="5"/>
    </row>
    <row r="3387" spans="2:7" ht="15.75" x14ac:dyDescent="0.25">
      <c r="B3387" s="5"/>
      <c r="C3387" s="5"/>
      <c r="D3387" s="5"/>
      <c r="E3387" s="5"/>
      <c r="F3387" s="5"/>
      <c r="G3387" s="5"/>
    </row>
    <row r="3388" spans="2:7" ht="15.75" x14ac:dyDescent="0.25">
      <c r="B3388" s="5"/>
      <c r="C3388" s="5"/>
      <c r="D3388" s="5"/>
      <c r="E3388" s="5"/>
      <c r="F3388" s="5"/>
      <c r="G3388" s="5"/>
    </row>
    <row r="3389" spans="2:7" ht="15.75" x14ac:dyDescent="0.25">
      <c r="B3389" s="5"/>
      <c r="C3389" s="5"/>
      <c r="D3389" s="5"/>
      <c r="E3389" s="5"/>
      <c r="F3389" s="5"/>
      <c r="G3389" s="5"/>
    </row>
    <row r="3390" spans="2:7" ht="15.75" x14ac:dyDescent="0.25">
      <c r="B3390" s="5"/>
      <c r="C3390" s="5"/>
      <c r="D3390" s="5"/>
      <c r="E3390" s="5"/>
      <c r="F3390" s="5"/>
      <c r="G3390" s="5"/>
    </row>
    <row r="3391" spans="2:7" ht="15.75" x14ac:dyDescent="0.25">
      <c r="B3391" s="5"/>
      <c r="C3391" s="5"/>
      <c r="D3391" s="5"/>
      <c r="E3391" s="5"/>
      <c r="F3391" s="5"/>
      <c r="G3391" s="5"/>
    </row>
    <row r="3392" spans="2:7" ht="15.75" x14ac:dyDescent="0.25">
      <c r="B3392" s="5"/>
      <c r="C3392" s="5"/>
      <c r="D3392" s="5"/>
      <c r="E3392" s="5"/>
      <c r="F3392" s="5"/>
      <c r="G3392" s="5"/>
    </row>
    <row r="3393" spans="2:7" ht="15.75" x14ac:dyDescent="0.25">
      <c r="B3393" s="5"/>
      <c r="C3393" s="5"/>
      <c r="D3393" s="5"/>
      <c r="E3393" s="5"/>
      <c r="F3393" s="5"/>
      <c r="G3393" s="5"/>
    </row>
    <row r="3394" spans="2:7" ht="15.75" x14ac:dyDescent="0.25">
      <c r="B3394" s="5"/>
      <c r="C3394" s="5"/>
      <c r="D3394" s="5"/>
      <c r="E3394" s="5"/>
      <c r="F3394" s="5"/>
      <c r="G3394" s="5"/>
    </row>
    <row r="3395" spans="2:7" ht="15.75" x14ac:dyDescent="0.25">
      <c r="B3395" s="5"/>
      <c r="C3395" s="5"/>
      <c r="D3395" s="5"/>
      <c r="E3395" s="5"/>
      <c r="F3395" s="5"/>
      <c r="G3395" s="5"/>
    </row>
    <row r="3396" spans="2:7" ht="15.75" x14ac:dyDescent="0.25">
      <c r="B3396" s="5"/>
      <c r="C3396" s="5"/>
      <c r="D3396" s="5"/>
      <c r="E3396" s="5"/>
      <c r="F3396" s="5"/>
      <c r="G3396" s="5"/>
    </row>
    <row r="3397" spans="2:7" ht="15.75" x14ac:dyDescent="0.25">
      <c r="B3397" s="5"/>
      <c r="C3397" s="5"/>
      <c r="D3397" s="5"/>
      <c r="E3397" s="5"/>
      <c r="F3397" s="5"/>
      <c r="G3397" s="5"/>
    </row>
    <row r="3398" spans="2:7" ht="15.75" x14ac:dyDescent="0.25">
      <c r="B3398" s="5"/>
      <c r="C3398" s="5"/>
      <c r="D3398" s="5"/>
      <c r="E3398" s="5"/>
      <c r="F3398" s="5"/>
      <c r="G3398" s="5"/>
    </row>
    <row r="3399" spans="2:7" ht="15.75" x14ac:dyDescent="0.25">
      <c r="B3399" s="5"/>
      <c r="C3399" s="5"/>
      <c r="D3399" s="5"/>
      <c r="E3399" s="5"/>
      <c r="F3399" s="5"/>
      <c r="G3399" s="5"/>
    </row>
    <row r="3400" spans="2:7" ht="15.75" x14ac:dyDescent="0.25">
      <c r="B3400" s="5"/>
      <c r="C3400" s="5"/>
      <c r="D3400" s="5"/>
      <c r="E3400" s="5"/>
      <c r="F3400" s="5"/>
      <c r="G3400" s="5"/>
    </row>
    <row r="3401" spans="2:7" ht="15.75" x14ac:dyDescent="0.25">
      <c r="B3401" s="5"/>
      <c r="C3401" s="5"/>
      <c r="D3401" s="5"/>
      <c r="E3401" s="5"/>
      <c r="F3401" s="5"/>
      <c r="G3401" s="5"/>
    </row>
    <row r="3402" spans="2:7" ht="15.75" x14ac:dyDescent="0.25">
      <c r="B3402" s="5"/>
      <c r="C3402" s="5"/>
      <c r="D3402" s="5"/>
      <c r="E3402" s="5"/>
      <c r="F3402" s="5"/>
      <c r="G3402" s="5"/>
    </row>
    <row r="3403" spans="2:7" ht="15.75" x14ac:dyDescent="0.25">
      <c r="B3403" s="5"/>
      <c r="C3403" s="5"/>
      <c r="D3403" s="5"/>
      <c r="E3403" s="5"/>
      <c r="F3403" s="5"/>
      <c r="G3403" s="5"/>
    </row>
    <row r="3404" spans="2:7" ht="15.75" x14ac:dyDescent="0.25">
      <c r="B3404" s="5"/>
      <c r="C3404" s="5"/>
      <c r="D3404" s="5"/>
      <c r="E3404" s="5"/>
      <c r="F3404" s="5"/>
      <c r="G3404" s="5"/>
    </row>
    <row r="3405" spans="2:7" ht="15.75" x14ac:dyDescent="0.25">
      <c r="B3405" s="5"/>
      <c r="C3405" s="5"/>
      <c r="D3405" s="5"/>
      <c r="E3405" s="5"/>
      <c r="F3405" s="5"/>
      <c r="G3405" s="5"/>
    </row>
    <row r="3406" spans="2:7" ht="15.75" x14ac:dyDescent="0.25">
      <c r="B3406" s="5"/>
      <c r="C3406" s="5"/>
      <c r="D3406" s="5"/>
      <c r="E3406" s="5"/>
      <c r="F3406" s="5"/>
      <c r="G3406" s="5"/>
    </row>
    <row r="3407" spans="2:7" ht="15.75" x14ac:dyDescent="0.25">
      <c r="B3407" s="5"/>
      <c r="C3407" s="5"/>
      <c r="D3407" s="5"/>
      <c r="E3407" s="5"/>
      <c r="F3407" s="5"/>
      <c r="G3407" s="5"/>
    </row>
    <row r="3408" spans="2:7" ht="15.75" x14ac:dyDescent="0.25">
      <c r="B3408" s="5"/>
      <c r="C3408" s="5"/>
      <c r="D3408" s="5"/>
      <c r="E3408" s="5"/>
      <c r="F3408" s="5"/>
      <c r="G3408" s="5"/>
    </row>
    <row r="3409" spans="2:7" ht="15.75" x14ac:dyDescent="0.25">
      <c r="B3409" s="5"/>
      <c r="C3409" s="5"/>
      <c r="D3409" s="5"/>
      <c r="E3409" s="5"/>
      <c r="F3409" s="5"/>
      <c r="G3409" s="5"/>
    </row>
    <row r="3410" spans="2:7" ht="15.75" x14ac:dyDescent="0.25">
      <c r="B3410" s="5"/>
      <c r="C3410" s="5"/>
      <c r="D3410" s="5"/>
      <c r="E3410" s="5"/>
      <c r="F3410" s="5"/>
      <c r="G3410" s="5"/>
    </row>
    <row r="3411" spans="2:7" ht="15.75" x14ac:dyDescent="0.25">
      <c r="B3411" s="5"/>
      <c r="C3411" s="5"/>
      <c r="D3411" s="5"/>
      <c r="E3411" s="5"/>
      <c r="F3411" s="5"/>
      <c r="G3411" s="5"/>
    </row>
    <row r="3412" spans="2:7" ht="15.75" x14ac:dyDescent="0.25">
      <c r="B3412" s="5"/>
      <c r="C3412" s="5"/>
      <c r="D3412" s="5"/>
      <c r="E3412" s="5"/>
      <c r="F3412" s="5"/>
      <c r="G3412" s="5"/>
    </row>
    <row r="3413" spans="2:7" ht="15.75" x14ac:dyDescent="0.25">
      <c r="B3413" s="5"/>
      <c r="C3413" s="5"/>
      <c r="D3413" s="5"/>
      <c r="E3413" s="5"/>
      <c r="F3413" s="5"/>
      <c r="G3413" s="5"/>
    </row>
    <row r="3414" spans="2:7" ht="15.75" x14ac:dyDescent="0.25">
      <c r="B3414" s="5"/>
      <c r="C3414" s="5"/>
      <c r="D3414" s="5"/>
      <c r="E3414" s="5"/>
      <c r="F3414" s="5"/>
      <c r="G3414" s="5"/>
    </row>
    <row r="3415" spans="2:7" ht="15.75" x14ac:dyDescent="0.25">
      <c r="B3415" s="5"/>
      <c r="C3415" s="5"/>
      <c r="D3415" s="5"/>
      <c r="E3415" s="5"/>
      <c r="F3415" s="5"/>
      <c r="G3415" s="5"/>
    </row>
    <row r="3416" spans="2:7" ht="15.75" x14ac:dyDescent="0.25">
      <c r="B3416" s="5"/>
      <c r="C3416" s="5"/>
      <c r="D3416" s="5"/>
      <c r="E3416" s="5"/>
      <c r="F3416" s="5"/>
      <c r="G3416" s="5"/>
    </row>
    <row r="3417" spans="2:7" ht="15.75" x14ac:dyDescent="0.25">
      <c r="B3417" s="5"/>
      <c r="C3417" s="5"/>
      <c r="D3417" s="5"/>
      <c r="E3417" s="5"/>
      <c r="F3417" s="5"/>
      <c r="G3417" s="5"/>
    </row>
    <row r="3418" spans="2:7" ht="15.75" x14ac:dyDescent="0.25">
      <c r="B3418" s="5"/>
      <c r="C3418" s="5"/>
      <c r="D3418" s="5"/>
      <c r="E3418" s="5"/>
      <c r="F3418" s="5"/>
      <c r="G3418" s="5"/>
    </row>
    <row r="3419" spans="2:7" ht="15.75" x14ac:dyDescent="0.25">
      <c r="B3419" s="5"/>
      <c r="C3419" s="5"/>
      <c r="D3419" s="5"/>
      <c r="E3419" s="5"/>
      <c r="F3419" s="5"/>
      <c r="G3419" s="5"/>
    </row>
    <row r="3420" spans="2:7" ht="15.75" x14ac:dyDescent="0.25">
      <c r="B3420" s="5"/>
      <c r="C3420" s="5"/>
      <c r="D3420" s="5"/>
      <c r="E3420" s="5"/>
      <c r="F3420" s="5"/>
      <c r="G3420" s="5"/>
    </row>
    <row r="3421" spans="2:7" ht="15.75" x14ac:dyDescent="0.25">
      <c r="B3421" s="5"/>
      <c r="C3421" s="5"/>
      <c r="D3421" s="5"/>
      <c r="E3421" s="5"/>
      <c r="F3421" s="5"/>
      <c r="G3421" s="5"/>
    </row>
    <row r="3422" spans="2:7" ht="15.75" x14ac:dyDescent="0.25">
      <c r="B3422" s="5"/>
      <c r="C3422" s="5"/>
      <c r="D3422" s="5"/>
      <c r="E3422" s="5"/>
      <c r="F3422" s="5"/>
      <c r="G3422" s="5"/>
    </row>
    <row r="3423" spans="2:7" ht="15.75" x14ac:dyDescent="0.25">
      <c r="B3423" s="5"/>
      <c r="C3423" s="5"/>
      <c r="D3423" s="5"/>
      <c r="E3423" s="5"/>
      <c r="F3423" s="5"/>
      <c r="G3423" s="5"/>
    </row>
    <row r="3424" spans="2:7" ht="15.75" x14ac:dyDescent="0.25">
      <c r="B3424" s="5"/>
      <c r="C3424" s="5"/>
      <c r="D3424" s="5"/>
      <c r="E3424" s="5"/>
      <c r="F3424" s="5"/>
      <c r="G3424" s="5"/>
    </row>
    <row r="3425" spans="2:7" ht="15.75" x14ac:dyDescent="0.25">
      <c r="B3425" s="5"/>
      <c r="C3425" s="5"/>
      <c r="D3425" s="5"/>
      <c r="E3425" s="5"/>
      <c r="F3425" s="5"/>
      <c r="G3425" s="5"/>
    </row>
    <row r="3426" spans="2:7" ht="15.75" x14ac:dyDescent="0.25">
      <c r="B3426" s="5"/>
      <c r="C3426" s="5"/>
      <c r="D3426" s="5"/>
      <c r="E3426" s="5"/>
      <c r="F3426" s="5"/>
      <c r="G3426" s="5"/>
    </row>
    <row r="3427" spans="2:7" ht="15.75" x14ac:dyDescent="0.25">
      <c r="B3427" s="5"/>
      <c r="C3427" s="5"/>
      <c r="D3427" s="5"/>
      <c r="E3427" s="5"/>
      <c r="F3427" s="5"/>
      <c r="G3427" s="5"/>
    </row>
    <row r="3428" spans="2:7" ht="15.75" x14ac:dyDescent="0.25">
      <c r="B3428" s="5"/>
      <c r="C3428" s="5"/>
      <c r="D3428" s="5"/>
      <c r="E3428" s="5"/>
      <c r="F3428" s="5"/>
      <c r="G3428" s="5"/>
    </row>
    <row r="3429" spans="2:7" ht="15.75" x14ac:dyDescent="0.25">
      <c r="B3429" s="5"/>
      <c r="C3429" s="5"/>
      <c r="D3429" s="5"/>
      <c r="E3429" s="5"/>
      <c r="F3429" s="5"/>
      <c r="G3429" s="5"/>
    </row>
    <row r="3430" spans="2:7" ht="15.75" x14ac:dyDescent="0.25">
      <c r="B3430" s="5"/>
      <c r="C3430" s="5"/>
      <c r="D3430" s="5"/>
      <c r="E3430" s="5"/>
      <c r="F3430" s="5"/>
      <c r="G3430" s="5"/>
    </row>
    <row r="3431" spans="2:7" ht="15.75" x14ac:dyDescent="0.25">
      <c r="B3431" s="5"/>
      <c r="C3431" s="5"/>
      <c r="D3431" s="5"/>
      <c r="E3431" s="5"/>
      <c r="F3431" s="5"/>
      <c r="G3431" s="5"/>
    </row>
    <row r="3432" spans="2:7" ht="15.75" x14ac:dyDescent="0.25">
      <c r="B3432" s="5"/>
      <c r="C3432" s="5"/>
      <c r="D3432" s="5"/>
      <c r="E3432" s="5"/>
      <c r="F3432" s="5"/>
      <c r="G3432" s="5"/>
    </row>
    <row r="3433" spans="2:7" ht="15.75" x14ac:dyDescent="0.25">
      <c r="B3433" s="5"/>
      <c r="C3433" s="5"/>
      <c r="D3433" s="5"/>
      <c r="E3433" s="5"/>
      <c r="F3433" s="5"/>
      <c r="G3433" s="5"/>
    </row>
    <row r="3434" spans="2:7" ht="15.75" x14ac:dyDescent="0.25">
      <c r="B3434" s="5"/>
      <c r="C3434" s="5"/>
      <c r="D3434" s="5"/>
      <c r="E3434" s="5"/>
      <c r="F3434" s="5"/>
      <c r="G3434" s="5"/>
    </row>
    <row r="3435" spans="2:7" ht="15.75" x14ac:dyDescent="0.25">
      <c r="B3435" s="5"/>
      <c r="C3435" s="5"/>
      <c r="D3435" s="5"/>
      <c r="E3435" s="5"/>
      <c r="F3435" s="5"/>
      <c r="G3435" s="5"/>
    </row>
    <row r="3436" spans="2:7" ht="15.75" x14ac:dyDescent="0.25">
      <c r="B3436" s="5"/>
      <c r="C3436" s="5"/>
      <c r="D3436" s="5"/>
      <c r="E3436" s="5"/>
      <c r="F3436" s="5"/>
      <c r="G3436" s="5"/>
    </row>
    <row r="3437" spans="2:7" ht="15.75" x14ac:dyDescent="0.25">
      <c r="B3437" s="5"/>
      <c r="C3437" s="5"/>
      <c r="D3437" s="5"/>
      <c r="E3437" s="5"/>
      <c r="F3437" s="5"/>
      <c r="G3437" s="5"/>
    </row>
    <row r="3438" spans="2:7" ht="15.75" x14ac:dyDescent="0.25">
      <c r="B3438" s="5"/>
      <c r="C3438" s="5"/>
      <c r="D3438" s="5"/>
      <c r="E3438" s="5"/>
      <c r="F3438" s="5"/>
      <c r="G3438" s="5"/>
    </row>
    <row r="3439" spans="2:7" ht="15.75" x14ac:dyDescent="0.25">
      <c r="B3439" s="5"/>
      <c r="C3439" s="5"/>
      <c r="D3439" s="5"/>
      <c r="E3439" s="5"/>
      <c r="F3439" s="5"/>
      <c r="G3439" s="5"/>
    </row>
    <row r="3440" spans="2:7" ht="15.75" x14ac:dyDescent="0.25">
      <c r="B3440" s="5"/>
      <c r="C3440" s="5"/>
      <c r="D3440" s="5"/>
      <c r="E3440" s="5"/>
      <c r="F3440" s="5"/>
      <c r="G3440" s="5"/>
    </row>
    <row r="3441" spans="2:7" ht="15.75" x14ac:dyDescent="0.25">
      <c r="B3441" s="5"/>
      <c r="C3441" s="5"/>
      <c r="D3441" s="5"/>
      <c r="E3441" s="5"/>
      <c r="F3441" s="5"/>
      <c r="G3441" s="5"/>
    </row>
    <row r="3442" spans="2:7" ht="15.75" x14ac:dyDescent="0.25">
      <c r="B3442" s="5"/>
      <c r="C3442" s="5"/>
      <c r="D3442" s="5"/>
      <c r="E3442" s="5"/>
      <c r="F3442" s="5"/>
      <c r="G3442" s="5"/>
    </row>
    <row r="3443" spans="2:7" ht="15.75" x14ac:dyDescent="0.25">
      <c r="B3443" s="5"/>
      <c r="C3443" s="5"/>
      <c r="D3443" s="5"/>
      <c r="E3443" s="5"/>
      <c r="F3443" s="5"/>
      <c r="G3443" s="5"/>
    </row>
    <row r="3444" spans="2:7" ht="15.75" x14ac:dyDescent="0.25">
      <c r="B3444" s="5"/>
      <c r="C3444" s="5"/>
      <c r="D3444" s="5"/>
      <c r="E3444" s="5"/>
      <c r="F3444" s="5"/>
      <c r="G3444" s="5"/>
    </row>
    <row r="3445" spans="2:7" ht="15.75" x14ac:dyDescent="0.25">
      <c r="B3445" s="5"/>
      <c r="C3445" s="5"/>
      <c r="D3445" s="5"/>
      <c r="E3445" s="5"/>
      <c r="F3445" s="5"/>
      <c r="G3445" s="5"/>
    </row>
    <row r="3446" spans="2:7" ht="15.75" x14ac:dyDescent="0.25">
      <c r="B3446" s="5"/>
      <c r="C3446" s="5"/>
      <c r="D3446" s="5"/>
      <c r="E3446" s="5"/>
      <c r="F3446" s="5"/>
      <c r="G3446" s="5"/>
    </row>
    <row r="3447" spans="2:7" ht="15.75" x14ac:dyDescent="0.25">
      <c r="B3447" s="5"/>
      <c r="C3447" s="5"/>
      <c r="D3447" s="5"/>
      <c r="E3447" s="5"/>
      <c r="F3447" s="5"/>
      <c r="G3447" s="5"/>
    </row>
    <row r="3448" spans="2:7" ht="15.75" x14ac:dyDescent="0.25">
      <c r="B3448" s="5"/>
      <c r="C3448" s="5"/>
      <c r="D3448" s="5"/>
      <c r="E3448" s="5"/>
      <c r="F3448" s="5"/>
      <c r="G3448" s="5"/>
    </row>
    <row r="3449" spans="2:7" ht="15.75" x14ac:dyDescent="0.25">
      <c r="B3449" s="5"/>
      <c r="C3449" s="5"/>
      <c r="D3449" s="5"/>
      <c r="E3449" s="5"/>
      <c r="F3449" s="5"/>
      <c r="G3449" s="5"/>
    </row>
    <row r="3450" spans="2:7" ht="15.75" x14ac:dyDescent="0.25">
      <c r="B3450" s="5"/>
      <c r="C3450" s="5"/>
      <c r="D3450" s="5"/>
      <c r="E3450" s="5"/>
      <c r="F3450" s="5"/>
      <c r="G3450" s="5"/>
    </row>
    <row r="3451" spans="2:7" ht="15.75" x14ac:dyDescent="0.25">
      <c r="B3451" s="5"/>
      <c r="C3451" s="5"/>
      <c r="D3451" s="5"/>
      <c r="E3451" s="5"/>
      <c r="F3451" s="5"/>
      <c r="G3451" s="5"/>
    </row>
    <row r="3452" spans="2:7" ht="15.75" x14ac:dyDescent="0.25">
      <c r="B3452" s="5"/>
      <c r="C3452" s="5"/>
      <c r="D3452" s="5"/>
      <c r="E3452" s="5"/>
      <c r="F3452" s="5"/>
      <c r="G3452" s="5"/>
    </row>
    <row r="3453" spans="2:7" ht="15.75" x14ac:dyDescent="0.25">
      <c r="B3453" s="5"/>
      <c r="C3453" s="5"/>
      <c r="D3453" s="5"/>
      <c r="E3453" s="5"/>
      <c r="F3453" s="5"/>
      <c r="G3453" s="5"/>
    </row>
    <row r="3454" spans="2:7" ht="15.75" x14ac:dyDescent="0.25">
      <c r="B3454" s="5"/>
      <c r="C3454" s="5"/>
      <c r="D3454" s="5"/>
      <c r="E3454" s="5"/>
      <c r="F3454" s="5"/>
      <c r="G3454" s="5"/>
    </row>
    <row r="3455" spans="2:7" ht="15.75" x14ac:dyDescent="0.25">
      <c r="B3455" s="5"/>
      <c r="C3455" s="5"/>
      <c r="D3455" s="5"/>
      <c r="E3455" s="5"/>
      <c r="F3455" s="5"/>
      <c r="G3455" s="5"/>
    </row>
    <row r="3456" spans="2:7" ht="15.75" x14ac:dyDescent="0.25">
      <c r="B3456" s="5"/>
      <c r="C3456" s="5"/>
      <c r="D3456" s="5"/>
      <c r="E3456" s="5"/>
      <c r="F3456" s="5"/>
      <c r="G3456" s="5"/>
    </row>
    <row r="3457" spans="2:7" ht="15.75" x14ac:dyDescent="0.25">
      <c r="B3457" s="5"/>
      <c r="C3457" s="5"/>
      <c r="D3457" s="5"/>
      <c r="E3457" s="5"/>
      <c r="F3457" s="5"/>
      <c r="G3457" s="5"/>
    </row>
    <row r="3458" spans="2:7" ht="15.75" x14ac:dyDescent="0.25">
      <c r="B3458" s="5"/>
      <c r="C3458" s="5"/>
      <c r="D3458" s="5"/>
      <c r="E3458" s="5"/>
      <c r="F3458" s="5"/>
      <c r="G3458" s="5"/>
    </row>
    <row r="3459" spans="2:7" ht="15.75" x14ac:dyDescent="0.25">
      <c r="B3459" s="5"/>
      <c r="C3459" s="5"/>
      <c r="D3459" s="5"/>
      <c r="E3459" s="5"/>
      <c r="F3459" s="5"/>
      <c r="G3459" s="5"/>
    </row>
    <row r="3460" spans="2:7" ht="15.75" x14ac:dyDescent="0.25">
      <c r="B3460" s="5"/>
      <c r="C3460" s="5"/>
      <c r="D3460" s="5"/>
      <c r="E3460" s="5"/>
      <c r="F3460" s="5"/>
      <c r="G3460" s="5"/>
    </row>
    <row r="3461" spans="2:7" ht="15.75" x14ac:dyDescent="0.25">
      <c r="B3461" s="5"/>
      <c r="C3461" s="5"/>
      <c r="D3461" s="5"/>
      <c r="E3461" s="5"/>
      <c r="F3461" s="5"/>
      <c r="G3461" s="5"/>
    </row>
    <row r="3462" spans="2:7" ht="15.75" x14ac:dyDescent="0.25">
      <c r="B3462" s="5"/>
      <c r="C3462" s="5"/>
      <c r="D3462" s="5"/>
      <c r="E3462" s="5"/>
      <c r="F3462" s="5"/>
      <c r="G3462" s="5"/>
    </row>
    <row r="3463" spans="2:7" ht="15.75" x14ac:dyDescent="0.25">
      <c r="B3463" s="5"/>
      <c r="C3463" s="5"/>
      <c r="D3463" s="5"/>
      <c r="E3463" s="5"/>
      <c r="F3463" s="5"/>
      <c r="G3463" s="5"/>
    </row>
    <row r="3464" spans="2:7" ht="15.75" x14ac:dyDescent="0.25">
      <c r="B3464" s="5"/>
      <c r="C3464" s="5"/>
      <c r="D3464" s="5"/>
      <c r="E3464" s="5"/>
      <c r="F3464" s="5"/>
      <c r="G3464" s="5"/>
    </row>
    <row r="3465" spans="2:7" ht="15.75" x14ac:dyDescent="0.25">
      <c r="B3465" s="5"/>
      <c r="C3465" s="5"/>
      <c r="D3465" s="5"/>
      <c r="E3465" s="5"/>
      <c r="F3465" s="5"/>
      <c r="G3465" s="5"/>
    </row>
    <row r="3466" spans="2:7" ht="15.75" x14ac:dyDescent="0.25">
      <c r="B3466" s="5"/>
      <c r="C3466" s="5"/>
      <c r="D3466" s="5"/>
      <c r="E3466" s="5"/>
      <c r="F3466" s="5"/>
      <c r="G3466" s="5"/>
    </row>
    <row r="3467" spans="2:7" ht="15.75" x14ac:dyDescent="0.25">
      <c r="B3467" s="5"/>
      <c r="C3467" s="5"/>
      <c r="D3467" s="5"/>
      <c r="E3467" s="5"/>
      <c r="F3467" s="5"/>
      <c r="G3467" s="5"/>
    </row>
    <row r="3468" spans="2:7" ht="15.75" x14ac:dyDescent="0.25">
      <c r="B3468" s="5"/>
      <c r="C3468" s="5"/>
      <c r="D3468" s="5"/>
      <c r="E3468" s="5"/>
      <c r="F3468" s="5"/>
      <c r="G3468" s="5"/>
    </row>
    <row r="3469" spans="2:7" ht="15.75" x14ac:dyDescent="0.25">
      <c r="B3469" s="5"/>
      <c r="C3469" s="5"/>
      <c r="D3469" s="5"/>
      <c r="E3469" s="5"/>
      <c r="F3469" s="5"/>
      <c r="G3469" s="5"/>
    </row>
    <row r="3470" spans="2:7" ht="15.75" x14ac:dyDescent="0.25">
      <c r="B3470" s="5"/>
      <c r="C3470" s="5"/>
      <c r="D3470" s="5"/>
      <c r="E3470" s="5"/>
      <c r="F3470" s="5"/>
      <c r="G3470" s="5"/>
    </row>
    <row r="3471" spans="2:7" ht="15.75" x14ac:dyDescent="0.25">
      <c r="B3471" s="5"/>
      <c r="C3471" s="5"/>
      <c r="D3471" s="5"/>
      <c r="E3471" s="5"/>
      <c r="F3471" s="5"/>
      <c r="G3471" s="5"/>
    </row>
    <row r="3472" spans="2:7" ht="15.75" x14ac:dyDescent="0.25">
      <c r="B3472" s="5"/>
      <c r="C3472" s="5"/>
      <c r="D3472" s="5"/>
      <c r="E3472" s="5"/>
      <c r="F3472" s="5"/>
      <c r="G3472" s="5"/>
    </row>
    <row r="3473" spans="2:7" ht="15.75" x14ac:dyDescent="0.25">
      <c r="B3473" s="5"/>
      <c r="C3473" s="5"/>
      <c r="D3473" s="5"/>
      <c r="E3473" s="5"/>
      <c r="F3473" s="5"/>
      <c r="G3473" s="5"/>
    </row>
    <row r="3474" spans="2:7" ht="15.75" x14ac:dyDescent="0.25">
      <c r="B3474" s="5"/>
      <c r="C3474" s="5"/>
      <c r="D3474" s="5"/>
      <c r="E3474" s="5"/>
      <c r="F3474" s="5"/>
      <c r="G3474" s="5"/>
    </row>
    <row r="3475" spans="2:7" ht="15.75" x14ac:dyDescent="0.25">
      <c r="B3475" s="5"/>
      <c r="C3475" s="5"/>
      <c r="D3475" s="5"/>
      <c r="E3475" s="5"/>
      <c r="F3475" s="5"/>
      <c r="G3475" s="5"/>
    </row>
    <row r="3476" spans="2:7" ht="15.75" x14ac:dyDescent="0.25">
      <c r="B3476" s="5"/>
      <c r="C3476" s="5"/>
      <c r="D3476" s="5"/>
      <c r="E3476" s="5"/>
      <c r="F3476" s="5"/>
      <c r="G3476" s="5"/>
    </row>
    <row r="3477" spans="2:7" ht="15.75" x14ac:dyDescent="0.25">
      <c r="B3477" s="5"/>
      <c r="C3477" s="5"/>
      <c r="D3477" s="5"/>
      <c r="E3477" s="5"/>
      <c r="F3477" s="5"/>
      <c r="G3477" s="5"/>
    </row>
    <row r="3478" spans="2:7" ht="15.75" x14ac:dyDescent="0.25">
      <c r="B3478" s="5"/>
      <c r="C3478" s="5"/>
      <c r="D3478" s="5"/>
      <c r="E3478" s="5"/>
      <c r="F3478" s="5"/>
      <c r="G3478" s="5"/>
    </row>
    <row r="3479" spans="2:7" ht="15.75" x14ac:dyDescent="0.25">
      <c r="B3479" s="5"/>
      <c r="C3479" s="5"/>
      <c r="D3479" s="5"/>
      <c r="E3479" s="5"/>
      <c r="F3479" s="5"/>
      <c r="G3479" s="5"/>
    </row>
    <row r="3480" spans="2:7" ht="15.75" x14ac:dyDescent="0.25">
      <c r="B3480" s="5"/>
      <c r="C3480" s="5"/>
      <c r="D3480" s="5"/>
      <c r="E3480" s="5"/>
      <c r="F3480" s="5"/>
      <c r="G3480" s="5"/>
    </row>
    <row r="3481" spans="2:7" ht="15.75" x14ac:dyDescent="0.25">
      <c r="B3481" s="5"/>
      <c r="C3481" s="5"/>
      <c r="D3481" s="5"/>
      <c r="E3481" s="5"/>
      <c r="F3481" s="5"/>
      <c r="G3481" s="5"/>
    </row>
    <row r="3482" spans="2:7" ht="15.75" x14ac:dyDescent="0.25">
      <c r="B3482" s="5"/>
      <c r="C3482" s="5"/>
      <c r="D3482" s="5"/>
      <c r="E3482" s="5"/>
      <c r="F3482" s="5"/>
      <c r="G3482" s="5"/>
    </row>
    <row r="3483" spans="2:7" ht="15.75" x14ac:dyDescent="0.25">
      <c r="B3483" s="5"/>
      <c r="C3483" s="5"/>
      <c r="D3483" s="5"/>
      <c r="E3483" s="5"/>
      <c r="F3483" s="5"/>
      <c r="G3483" s="5"/>
    </row>
    <row r="3484" spans="2:7" ht="15.75" x14ac:dyDescent="0.25">
      <c r="B3484" s="5"/>
      <c r="C3484" s="5"/>
      <c r="D3484" s="5"/>
      <c r="E3484" s="5"/>
      <c r="F3484" s="5"/>
      <c r="G3484" s="5"/>
    </row>
    <row r="3485" spans="2:7" ht="15.75" x14ac:dyDescent="0.25">
      <c r="B3485" s="5"/>
      <c r="C3485" s="5"/>
      <c r="D3485" s="5"/>
      <c r="E3485" s="5"/>
      <c r="F3485" s="5"/>
      <c r="G3485" s="5"/>
    </row>
    <row r="3486" spans="2:7" ht="15.75" x14ac:dyDescent="0.25">
      <c r="B3486" s="5"/>
      <c r="C3486" s="5"/>
      <c r="D3486" s="5"/>
      <c r="E3486" s="5"/>
      <c r="F3486" s="5"/>
      <c r="G3486" s="5"/>
    </row>
    <row r="3487" spans="2:7" ht="15.75" x14ac:dyDescent="0.25">
      <c r="B3487" s="5"/>
      <c r="C3487" s="5"/>
      <c r="D3487" s="5"/>
      <c r="E3487" s="5"/>
      <c r="F3487" s="5"/>
      <c r="G3487" s="5"/>
    </row>
    <row r="3488" spans="2:7" ht="15.75" x14ac:dyDescent="0.25">
      <c r="B3488" s="5"/>
      <c r="C3488" s="5"/>
      <c r="D3488" s="5"/>
      <c r="E3488" s="5"/>
      <c r="F3488" s="5"/>
      <c r="G3488" s="5"/>
    </row>
    <row r="3489" spans="2:7" ht="15.75" x14ac:dyDescent="0.25">
      <c r="B3489" s="5"/>
      <c r="C3489" s="5"/>
      <c r="D3489" s="5"/>
      <c r="E3489" s="5"/>
      <c r="F3489" s="5"/>
      <c r="G3489" s="5"/>
    </row>
    <row r="3490" spans="2:7" ht="15.75" x14ac:dyDescent="0.25">
      <c r="B3490" s="5"/>
      <c r="C3490" s="5"/>
      <c r="D3490" s="5"/>
      <c r="E3490" s="5"/>
      <c r="F3490" s="5"/>
      <c r="G3490" s="5"/>
    </row>
    <row r="3491" spans="2:7" ht="15.75" x14ac:dyDescent="0.25">
      <c r="B3491" s="5"/>
      <c r="C3491" s="5"/>
      <c r="D3491" s="5"/>
      <c r="E3491" s="5"/>
      <c r="F3491" s="5"/>
      <c r="G3491" s="5"/>
    </row>
    <row r="3492" spans="2:7" ht="15.75" x14ac:dyDescent="0.25">
      <c r="B3492" s="5"/>
      <c r="C3492" s="5"/>
      <c r="D3492" s="5"/>
      <c r="E3492" s="5"/>
      <c r="F3492" s="5"/>
      <c r="G3492" s="5"/>
    </row>
    <row r="3493" spans="2:7" ht="15.75" x14ac:dyDescent="0.25">
      <c r="B3493" s="5"/>
      <c r="C3493" s="5"/>
      <c r="D3493" s="5"/>
      <c r="E3493" s="5"/>
      <c r="F3493" s="5"/>
      <c r="G3493" s="5"/>
    </row>
    <row r="3494" spans="2:7" ht="15.75" x14ac:dyDescent="0.25">
      <c r="B3494" s="5"/>
      <c r="C3494" s="5"/>
      <c r="D3494" s="5"/>
      <c r="E3494" s="5"/>
      <c r="F3494" s="5"/>
      <c r="G3494" s="5"/>
    </row>
    <row r="3495" spans="2:7" ht="15.75" x14ac:dyDescent="0.25">
      <c r="B3495" s="5"/>
      <c r="C3495" s="5"/>
      <c r="D3495" s="5"/>
      <c r="E3495" s="5"/>
      <c r="F3495" s="5"/>
      <c r="G3495" s="5"/>
    </row>
    <row r="3496" spans="2:7" ht="15.75" x14ac:dyDescent="0.25">
      <c r="B3496" s="5"/>
      <c r="C3496" s="5"/>
      <c r="D3496" s="5"/>
      <c r="E3496" s="5"/>
      <c r="F3496" s="5"/>
      <c r="G3496" s="5"/>
    </row>
    <row r="3497" spans="2:7" ht="15.75" x14ac:dyDescent="0.25">
      <c r="B3497" s="5"/>
      <c r="C3497" s="5"/>
      <c r="D3497" s="5"/>
      <c r="E3497" s="5"/>
      <c r="F3497" s="5"/>
      <c r="G3497" s="5"/>
    </row>
    <row r="3498" spans="2:7" ht="15.75" x14ac:dyDescent="0.25">
      <c r="B3498" s="5"/>
      <c r="C3498" s="5"/>
      <c r="D3498" s="5"/>
      <c r="E3498" s="5"/>
      <c r="F3498" s="5"/>
      <c r="G3498" s="5"/>
    </row>
    <row r="3499" spans="2:7" ht="15.75" x14ac:dyDescent="0.25">
      <c r="B3499" s="5"/>
      <c r="C3499" s="5"/>
      <c r="D3499" s="5"/>
      <c r="E3499" s="5"/>
      <c r="F3499" s="5"/>
      <c r="G3499" s="5"/>
    </row>
    <row r="3500" spans="2:7" ht="15.75" x14ac:dyDescent="0.25">
      <c r="B3500" s="5"/>
      <c r="C3500" s="5"/>
      <c r="D3500" s="5"/>
      <c r="E3500" s="5"/>
      <c r="F3500" s="5"/>
      <c r="G3500" s="5"/>
    </row>
    <row r="3501" spans="2:7" ht="15.75" x14ac:dyDescent="0.25">
      <c r="B3501" s="5"/>
      <c r="C3501" s="5"/>
      <c r="D3501" s="5"/>
      <c r="E3501" s="5"/>
      <c r="F3501" s="5"/>
      <c r="G3501" s="5"/>
    </row>
    <row r="3502" spans="2:7" ht="15.75" x14ac:dyDescent="0.25">
      <c r="B3502" s="5"/>
      <c r="C3502" s="5"/>
      <c r="D3502" s="5"/>
      <c r="E3502" s="5"/>
      <c r="F3502" s="5"/>
      <c r="G3502" s="5"/>
    </row>
    <row r="3503" spans="2:7" ht="15.75" x14ac:dyDescent="0.25">
      <c r="B3503" s="5"/>
      <c r="C3503" s="5"/>
      <c r="D3503" s="5"/>
      <c r="E3503" s="5"/>
      <c r="F3503" s="5"/>
      <c r="G3503" s="5"/>
    </row>
    <row r="3504" spans="2:7" ht="15.75" x14ac:dyDescent="0.25">
      <c r="B3504" s="5"/>
      <c r="C3504" s="5"/>
      <c r="D3504" s="5"/>
      <c r="E3504" s="5"/>
      <c r="F3504" s="5"/>
      <c r="G3504" s="5"/>
    </row>
    <row r="3505" spans="2:7" ht="15.75" x14ac:dyDescent="0.25">
      <c r="B3505" s="5"/>
      <c r="C3505" s="5"/>
      <c r="D3505" s="5"/>
      <c r="E3505" s="5"/>
      <c r="F3505" s="5"/>
      <c r="G3505" s="5"/>
    </row>
    <row r="3506" spans="2:7" ht="15.75" x14ac:dyDescent="0.25">
      <c r="B3506" s="5"/>
      <c r="C3506" s="5"/>
      <c r="D3506" s="5"/>
      <c r="E3506" s="5"/>
      <c r="F3506" s="5"/>
      <c r="G3506" s="5"/>
    </row>
    <row r="3507" spans="2:7" ht="15.75" x14ac:dyDescent="0.25">
      <c r="B3507" s="5"/>
      <c r="C3507" s="5"/>
      <c r="D3507" s="5"/>
      <c r="E3507" s="5"/>
      <c r="F3507" s="5"/>
      <c r="G3507" s="5"/>
    </row>
    <row r="3508" spans="2:7" ht="15.75" x14ac:dyDescent="0.25">
      <c r="B3508" s="5"/>
      <c r="C3508" s="5"/>
      <c r="D3508" s="5"/>
      <c r="E3508" s="5"/>
      <c r="F3508" s="5"/>
      <c r="G3508" s="5"/>
    </row>
    <row r="3509" spans="2:7" ht="15.75" x14ac:dyDescent="0.25">
      <c r="B3509" s="5"/>
      <c r="C3509" s="5"/>
      <c r="D3509" s="5"/>
      <c r="E3509" s="5"/>
      <c r="F3509" s="5"/>
      <c r="G3509" s="5"/>
    </row>
    <row r="3510" spans="2:7" ht="15.75" x14ac:dyDescent="0.25">
      <c r="B3510" s="5"/>
      <c r="C3510" s="5"/>
      <c r="D3510" s="5"/>
      <c r="E3510" s="5"/>
      <c r="F3510" s="5"/>
      <c r="G3510" s="5"/>
    </row>
    <row r="3511" spans="2:7" ht="15.75" x14ac:dyDescent="0.25">
      <c r="B3511" s="5"/>
      <c r="C3511" s="5"/>
      <c r="D3511" s="5"/>
      <c r="E3511" s="5"/>
      <c r="F3511" s="5"/>
      <c r="G3511" s="5"/>
    </row>
    <row r="3512" spans="2:7" ht="15.75" x14ac:dyDescent="0.25">
      <c r="B3512" s="5"/>
      <c r="C3512" s="5"/>
      <c r="D3512" s="5"/>
      <c r="E3512" s="5"/>
      <c r="F3512" s="5"/>
      <c r="G3512" s="5"/>
    </row>
    <row r="3513" spans="2:7" ht="15.75" x14ac:dyDescent="0.25">
      <c r="B3513" s="5"/>
      <c r="C3513" s="5"/>
      <c r="D3513" s="5"/>
      <c r="E3513" s="5"/>
      <c r="F3513" s="5"/>
      <c r="G3513" s="5"/>
    </row>
    <row r="3514" spans="2:7" ht="15.75" x14ac:dyDescent="0.25">
      <c r="B3514" s="5"/>
      <c r="C3514" s="5"/>
      <c r="D3514" s="5"/>
      <c r="E3514" s="5"/>
      <c r="F3514" s="5"/>
      <c r="G3514" s="5"/>
    </row>
    <row r="3515" spans="2:7" ht="15.75" x14ac:dyDescent="0.25">
      <c r="B3515" s="5"/>
      <c r="C3515" s="5"/>
      <c r="D3515" s="5"/>
      <c r="E3515" s="5"/>
      <c r="F3515" s="5"/>
      <c r="G3515" s="5"/>
    </row>
    <row r="3516" spans="2:7" ht="15.75" x14ac:dyDescent="0.25">
      <c r="B3516" s="5"/>
      <c r="C3516" s="5"/>
      <c r="D3516" s="5"/>
      <c r="E3516" s="5"/>
      <c r="F3516" s="5"/>
      <c r="G3516" s="5"/>
    </row>
    <row r="3517" spans="2:7" ht="15.75" x14ac:dyDescent="0.25">
      <c r="B3517" s="5"/>
      <c r="C3517" s="5"/>
      <c r="D3517" s="5"/>
      <c r="E3517" s="5"/>
      <c r="F3517" s="5"/>
      <c r="G3517" s="5"/>
    </row>
    <row r="3518" spans="2:7" ht="15.75" x14ac:dyDescent="0.25">
      <c r="B3518" s="5"/>
      <c r="C3518" s="5"/>
      <c r="D3518" s="5"/>
      <c r="E3518" s="5"/>
      <c r="F3518" s="5"/>
      <c r="G3518" s="5"/>
    </row>
    <row r="3519" spans="2:7" ht="15.75" x14ac:dyDescent="0.25">
      <c r="B3519" s="5"/>
      <c r="C3519" s="5"/>
      <c r="D3519" s="5"/>
      <c r="E3519" s="5"/>
      <c r="F3519" s="5"/>
      <c r="G3519" s="5"/>
    </row>
    <row r="3520" spans="2:7" ht="15.75" x14ac:dyDescent="0.25">
      <c r="B3520" s="5"/>
      <c r="C3520" s="5"/>
      <c r="D3520" s="5"/>
      <c r="E3520" s="5"/>
      <c r="F3520" s="5"/>
      <c r="G3520" s="5"/>
    </row>
    <row r="3521" spans="2:7" ht="15.75" x14ac:dyDescent="0.25">
      <c r="B3521" s="5"/>
      <c r="C3521" s="5"/>
      <c r="D3521" s="5"/>
      <c r="E3521" s="5"/>
      <c r="F3521" s="5"/>
      <c r="G3521" s="5"/>
    </row>
    <row r="3522" spans="2:7" ht="15.75" x14ac:dyDescent="0.25">
      <c r="B3522" s="5"/>
      <c r="C3522" s="5"/>
      <c r="D3522" s="5"/>
      <c r="E3522" s="5"/>
      <c r="F3522" s="5"/>
      <c r="G3522" s="5"/>
    </row>
    <row r="3523" spans="2:7" ht="15.75" x14ac:dyDescent="0.25">
      <c r="B3523" s="5"/>
      <c r="C3523" s="5"/>
      <c r="D3523" s="5"/>
      <c r="E3523" s="5"/>
      <c r="F3523" s="5"/>
      <c r="G3523" s="5"/>
    </row>
    <row r="3524" spans="2:7" ht="15.75" x14ac:dyDescent="0.25">
      <c r="B3524" s="5"/>
      <c r="C3524" s="5"/>
      <c r="D3524" s="5"/>
      <c r="E3524" s="5"/>
      <c r="F3524" s="5"/>
      <c r="G3524" s="5"/>
    </row>
    <row r="3525" spans="2:7" ht="15.75" x14ac:dyDescent="0.25">
      <c r="B3525" s="5"/>
      <c r="C3525" s="5"/>
      <c r="D3525" s="5"/>
      <c r="E3525" s="5"/>
      <c r="F3525" s="5"/>
      <c r="G3525" s="5"/>
    </row>
    <row r="3526" spans="2:7" ht="15.75" x14ac:dyDescent="0.25">
      <c r="B3526" s="5"/>
      <c r="C3526" s="5"/>
      <c r="D3526" s="5"/>
      <c r="E3526" s="5"/>
      <c r="F3526" s="5"/>
      <c r="G3526" s="5"/>
    </row>
    <row r="3527" spans="2:7" ht="15.75" x14ac:dyDescent="0.25">
      <c r="B3527" s="5"/>
      <c r="C3527" s="5"/>
      <c r="D3527" s="5"/>
      <c r="E3527" s="5"/>
      <c r="F3527" s="5"/>
      <c r="G3527" s="5"/>
    </row>
    <row r="3528" spans="2:7" ht="15.75" x14ac:dyDescent="0.25">
      <c r="B3528" s="5"/>
      <c r="C3528" s="5"/>
      <c r="D3528" s="5"/>
      <c r="E3528" s="5"/>
      <c r="F3528" s="5"/>
      <c r="G3528" s="5"/>
    </row>
    <row r="3529" spans="2:7" ht="15.75" x14ac:dyDescent="0.25">
      <c r="B3529" s="5"/>
      <c r="C3529" s="5"/>
      <c r="D3529" s="5"/>
      <c r="E3529" s="5"/>
      <c r="F3529" s="5"/>
      <c r="G3529" s="5"/>
    </row>
    <row r="3530" spans="2:7" ht="15.75" x14ac:dyDescent="0.25">
      <c r="B3530" s="5"/>
      <c r="C3530" s="5"/>
      <c r="D3530" s="5"/>
      <c r="E3530" s="5"/>
      <c r="F3530" s="5"/>
      <c r="G3530" s="5"/>
    </row>
    <row r="3531" spans="2:7" ht="15.75" x14ac:dyDescent="0.25">
      <c r="B3531" s="5"/>
      <c r="C3531" s="5"/>
      <c r="D3531" s="5"/>
      <c r="E3531" s="5"/>
      <c r="F3531" s="5"/>
      <c r="G3531" s="5"/>
    </row>
    <row r="3532" spans="2:7" ht="15.75" x14ac:dyDescent="0.25">
      <c r="B3532" s="5"/>
      <c r="C3532" s="5"/>
      <c r="D3532" s="5"/>
      <c r="E3532" s="5"/>
      <c r="F3532" s="5"/>
      <c r="G3532" s="5"/>
    </row>
    <row r="3533" spans="2:7" ht="15.75" x14ac:dyDescent="0.25">
      <c r="B3533" s="5"/>
      <c r="C3533" s="5"/>
      <c r="D3533" s="5"/>
      <c r="E3533" s="5"/>
      <c r="F3533" s="5"/>
      <c r="G3533" s="5"/>
    </row>
    <row r="3534" spans="2:7" ht="15.75" x14ac:dyDescent="0.25">
      <c r="B3534" s="5"/>
      <c r="C3534" s="5"/>
      <c r="D3534" s="5"/>
      <c r="E3534" s="5"/>
      <c r="F3534" s="5"/>
      <c r="G3534" s="5"/>
    </row>
    <row r="3535" spans="2:7" ht="15.75" x14ac:dyDescent="0.25">
      <c r="B3535" s="5"/>
      <c r="C3535" s="5"/>
      <c r="D3535" s="5"/>
      <c r="E3535" s="5"/>
      <c r="F3535" s="5"/>
      <c r="G3535" s="5"/>
    </row>
    <row r="3536" spans="2:7" ht="15.75" x14ac:dyDescent="0.25">
      <c r="B3536" s="5"/>
      <c r="C3536" s="5"/>
      <c r="D3536" s="5"/>
      <c r="E3536" s="5"/>
      <c r="F3536" s="5"/>
      <c r="G3536" s="5"/>
    </row>
    <row r="3537" spans="2:7" ht="15.75" x14ac:dyDescent="0.25">
      <c r="B3537" s="5"/>
      <c r="C3537" s="5"/>
      <c r="D3537" s="5"/>
      <c r="E3537" s="5"/>
      <c r="F3537" s="5"/>
      <c r="G3537" s="5"/>
    </row>
    <row r="3538" spans="2:7" ht="15.75" x14ac:dyDescent="0.25">
      <c r="B3538" s="5"/>
      <c r="C3538" s="5"/>
      <c r="D3538" s="5"/>
      <c r="E3538" s="5"/>
      <c r="F3538" s="5"/>
      <c r="G3538" s="5"/>
    </row>
    <row r="3539" spans="2:7" ht="15.75" x14ac:dyDescent="0.25">
      <c r="B3539" s="5"/>
      <c r="C3539" s="5"/>
      <c r="D3539" s="5"/>
      <c r="E3539" s="5"/>
      <c r="F3539" s="5"/>
      <c r="G3539" s="5"/>
    </row>
    <row r="3540" spans="2:7" ht="15.75" x14ac:dyDescent="0.25">
      <c r="B3540" s="5"/>
      <c r="C3540" s="5"/>
      <c r="D3540" s="5"/>
      <c r="E3540" s="5"/>
      <c r="F3540" s="5"/>
      <c r="G3540" s="5"/>
    </row>
    <row r="3541" spans="2:7" ht="15.75" x14ac:dyDescent="0.25">
      <c r="B3541" s="5"/>
      <c r="C3541" s="5"/>
      <c r="D3541" s="5"/>
      <c r="E3541" s="5"/>
      <c r="F3541" s="5"/>
      <c r="G3541" s="5"/>
    </row>
    <row r="3542" spans="2:7" ht="15.75" x14ac:dyDescent="0.25">
      <c r="B3542" s="5"/>
      <c r="C3542" s="5"/>
      <c r="D3542" s="5"/>
      <c r="E3542" s="5"/>
      <c r="F3542" s="5"/>
      <c r="G3542" s="5"/>
    </row>
    <row r="3543" spans="2:7" ht="15.75" x14ac:dyDescent="0.25">
      <c r="B3543" s="5"/>
      <c r="C3543" s="5"/>
      <c r="D3543" s="5"/>
      <c r="E3543" s="5"/>
      <c r="F3543" s="5"/>
      <c r="G3543" s="5"/>
    </row>
    <row r="3544" spans="2:7" ht="15.75" x14ac:dyDescent="0.25">
      <c r="B3544" s="5"/>
      <c r="C3544" s="5"/>
      <c r="D3544" s="5"/>
      <c r="E3544" s="5"/>
      <c r="F3544" s="5"/>
      <c r="G3544" s="5"/>
    </row>
    <row r="3545" spans="2:7" ht="15.75" x14ac:dyDescent="0.25">
      <c r="B3545" s="5"/>
      <c r="C3545" s="5"/>
      <c r="D3545" s="5"/>
      <c r="E3545" s="5"/>
      <c r="F3545" s="5"/>
      <c r="G3545" s="5"/>
    </row>
    <row r="3546" spans="2:7" ht="15.75" x14ac:dyDescent="0.25">
      <c r="B3546" s="5"/>
      <c r="C3546" s="5"/>
      <c r="D3546" s="5"/>
      <c r="E3546" s="5"/>
      <c r="F3546" s="5"/>
      <c r="G3546" s="5"/>
    </row>
    <row r="3547" spans="2:7" ht="15.75" x14ac:dyDescent="0.25">
      <c r="B3547" s="5"/>
      <c r="C3547" s="5"/>
      <c r="D3547" s="5"/>
      <c r="E3547" s="5"/>
      <c r="F3547" s="5"/>
      <c r="G3547" s="5"/>
    </row>
    <row r="3548" spans="2:7" ht="15.75" x14ac:dyDescent="0.25">
      <c r="B3548" s="5"/>
      <c r="C3548" s="5"/>
      <c r="D3548" s="5"/>
      <c r="E3548" s="5"/>
      <c r="F3548" s="5"/>
      <c r="G3548" s="5"/>
    </row>
    <row r="3549" spans="2:7" ht="15.75" x14ac:dyDescent="0.25">
      <c r="B3549" s="5"/>
      <c r="C3549" s="5"/>
      <c r="D3549" s="5"/>
      <c r="E3549" s="5"/>
      <c r="F3549" s="5"/>
      <c r="G3549" s="5"/>
    </row>
    <row r="3550" spans="2:7" ht="15.75" x14ac:dyDescent="0.25">
      <c r="B3550" s="5"/>
      <c r="C3550" s="5"/>
      <c r="D3550" s="5"/>
      <c r="E3550" s="5"/>
      <c r="F3550" s="5"/>
      <c r="G3550" s="5"/>
    </row>
    <row r="3551" spans="2:7" ht="15.75" x14ac:dyDescent="0.25">
      <c r="B3551" s="5"/>
      <c r="C3551" s="5"/>
      <c r="D3551" s="5"/>
      <c r="E3551" s="5"/>
      <c r="F3551" s="5"/>
      <c r="G3551" s="5"/>
    </row>
    <row r="3552" spans="2:7" ht="15.75" x14ac:dyDescent="0.25">
      <c r="B3552" s="5"/>
      <c r="C3552" s="5"/>
      <c r="D3552" s="5"/>
      <c r="E3552" s="5"/>
      <c r="F3552" s="5"/>
      <c r="G3552" s="5"/>
    </row>
    <row r="3553" spans="2:7" ht="15.75" x14ac:dyDescent="0.25">
      <c r="B3553" s="5"/>
      <c r="C3553" s="5"/>
      <c r="D3553" s="5"/>
      <c r="E3553" s="5"/>
      <c r="F3553" s="5"/>
      <c r="G3553" s="5"/>
    </row>
    <row r="3554" spans="2:7" ht="15.75" x14ac:dyDescent="0.25">
      <c r="B3554" s="5"/>
      <c r="C3554" s="5"/>
      <c r="D3554" s="5"/>
      <c r="E3554" s="5"/>
      <c r="F3554" s="5"/>
      <c r="G3554" s="5"/>
    </row>
    <row r="3555" spans="2:7" ht="15.75" x14ac:dyDescent="0.25">
      <c r="B3555" s="5"/>
      <c r="C3555" s="5"/>
      <c r="D3555" s="5"/>
      <c r="E3555" s="5"/>
      <c r="F3555" s="5"/>
      <c r="G3555" s="5"/>
    </row>
    <row r="3556" spans="2:7" ht="15.75" x14ac:dyDescent="0.25">
      <c r="B3556" s="5"/>
      <c r="C3556" s="5"/>
      <c r="D3556" s="5"/>
      <c r="E3556" s="5"/>
      <c r="F3556" s="5"/>
      <c r="G3556" s="5"/>
    </row>
    <row r="3557" spans="2:7" ht="15.75" x14ac:dyDescent="0.25">
      <c r="B3557" s="5"/>
      <c r="C3557" s="5"/>
      <c r="D3557" s="5"/>
      <c r="E3557" s="5"/>
      <c r="F3557" s="5"/>
      <c r="G3557" s="5"/>
    </row>
    <row r="3558" spans="2:7" ht="15.75" x14ac:dyDescent="0.25">
      <c r="B3558" s="5"/>
      <c r="C3558" s="5"/>
      <c r="D3558" s="5"/>
      <c r="E3558" s="5"/>
      <c r="F3558" s="5"/>
      <c r="G3558" s="5"/>
    </row>
    <row r="3559" spans="2:7" ht="15.75" x14ac:dyDescent="0.25">
      <c r="B3559" s="5"/>
      <c r="C3559" s="5"/>
      <c r="D3559" s="5"/>
      <c r="E3559" s="5"/>
      <c r="F3559" s="5"/>
      <c r="G3559" s="5"/>
    </row>
    <row r="3560" spans="2:7" ht="15.75" x14ac:dyDescent="0.25">
      <c r="B3560" s="5"/>
      <c r="C3560" s="5"/>
      <c r="D3560" s="5"/>
      <c r="E3560" s="5"/>
      <c r="F3560" s="5"/>
      <c r="G3560" s="5"/>
    </row>
    <row r="3561" spans="2:7" ht="15.75" x14ac:dyDescent="0.25">
      <c r="B3561" s="5"/>
      <c r="C3561" s="5"/>
      <c r="D3561" s="5"/>
      <c r="E3561" s="5"/>
      <c r="F3561" s="5"/>
      <c r="G3561" s="5"/>
    </row>
    <row r="3562" spans="2:7" ht="15.75" x14ac:dyDescent="0.25">
      <c r="B3562" s="5"/>
      <c r="C3562" s="5"/>
      <c r="D3562" s="5"/>
      <c r="E3562" s="5"/>
      <c r="F3562" s="5"/>
      <c r="G3562" s="5"/>
    </row>
    <row r="3563" spans="2:7" ht="15.75" x14ac:dyDescent="0.25">
      <c r="B3563" s="5"/>
      <c r="C3563" s="5"/>
      <c r="D3563" s="5"/>
      <c r="E3563" s="5"/>
      <c r="F3563" s="5"/>
      <c r="G3563" s="5"/>
    </row>
    <row r="3564" spans="2:7" ht="15.75" x14ac:dyDescent="0.25">
      <c r="B3564" s="5"/>
      <c r="C3564" s="5"/>
      <c r="D3564" s="5"/>
      <c r="E3564" s="5"/>
      <c r="F3564" s="5"/>
      <c r="G3564" s="5"/>
    </row>
    <row r="3565" spans="2:7" ht="15.75" x14ac:dyDescent="0.25">
      <c r="B3565" s="5"/>
      <c r="C3565" s="5"/>
      <c r="D3565" s="5"/>
      <c r="E3565" s="5"/>
      <c r="F3565" s="5"/>
      <c r="G3565" s="5"/>
    </row>
    <row r="3566" spans="2:7" ht="15.75" x14ac:dyDescent="0.25">
      <c r="B3566" s="5"/>
      <c r="C3566" s="5"/>
      <c r="D3566" s="5"/>
      <c r="E3566" s="5"/>
      <c r="F3566" s="5"/>
      <c r="G3566" s="5"/>
    </row>
    <row r="3567" spans="2:7" ht="15.75" x14ac:dyDescent="0.25">
      <c r="B3567" s="5"/>
      <c r="C3567" s="5"/>
      <c r="D3567" s="5"/>
      <c r="E3567" s="5"/>
      <c r="F3567" s="5"/>
      <c r="G3567" s="5"/>
    </row>
    <row r="3568" spans="2:7" ht="15.75" x14ac:dyDescent="0.25">
      <c r="B3568" s="5"/>
      <c r="C3568" s="5"/>
      <c r="D3568" s="5"/>
      <c r="E3568" s="5"/>
      <c r="F3568" s="5"/>
      <c r="G3568" s="5"/>
    </row>
    <row r="3569" spans="2:7" ht="15.75" x14ac:dyDescent="0.25">
      <c r="B3569" s="5"/>
      <c r="C3569" s="5"/>
      <c r="D3569" s="5"/>
      <c r="E3569" s="5"/>
      <c r="F3569" s="5"/>
      <c r="G3569" s="5"/>
    </row>
    <row r="3570" spans="2:7" ht="15.75" x14ac:dyDescent="0.25">
      <c r="B3570" s="5"/>
      <c r="C3570" s="5"/>
      <c r="D3570" s="5"/>
      <c r="E3570" s="5"/>
      <c r="F3570" s="5"/>
      <c r="G3570" s="5"/>
    </row>
    <row r="3571" spans="2:7" ht="15.75" x14ac:dyDescent="0.25">
      <c r="B3571" s="5"/>
      <c r="C3571" s="5"/>
      <c r="D3571" s="5"/>
      <c r="E3571" s="5"/>
      <c r="F3571" s="5"/>
      <c r="G3571" s="5"/>
    </row>
    <row r="3572" spans="2:7" ht="15.75" x14ac:dyDescent="0.25">
      <c r="B3572" s="5"/>
      <c r="C3572" s="5"/>
      <c r="D3572" s="5"/>
      <c r="E3572" s="5"/>
      <c r="F3572" s="5"/>
      <c r="G3572" s="5"/>
    </row>
    <row r="3573" spans="2:7" ht="15.75" x14ac:dyDescent="0.25">
      <c r="B3573" s="5"/>
      <c r="C3573" s="5"/>
      <c r="D3573" s="5"/>
      <c r="E3573" s="5"/>
      <c r="F3573" s="5"/>
      <c r="G3573" s="5"/>
    </row>
    <row r="3574" spans="2:7" ht="15.75" x14ac:dyDescent="0.25">
      <c r="B3574" s="5"/>
      <c r="C3574" s="5"/>
      <c r="D3574" s="5"/>
      <c r="E3574" s="5"/>
      <c r="F3574" s="5"/>
      <c r="G3574" s="5"/>
    </row>
    <row r="3575" spans="2:7" ht="15.75" x14ac:dyDescent="0.25">
      <c r="B3575" s="5"/>
      <c r="C3575" s="5"/>
      <c r="D3575" s="5"/>
      <c r="E3575" s="5"/>
      <c r="F3575" s="5"/>
      <c r="G3575" s="5"/>
    </row>
    <row r="3576" spans="2:7" ht="15.75" x14ac:dyDescent="0.25">
      <c r="B3576" s="5"/>
      <c r="C3576" s="5"/>
      <c r="D3576" s="5"/>
      <c r="E3576" s="5"/>
      <c r="F3576" s="5"/>
      <c r="G3576" s="5"/>
    </row>
    <row r="3577" spans="2:7" ht="15.75" x14ac:dyDescent="0.25">
      <c r="B3577" s="5"/>
      <c r="C3577" s="5"/>
      <c r="D3577" s="5"/>
      <c r="E3577" s="5"/>
      <c r="F3577" s="5"/>
      <c r="G3577" s="5"/>
    </row>
    <row r="3578" spans="2:7" ht="15.75" x14ac:dyDescent="0.25">
      <c r="B3578" s="5"/>
      <c r="C3578" s="5"/>
      <c r="D3578" s="5"/>
      <c r="E3578" s="5"/>
      <c r="F3578" s="5"/>
      <c r="G3578" s="5"/>
    </row>
    <row r="3579" spans="2:7" ht="15.75" x14ac:dyDescent="0.25">
      <c r="B3579" s="5"/>
      <c r="C3579" s="5"/>
      <c r="D3579" s="5"/>
      <c r="E3579" s="5"/>
      <c r="F3579" s="5"/>
      <c r="G3579" s="5"/>
    </row>
    <row r="3580" spans="2:7" ht="15.75" x14ac:dyDescent="0.25">
      <c r="B3580" s="5"/>
      <c r="C3580" s="5"/>
      <c r="D3580" s="5"/>
      <c r="E3580" s="5"/>
      <c r="F3580" s="5"/>
      <c r="G3580" s="5"/>
    </row>
    <row r="3581" spans="2:7" ht="15.75" x14ac:dyDescent="0.25">
      <c r="B3581" s="5"/>
      <c r="C3581" s="5"/>
      <c r="D3581" s="5"/>
      <c r="E3581" s="5"/>
      <c r="F3581" s="5"/>
      <c r="G3581" s="5"/>
    </row>
    <row r="3582" spans="2:7" ht="15.75" x14ac:dyDescent="0.25">
      <c r="B3582" s="5"/>
      <c r="C3582" s="5"/>
      <c r="D3582" s="5"/>
      <c r="E3582" s="5"/>
      <c r="F3582" s="5"/>
      <c r="G3582" s="5"/>
    </row>
    <row r="3583" spans="2:7" ht="15.75" x14ac:dyDescent="0.25">
      <c r="B3583" s="5"/>
      <c r="C3583" s="5"/>
      <c r="D3583" s="5"/>
      <c r="E3583" s="5"/>
      <c r="F3583" s="5"/>
      <c r="G3583" s="5"/>
    </row>
    <row r="3584" spans="2:7" ht="15.75" x14ac:dyDescent="0.25">
      <c r="B3584" s="5"/>
      <c r="C3584" s="5"/>
      <c r="D3584" s="5"/>
      <c r="E3584" s="5"/>
      <c r="F3584" s="5"/>
      <c r="G3584" s="5"/>
    </row>
    <row r="3585" spans="2:7" ht="15.75" x14ac:dyDescent="0.25">
      <c r="B3585" s="5"/>
      <c r="C3585" s="5"/>
      <c r="D3585" s="5"/>
      <c r="E3585" s="5"/>
      <c r="F3585" s="5"/>
      <c r="G3585" s="5"/>
    </row>
    <row r="3586" spans="2:7" ht="15.75" x14ac:dyDescent="0.25">
      <c r="B3586" s="5"/>
      <c r="C3586" s="5"/>
      <c r="D3586" s="5"/>
      <c r="E3586" s="5"/>
      <c r="F3586" s="5"/>
      <c r="G3586" s="5"/>
    </row>
    <row r="3587" spans="2:7" ht="15.75" x14ac:dyDescent="0.25">
      <c r="B3587" s="5"/>
      <c r="C3587" s="5"/>
      <c r="D3587" s="5"/>
      <c r="E3587" s="5"/>
      <c r="F3587" s="5"/>
      <c r="G3587" s="5"/>
    </row>
    <row r="3588" spans="2:7" ht="15.75" x14ac:dyDescent="0.25">
      <c r="B3588" s="5"/>
      <c r="C3588" s="5"/>
      <c r="D3588" s="5"/>
      <c r="E3588" s="5"/>
      <c r="F3588" s="5"/>
      <c r="G3588" s="5"/>
    </row>
    <row r="3589" spans="2:7" ht="15.75" x14ac:dyDescent="0.25">
      <c r="B3589" s="5"/>
      <c r="C3589" s="5"/>
      <c r="D3589" s="5"/>
      <c r="E3589" s="5"/>
      <c r="F3589" s="5"/>
      <c r="G3589" s="5"/>
    </row>
    <row r="3590" spans="2:7" ht="15.75" x14ac:dyDescent="0.25">
      <c r="B3590" s="5"/>
      <c r="C3590" s="5"/>
      <c r="D3590" s="5"/>
      <c r="E3590" s="5"/>
      <c r="F3590" s="5"/>
      <c r="G3590" s="5"/>
    </row>
    <row r="3591" spans="2:7" ht="15.75" x14ac:dyDescent="0.25">
      <c r="B3591" s="5"/>
      <c r="C3591" s="5"/>
      <c r="D3591" s="5"/>
      <c r="E3591" s="5"/>
      <c r="F3591" s="5"/>
      <c r="G3591" s="5"/>
    </row>
    <row r="3592" spans="2:7" ht="15.75" x14ac:dyDescent="0.25">
      <c r="B3592" s="5"/>
      <c r="C3592" s="5"/>
      <c r="D3592" s="5"/>
      <c r="E3592" s="5"/>
      <c r="F3592" s="5"/>
      <c r="G3592" s="5"/>
    </row>
    <row r="3593" spans="2:7" ht="15.75" x14ac:dyDescent="0.25">
      <c r="B3593" s="5"/>
      <c r="C3593" s="5"/>
      <c r="D3593" s="5"/>
      <c r="E3593" s="5"/>
      <c r="F3593" s="5"/>
      <c r="G3593" s="5"/>
    </row>
    <row r="3594" spans="2:7" ht="15.75" x14ac:dyDescent="0.25">
      <c r="B3594" s="5"/>
      <c r="C3594" s="5"/>
      <c r="D3594" s="5"/>
      <c r="E3594" s="5"/>
      <c r="F3594" s="5"/>
      <c r="G3594" s="5"/>
    </row>
    <row r="3595" spans="2:7" ht="15.75" x14ac:dyDescent="0.25">
      <c r="B3595" s="5"/>
      <c r="C3595" s="5"/>
      <c r="D3595" s="5"/>
      <c r="E3595" s="5"/>
      <c r="F3595" s="5"/>
      <c r="G3595" s="5"/>
    </row>
    <row r="3596" spans="2:7" ht="15.75" x14ac:dyDescent="0.25">
      <c r="B3596" s="5"/>
      <c r="C3596" s="5"/>
      <c r="D3596" s="5"/>
      <c r="E3596" s="5"/>
      <c r="F3596" s="5"/>
      <c r="G3596" s="5"/>
    </row>
    <row r="3597" spans="2:7" ht="15.75" x14ac:dyDescent="0.25">
      <c r="B3597" s="5"/>
      <c r="C3597" s="5"/>
      <c r="D3597" s="5"/>
      <c r="E3597" s="5"/>
      <c r="F3597" s="5"/>
      <c r="G3597" s="5"/>
    </row>
    <row r="3598" spans="2:7" ht="15.75" x14ac:dyDescent="0.25">
      <c r="B3598" s="5"/>
      <c r="C3598" s="5"/>
      <c r="D3598" s="5"/>
      <c r="E3598" s="5"/>
      <c r="F3598" s="5"/>
      <c r="G3598" s="5"/>
    </row>
    <row r="3599" spans="2:7" ht="15.75" x14ac:dyDescent="0.25">
      <c r="B3599" s="5"/>
      <c r="C3599" s="5"/>
      <c r="D3599" s="5"/>
      <c r="E3599" s="5"/>
      <c r="F3599" s="5"/>
      <c r="G3599" s="5"/>
    </row>
    <row r="3600" spans="2:7" ht="15.75" x14ac:dyDescent="0.25">
      <c r="B3600" s="5"/>
      <c r="C3600" s="5"/>
      <c r="D3600" s="5"/>
      <c r="E3600" s="5"/>
      <c r="F3600" s="5"/>
      <c r="G3600" s="5"/>
    </row>
    <row r="3601" spans="2:7" ht="15.75" x14ac:dyDescent="0.25">
      <c r="B3601" s="5"/>
      <c r="C3601" s="5"/>
      <c r="D3601" s="5"/>
      <c r="E3601" s="5"/>
      <c r="F3601" s="5"/>
      <c r="G3601" s="5"/>
    </row>
    <row r="3602" spans="2:7" ht="15.75" x14ac:dyDescent="0.25">
      <c r="B3602" s="5"/>
      <c r="C3602" s="5"/>
      <c r="D3602" s="5"/>
      <c r="E3602" s="5"/>
      <c r="F3602" s="5"/>
      <c r="G3602" s="5"/>
    </row>
    <row r="3603" spans="2:7" ht="15.75" x14ac:dyDescent="0.25">
      <c r="B3603" s="5"/>
      <c r="C3603" s="5"/>
      <c r="D3603" s="5"/>
      <c r="E3603" s="5"/>
      <c r="F3603" s="5"/>
      <c r="G3603" s="5"/>
    </row>
    <row r="3604" spans="2:7" ht="15.75" x14ac:dyDescent="0.25">
      <c r="B3604" s="5"/>
      <c r="C3604" s="5"/>
      <c r="D3604" s="5"/>
      <c r="E3604" s="5"/>
      <c r="F3604" s="5"/>
      <c r="G3604" s="5"/>
    </row>
    <row r="3605" spans="2:7" ht="15.75" x14ac:dyDescent="0.25">
      <c r="B3605" s="5"/>
      <c r="C3605" s="5"/>
      <c r="D3605" s="5"/>
      <c r="E3605" s="5"/>
      <c r="F3605" s="5"/>
      <c r="G3605" s="5"/>
    </row>
    <row r="3606" spans="2:7" ht="15.75" x14ac:dyDescent="0.25">
      <c r="B3606" s="5"/>
      <c r="C3606" s="5"/>
      <c r="D3606" s="5"/>
      <c r="E3606" s="5"/>
      <c r="F3606" s="5"/>
      <c r="G3606" s="5"/>
    </row>
    <row r="3607" spans="2:7" ht="15.75" x14ac:dyDescent="0.25">
      <c r="B3607" s="5"/>
      <c r="C3607" s="5"/>
      <c r="D3607" s="5"/>
      <c r="E3607" s="5"/>
      <c r="F3607" s="5"/>
      <c r="G3607" s="5"/>
    </row>
    <row r="3608" spans="2:7" ht="15.75" x14ac:dyDescent="0.25">
      <c r="B3608" s="5"/>
      <c r="C3608" s="5"/>
      <c r="D3608" s="5"/>
      <c r="E3608" s="5"/>
      <c r="F3608" s="5"/>
      <c r="G3608" s="5"/>
    </row>
    <row r="3609" spans="2:7" ht="15.75" x14ac:dyDescent="0.25">
      <c r="B3609" s="5"/>
      <c r="C3609" s="5"/>
      <c r="D3609" s="5"/>
      <c r="E3609" s="5"/>
      <c r="F3609" s="5"/>
      <c r="G3609" s="5"/>
    </row>
    <row r="3610" spans="2:7" ht="15.75" x14ac:dyDescent="0.25">
      <c r="B3610" s="5"/>
      <c r="C3610" s="5"/>
      <c r="D3610" s="5"/>
      <c r="E3610" s="5"/>
      <c r="F3610" s="5"/>
      <c r="G3610" s="5"/>
    </row>
    <row r="3611" spans="2:7" ht="15.75" x14ac:dyDescent="0.25">
      <c r="B3611" s="5"/>
      <c r="C3611" s="5"/>
      <c r="D3611" s="5"/>
      <c r="E3611" s="5"/>
      <c r="F3611" s="5"/>
      <c r="G3611" s="5"/>
    </row>
    <row r="3612" spans="2:7" ht="15.75" x14ac:dyDescent="0.25">
      <c r="B3612" s="5"/>
      <c r="C3612" s="5"/>
      <c r="D3612" s="5"/>
      <c r="E3612" s="5"/>
      <c r="F3612" s="5"/>
      <c r="G3612" s="5"/>
    </row>
    <row r="3613" spans="2:7" ht="15.75" x14ac:dyDescent="0.25">
      <c r="B3613" s="5"/>
      <c r="C3613" s="5"/>
      <c r="D3613" s="5"/>
      <c r="E3613" s="5"/>
      <c r="F3613" s="5"/>
      <c r="G3613" s="5"/>
    </row>
    <row r="3614" spans="2:7" ht="15.75" x14ac:dyDescent="0.25">
      <c r="B3614" s="5"/>
      <c r="C3614" s="5"/>
      <c r="D3614" s="5"/>
      <c r="E3614" s="5"/>
      <c r="F3614" s="5"/>
      <c r="G3614" s="5"/>
    </row>
    <row r="3615" spans="2:7" ht="15.75" x14ac:dyDescent="0.25">
      <c r="B3615" s="5"/>
      <c r="C3615" s="5"/>
      <c r="D3615" s="5"/>
      <c r="E3615" s="5"/>
      <c r="F3615" s="5"/>
      <c r="G3615" s="5"/>
    </row>
    <row r="3616" spans="2:7" ht="15.75" x14ac:dyDescent="0.25">
      <c r="B3616" s="5"/>
      <c r="C3616" s="5"/>
      <c r="D3616" s="5"/>
      <c r="E3616" s="5"/>
      <c r="F3616" s="5"/>
      <c r="G3616" s="5"/>
    </row>
    <row r="3617" spans="2:7" ht="15.75" x14ac:dyDescent="0.25">
      <c r="B3617" s="5"/>
      <c r="C3617" s="5"/>
      <c r="D3617" s="5"/>
      <c r="E3617" s="5"/>
      <c r="F3617" s="5"/>
      <c r="G3617" s="5"/>
    </row>
    <row r="3618" spans="2:7" ht="15.75" x14ac:dyDescent="0.25">
      <c r="B3618" s="5"/>
      <c r="C3618" s="5"/>
      <c r="D3618" s="5"/>
      <c r="E3618" s="5"/>
      <c r="F3618" s="5"/>
      <c r="G3618" s="5"/>
    </row>
    <row r="3619" spans="2:7" ht="15.75" x14ac:dyDescent="0.25">
      <c r="B3619" s="5"/>
      <c r="C3619" s="5"/>
      <c r="D3619" s="5"/>
      <c r="E3619" s="5"/>
      <c r="F3619" s="5"/>
      <c r="G3619" s="5"/>
    </row>
    <row r="3620" spans="2:7" ht="15.75" x14ac:dyDescent="0.25">
      <c r="B3620" s="5"/>
      <c r="C3620" s="5"/>
      <c r="D3620" s="5"/>
      <c r="E3620" s="5"/>
      <c r="F3620" s="5"/>
      <c r="G3620" s="5"/>
    </row>
    <row r="3621" spans="2:7" ht="15.75" x14ac:dyDescent="0.25">
      <c r="B3621" s="5"/>
      <c r="C3621" s="5"/>
      <c r="D3621" s="5"/>
      <c r="E3621" s="5"/>
      <c r="F3621" s="5"/>
      <c r="G3621" s="5"/>
    </row>
    <row r="3622" spans="2:7" ht="15.75" x14ac:dyDescent="0.25">
      <c r="B3622" s="5"/>
      <c r="C3622" s="5"/>
      <c r="D3622" s="5"/>
      <c r="E3622" s="5"/>
      <c r="F3622" s="5"/>
      <c r="G3622" s="5"/>
    </row>
    <row r="3623" spans="2:7" ht="15.75" x14ac:dyDescent="0.25">
      <c r="B3623" s="5"/>
      <c r="C3623" s="5"/>
      <c r="D3623" s="5"/>
      <c r="E3623" s="5"/>
      <c r="F3623" s="5"/>
      <c r="G3623" s="5"/>
    </row>
    <row r="3624" spans="2:7" ht="15.75" x14ac:dyDescent="0.25">
      <c r="B3624" s="5"/>
      <c r="C3624" s="5"/>
      <c r="D3624" s="5"/>
      <c r="E3624" s="5"/>
      <c r="F3624" s="5"/>
      <c r="G3624" s="5"/>
    </row>
    <row r="3625" spans="2:7" ht="15.75" x14ac:dyDescent="0.25">
      <c r="B3625" s="5"/>
      <c r="C3625" s="5"/>
      <c r="D3625" s="5"/>
      <c r="E3625" s="5"/>
      <c r="F3625" s="5"/>
      <c r="G3625" s="5"/>
    </row>
    <row r="3626" spans="2:7" ht="15.75" x14ac:dyDescent="0.25">
      <c r="B3626" s="5"/>
      <c r="C3626" s="5"/>
      <c r="D3626" s="5"/>
      <c r="E3626" s="5"/>
      <c r="F3626" s="5"/>
      <c r="G3626" s="5"/>
    </row>
    <row r="3627" spans="2:7" ht="15.75" x14ac:dyDescent="0.25">
      <c r="B3627" s="5"/>
      <c r="C3627" s="5"/>
      <c r="D3627" s="5"/>
      <c r="E3627" s="5"/>
      <c r="F3627" s="5"/>
      <c r="G3627" s="5"/>
    </row>
    <row r="3628" spans="2:7" ht="15.75" x14ac:dyDescent="0.25">
      <c r="B3628" s="5"/>
      <c r="C3628" s="5"/>
      <c r="D3628" s="5"/>
      <c r="E3628" s="5"/>
      <c r="F3628" s="5"/>
      <c r="G3628" s="5"/>
    </row>
    <row r="3629" spans="2:7" ht="15.75" x14ac:dyDescent="0.25">
      <c r="B3629" s="5"/>
      <c r="C3629" s="5"/>
      <c r="D3629" s="5"/>
      <c r="E3629" s="5"/>
      <c r="F3629" s="5"/>
      <c r="G3629" s="5"/>
    </row>
    <row r="3630" spans="2:7" ht="15.75" x14ac:dyDescent="0.25">
      <c r="B3630" s="5"/>
      <c r="C3630" s="5"/>
      <c r="D3630" s="5"/>
      <c r="E3630" s="5"/>
      <c r="F3630" s="5"/>
      <c r="G3630" s="5"/>
    </row>
    <row r="3631" spans="2:7" ht="15.75" x14ac:dyDescent="0.25">
      <c r="B3631" s="5"/>
      <c r="C3631" s="5"/>
      <c r="D3631" s="5"/>
      <c r="E3631" s="5"/>
      <c r="F3631" s="5"/>
      <c r="G3631" s="5"/>
    </row>
    <row r="3632" spans="2:7" ht="15.75" x14ac:dyDescent="0.25">
      <c r="B3632" s="5"/>
      <c r="C3632" s="5"/>
      <c r="D3632" s="5"/>
      <c r="E3632" s="5"/>
      <c r="F3632" s="5"/>
      <c r="G3632" s="5"/>
    </row>
    <row r="3633" spans="2:7" ht="15.75" x14ac:dyDescent="0.25">
      <c r="B3633" s="5"/>
      <c r="C3633" s="5"/>
      <c r="D3633" s="5"/>
      <c r="E3633" s="5"/>
      <c r="F3633" s="5"/>
      <c r="G3633" s="5"/>
    </row>
    <row r="3634" spans="2:7" ht="15.75" x14ac:dyDescent="0.25">
      <c r="B3634" s="5"/>
      <c r="C3634" s="5"/>
      <c r="D3634" s="5"/>
      <c r="E3634" s="5"/>
      <c r="F3634" s="5"/>
      <c r="G3634" s="5"/>
    </row>
    <row r="3635" spans="2:7" ht="15.75" x14ac:dyDescent="0.25">
      <c r="B3635" s="5"/>
      <c r="C3635" s="5"/>
      <c r="D3635" s="5"/>
      <c r="E3635" s="5"/>
      <c r="F3635" s="5"/>
      <c r="G3635" s="5"/>
    </row>
    <row r="3636" spans="2:7" ht="15.75" x14ac:dyDescent="0.25">
      <c r="B3636" s="5"/>
      <c r="C3636" s="5"/>
      <c r="D3636" s="5"/>
      <c r="E3636" s="5"/>
      <c r="F3636" s="5"/>
      <c r="G3636" s="5"/>
    </row>
    <row r="3637" spans="2:7" ht="15.75" x14ac:dyDescent="0.25">
      <c r="B3637" s="5"/>
      <c r="C3637" s="5"/>
      <c r="D3637" s="5"/>
      <c r="E3637" s="5"/>
      <c r="F3637" s="5"/>
      <c r="G3637" s="5"/>
    </row>
    <row r="3638" spans="2:7" ht="15.75" x14ac:dyDescent="0.25">
      <c r="B3638" s="5"/>
      <c r="C3638" s="5"/>
      <c r="D3638" s="5"/>
      <c r="E3638" s="5"/>
      <c r="F3638" s="5"/>
      <c r="G3638" s="5"/>
    </row>
    <row r="3639" spans="2:7" ht="15.75" x14ac:dyDescent="0.25">
      <c r="B3639" s="5"/>
      <c r="C3639" s="5"/>
      <c r="D3639" s="5"/>
      <c r="E3639" s="5"/>
      <c r="F3639" s="5"/>
      <c r="G3639" s="5"/>
    </row>
    <row r="3640" spans="2:7" ht="15.75" x14ac:dyDescent="0.25">
      <c r="B3640" s="5"/>
      <c r="C3640" s="5"/>
      <c r="D3640" s="5"/>
      <c r="E3640" s="5"/>
      <c r="F3640" s="5"/>
      <c r="G3640" s="5"/>
    </row>
    <row r="3641" spans="2:7" ht="15.75" x14ac:dyDescent="0.25">
      <c r="B3641" s="5"/>
      <c r="C3641" s="5"/>
      <c r="D3641" s="5"/>
      <c r="E3641" s="5"/>
      <c r="F3641" s="5"/>
      <c r="G3641" s="5"/>
    </row>
    <row r="3642" spans="2:7" ht="15.75" x14ac:dyDescent="0.25">
      <c r="B3642" s="5"/>
      <c r="C3642" s="5"/>
      <c r="D3642" s="5"/>
      <c r="E3642" s="5"/>
      <c r="F3642" s="5"/>
      <c r="G3642" s="5"/>
    </row>
    <row r="3643" spans="2:7" ht="15.75" x14ac:dyDescent="0.25">
      <c r="B3643" s="5"/>
      <c r="C3643" s="5"/>
      <c r="D3643" s="5"/>
      <c r="E3643" s="5"/>
      <c r="F3643" s="5"/>
      <c r="G3643" s="5"/>
    </row>
    <row r="3644" spans="2:7" ht="15.75" x14ac:dyDescent="0.25">
      <c r="B3644" s="5"/>
      <c r="C3644" s="5"/>
      <c r="D3644" s="5"/>
      <c r="E3644" s="5"/>
      <c r="F3644" s="5"/>
      <c r="G3644" s="5"/>
    </row>
    <row r="3645" spans="2:7" ht="15.75" x14ac:dyDescent="0.25">
      <c r="B3645" s="5"/>
      <c r="C3645" s="5"/>
      <c r="D3645" s="5"/>
      <c r="E3645" s="5"/>
      <c r="F3645" s="5"/>
      <c r="G3645" s="5"/>
    </row>
    <row r="3646" spans="2:7" ht="15.75" x14ac:dyDescent="0.25">
      <c r="B3646" s="5"/>
      <c r="C3646" s="5"/>
      <c r="D3646" s="5"/>
      <c r="E3646" s="5"/>
      <c r="F3646" s="5"/>
      <c r="G3646" s="5"/>
    </row>
    <row r="3647" spans="2:7" ht="15.75" x14ac:dyDescent="0.25">
      <c r="B3647" s="5"/>
      <c r="C3647" s="5"/>
      <c r="D3647" s="5"/>
      <c r="E3647" s="5"/>
      <c r="F3647" s="5"/>
      <c r="G3647" s="5"/>
    </row>
    <row r="3648" spans="2:7" ht="15.75" x14ac:dyDescent="0.25">
      <c r="B3648" s="5"/>
      <c r="C3648" s="5"/>
      <c r="D3648" s="5"/>
      <c r="E3648" s="5"/>
      <c r="F3648" s="5"/>
      <c r="G3648" s="5"/>
    </row>
    <row r="3649" spans="2:7" ht="15.75" x14ac:dyDescent="0.25">
      <c r="B3649" s="5"/>
      <c r="C3649" s="5"/>
      <c r="D3649" s="5"/>
      <c r="E3649" s="5"/>
      <c r="F3649" s="5"/>
      <c r="G3649" s="5"/>
    </row>
    <row r="3650" spans="2:7" ht="15.75" x14ac:dyDescent="0.25">
      <c r="B3650" s="5"/>
      <c r="C3650" s="5"/>
      <c r="D3650" s="5"/>
      <c r="E3650" s="5"/>
      <c r="F3650" s="5"/>
      <c r="G3650" s="5"/>
    </row>
    <row r="3651" spans="2:7" ht="15.75" x14ac:dyDescent="0.25">
      <c r="B3651" s="5"/>
      <c r="C3651" s="5"/>
      <c r="D3651" s="5"/>
      <c r="E3651" s="5"/>
      <c r="F3651" s="5"/>
      <c r="G3651" s="5"/>
    </row>
    <row r="3652" spans="2:7" ht="15.75" x14ac:dyDescent="0.25">
      <c r="B3652" s="5"/>
      <c r="C3652" s="5"/>
      <c r="D3652" s="5"/>
      <c r="E3652" s="5"/>
      <c r="F3652" s="5"/>
      <c r="G3652" s="5"/>
    </row>
    <row r="3653" spans="2:7" ht="15.75" x14ac:dyDescent="0.25">
      <c r="B3653" s="5"/>
      <c r="C3653" s="5"/>
      <c r="D3653" s="5"/>
      <c r="E3653" s="5"/>
      <c r="F3653" s="5"/>
      <c r="G3653" s="5"/>
    </row>
    <row r="3654" spans="2:7" ht="15.75" x14ac:dyDescent="0.25">
      <c r="B3654" s="5"/>
      <c r="C3654" s="5"/>
      <c r="D3654" s="5"/>
      <c r="E3654" s="5"/>
      <c r="F3654" s="5"/>
      <c r="G3654" s="5"/>
    </row>
    <row r="3655" spans="2:7" ht="15.75" x14ac:dyDescent="0.25">
      <c r="B3655" s="5"/>
      <c r="C3655" s="5"/>
      <c r="D3655" s="5"/>
      <c r="E3655" s="5"/>
      <c r="F3655" s="5"/>
      <c r="G3655" s="5"/>
    </row>
    <row r="3656" spans="2:7" ht="15.75" x14ac:dyDescent="0.25">
      <c r="B3656" s="5"/>
      <c r="C3656" s="5"/>
      <c r="D3656" s="5"/>
      <c r="E3656" s="5"/>
      <c r="F3656" s="5"/>
      <c r="G3656" s="5"/>
    </row>
    <row r="3657" spans="2:7" ht="15.75" x14ac:dyDescent="0.25">
      <c r="B3657" s="5"/>
      <c r="C3657" s="5"/>
      <c r="D3657" s="5"/>
      <c r="E3657" s="5"/>
      <c r="F3657" s="5"/>
      <c r="G3657" s="5"/>
    </row>
    <row r="3658" spans="2:7" ht="15.75" x14ac:dyDescent="0.25">
      <c r="B3658" s="5"/>
      <c r="C3658" s="5"/>
      <c r="D3658" s="5"/>
      <c r="E3658" s="5"/>
      <c r="F3658" s="5"/>
      <c r="G3658" s="5"/>
    </row>
    <row r="3659" spans="2:7" ht="15.75" x14ac:dyDescent="0.25">
      <c r="B3659" s="5"/>
      <c r="C3659" s="5"/>
      <c r="D3659" s="5"/>
      <c r="E3659" s="5"/>
      <c r="F3659" s="5"/>
      <c r="G3659" s="5"/>
    </row>
    <row r="3660" spans="2:7" ht="15.75" x14ac:dyDescent="0.25">
      <c r="B3660" s="5"/>
      <c r="C3660" s="5"/>
      <c r="D3660" s="5"/>
      <c r="E3660" s="5"/>
      <c r="F3660" s="5"/>
      <c r="G3660" s="5"/>
    </row>
    <row r="3661" spans="2:7" ht="15.75" x14ac:dyDescent="0.25">
      <c r="B3661" s="5"/>
      <c r="C3661" s="5"/>
      <c r="D3661" s="5"/>
      <c r="E3661" s="5"/>
      <c r="F3661" s="5"/>
      <c r="G3661" s="5"/>
    </row>
    <row r="3662" spans="2:7" ht="15.75" x14ac:dyDescent="0.25">
      <c r="B3662" s="5"/>
      <c r="C3662" s="5"/>
      <c r="D3662" s="5"/>
      <c r="E3662" s="5"/>
      <c r="F3662" s="5"/>
      <c r="G3662" s="5"/>
    </row>
    <row r="3663" spans="2:7" ht="15.75" x14ac:dyDescent="0.25">
      <c r="B3663" s="5"/>
      <c r="C3663" s="5"/>
      <c r="D3663" s="5"/>
      <c r="E3663" s="5"/>
      <c r="F3663" s="5"/>
      <c r="G3663" s="5"/>
    </row>
    <row r="3664" spans="2:7" ht="15.75" x14ac:dyDescent="0.25">
      <c r="B3664" s="5"/>
      <c r="C3664" s="5"/>
      <c r="D3664" s="5"/>
      <c r="E3664" s="5"/>
      <c r="F3664" s="5"/>
      <c r="G3664" s="5"/>
    </row>
    <row r="3665" spans="2:7" ht="15.75" x14ac:dyDescent="0.25">
      <c r="B3665" s="5"/>
      <c r="C3665" s="5"/>
      <c r="D3665" s="5"/>
      <c r="E3665" s="5"/>
      <c r="F3665" s="5"/>
      <c r="G3665" s="5"/>
    </row>
    <row r="3666" spans="2:7" ht="15.75" x14ac:dyDescent="0.25">
      <c r="B3666" s="5"/>
      <c r="C3666" s="5"/>
      <c r="D3666" s="5"/>
      <c r="E3666" s="5"/>
      <c r="F3666" s="5"/>
      <c r="G3666" s="5"/>
    </row>
    <row r="3667" spans="2:7" ht="15.75" x14ac:dyDescent="0.25">
      <c r="B3667" s="5"/>
      <c r="C3667" s="5"/>
      <c r="D3667" s="5"/>
      <c r="E3667" s="5"/>
      <c r="F3667" s="5"/>
      <c r="G3667" s="5"/>
    </row>
    <row r="3668" spans="2:7" ht="15.75" x14ac:dyDescent="0.25">
      <c r="B3668" s="5"/>
      <c r="C3668" s="5"/>
      <c r="D3668" s="5"/>
      <c r="E3668" s="5"/>
      <c r="F3668" s="5"/>
      <c r="G3668" s="5"/>
    </row>
    <row r="3669" spans="2:7" ht="15.75" x14ac:dyDescent="0.25">
      <c r="B3669" s="5"/>
      <c r="C3669" s="5"/>
      <c r="D3669" s="5"/>
      <c r="E3669" s="5"/>
      <c r="F3669" s="5"/>
      <c r="G3669" s="5"/>
    </row>
    <row r="3670" spans="2:7" ht="15.75" x14ac:dyDescent="0.25">
      <c r="B3670" s="5"/>
      <c r="C3670" s="5"/>
      <c r="D3670" s="5"/>
      <c r="E3670" s="5"/>
      <c r="F3670" s="5"/>
      <c r="G3670" s="5"/>
    </row>
    <row r="3671" spans="2:7" ht="15.75" x14ac:dyDescent="0.25">
      <c r="B3671" s="5"/>
      <c r="C3671" s="5"/>
      <c r="D3671" s="5"/>
      <c r="E3671" s="5"/>
      <c r="F3671" s="5"/>
      <c r="G3671" s="5"/>
    </row>
    <row r="3672" spans="2:7" ht="15.75" x14ac:dyDescent="0.25">
      <c r="B3672" s="5"/>
      <c r="C3672" s="5"/>
      <c r="D3672" s="5"/>
      <c r="E3672" s="5"/>
      <c r="F3672" s="5"/>
      <c r="G3672" s="5"/>
    </row>
    <row r="3673" spans="2:7" ht="15.75" x14ac:dyDescent="0.25">
      <c r="B3673" s="5"/>
      <c r="C3673" s="5"/>
      <c r="D3673" s="5"/>
      <c r="E3673" s="5"/>
      <c r="F3673" s="5"/>
      <c r="G3673" s="5"/>
    </row>
    <row r="3674" spans="2:7" ht="15.75" x14ac:dyDescent="0.25">
      <c r="B3674" s="5"/>
      <c r="C3674" s="5"/>
      <c r="D3674" s="5"/>
      <c r="E3674" s="5"/>
      <c r="F3674" s="5"/>
      <c r="G3674" s="5"/>
    </row>
    <row r="3675" spans="2:7" ht="15.75" x14ac:dyDescent="0.25">
      <c r="B3675" s="5"/>
      <c r="C3675" s="5"/>
      <c r="D3675" s="5"/>
      <c r="E3675" s="5"/>
      <c r="F3675" s="5"/>
      <c r="G3675" s="5"/>
    </row>
    <row r="3676" spans="2:7" ht="15.75" x14ac:dyDescent="0.25">
      <c r="B3676" s="5"/>
      <c r="C3676" s="5"/>
      <c r="D3676" s="5"/>
      <c r="E3676" s="5"/>
      <c r="F3676" s="5"/>
      <c r="G3676" s="5"/>
    </row>
    <row r="3677" spans="2:7" ht="15.75" x14ac:dyDescent="0.25">
      <c r="B3677" s="5"/>
      <c r="C3677" s="5"/>
      <c r="D3677" s="5"/>
      <c r="E3677" s="5"/>
      <c r="F3677" s="5"/>
      <c r="G3677" s="5"/>
    </row>
    <row r="3678" spans="2:7" ht="15.75" x14ac:dyDescent="0.25">
      <c r="B3678" s="5"/>
      <c r="C3678" s="5"/>
      <c r="D3678" s="5"/>
      <c r="E3678" s="5"/>
      <c r="F3678" s="5"/>
      <c r="G3678" s="5"/>
    </row>
    <row r="3679" spans="2:7" ht="15.75" x14ac:dyDescent="0.25">
      <c r="B3679" s="5"/>
      <c r="C3679" s="5"/>
      <c r="D3679" s="5"/>
      <c r="E3679" s="5"/>
      <c r="F3679" s="5"/>
      <c r="G3679" s="5"/>
    </row>
    <row r="3680" spans="2:7" ht="15.75" x14ac:dyDescent="0.25">
      <c r="B3680" s="5"/>
      <c r="C3680" s="5"/>
      <c r="D3680" s="5"/>
      <c r="E3680" s="5"/>
      <c r="F3680" s="5"/>
      <c r="G3680" s="5"/>
    </row>
    <row r="3681" spans="2:7" ht="15.75" x14ac:dyDescent="0.25">
      <c r="B3681" s="5"/>
      <c r="C3681" s="5"/>
      <c r="D3681" s="5"/>
      <c r="E3681" s="5"/>
      <c r="F3681" s="5"/>
      <c r="G3681" s="5"/>
    </row>
    <row r="3682" spans="2:7" ht="15.75" x14ac:dyDescent="0.25">
      <c r="B3682" s="5"/>
      <c r="C3682" s="5"/>
      <c r="D3682" s="5"/>
      <c r="E3682" s="5"/>
      <c r="F3682" s="5"/>
      <c r="G3682" s="5"/>
    </row>
    <row r="3683" spans="2:7" ht="15.75" x14ac:dyDescent="0.25">
      <c r="B3683" s="5"/>
      <c r="C3683" s="5"/>
      <c r="D3683" s="5"/>
      <c r="E3683" s="5"/>
      <c r="F3683" s="5"/>
      <c r="G3683" s="5"/>
    </row>
    <row r="3684" spans="2:7" ht="15.75" x14ac:dyDescent="0.25">
      <c r="B3684" s="5"/>
      <c r="C3684" s="5"/>
      <c r="D3684" s="5"/>
      <c r="E3684" s="5"/>
      <c r="F3684" s="5"/>
      <c r="G3684" s="5"/>
    </row>
    <row r="3685" spans="2:7" ht="15.75" x14ac:dyDescent="0.25">
      <c r="B3685" s="5"/>
      <c r="C3685" s="5"/>
      <c r="D3685" s="5"/>
      <c r="E3685" s="5"/>
      <c r="F3685" s="5"/>
      <c r="G3685" s="5"/>
    </row>
    <row r="3686" spans="2:7" ht="15.75" x14ac:dyDescent="0.25">
      <c r="B3686" s="5"/>
      <c r="C3686" s="5"/>
      <c r="D3686" s="5"/>
      <c r="E3686" s="5"/>
      <c r="F3686" s="5"/>
      <c r="G3686" s="5"/>
    </row>
    <row r="3687" spans="2:7" ht="15.75" x14ac:dyDescent="0.25">
      <c r="B3687" s="5"/>
      <c r="C3687" s="5"/>
      <c r="D3687" s="5"/>
      <c r="E3687" s="5"/>
      <c r="F3687" s="5"/>
      <c r="G3687" s="5"/>
    </row>
    <row r="3688" spans="2:7" ht="15.75" x14ac:dyDescent="0.25">
      <c r="B3688" s="5"/>
      <c r="C3688" s="5"/>
      <c r="D3688" s="5"/>
      <c r="E3688" s="5"/>
      <c r="F3688" s="5"/>
      <c r="G3688" s="5"/>
    </row>
    <row r="3689" spans="2:7" ht="15.75" x14ac:dyDescent="0.25">
      <c r="B3689" s="5"/>
      <c r="C3689" s="5"/>
      <c r="D3689" s="5"/>
      <c r="E3689" s="5"/>
      <c r="F3689" s="5"/>
      <c r="G3689" s="5"/>
    </row>
    <row r="3690" spans="2:7" ht="15.75" x14ac:dyDescent="0.25">
      <c r="B3690" s="5"/>
      <c r="C3690" s="5"/>
      <c r="D3690" s="5"/>
      <c r="E3690" s="5"/>
      <c r="F3690" s="5"/>
      <c r="G3690" s="5"/>
    </row>
    <row r="3691" spans="2:7" ht="15.75" x14ac:dyDescent="0.25">
      <c r="B3691" s="5"/>
      <c r="C3691" s="5"/>
      <c r="D3691" s="5"/>
      <c r="E3691" s="5"/>
      <c r="F3691" s="5"/>
      <c r="G3691" s="5"/>
    </row>
    <row r="3692" spans="2:7" ht="15.75" x14ac:dyDescent="0.25">
      <c r="B3692" s="5"/>
      <c r="C3692" s="5"/>
      <c r="D3692" s="5"/>
      <c r="E3692" s="5"/>
      <c r="F3692" s="5"/>
      <c r="G3692" s="5"/>
    </row>
    <row r="3693" spans="2:7" ht="15.75" x14ac:dyDescent="0.25">
      <c r="B3693" s="5"/>
      <c r="C3693" s="5"/>
      <c r="D3693" s="5"/>
      <c r="E3693" s="5"/>
      <c r="F3693" s="5"/>
      <c r="G3693" s="5"/>
    </row>
    <row r="3694" spans="2:7" ht="15.75" x14ac:dyDescent="0.25">
      <c r="B3694" s="5"/>
      <c r="C3694" s="5"/>
      <c r="D3694" s="5"/>
      <c r="E3694" s="5"/>
      <c r="F3694" s="5"/>
      <c r="G3694" s="5"/>
    </row>
    <row r="3695" spans="2:7" ht="15.75" x14ac:dyDescent="0.25">
      <c r="B3695" s="5"/>
      <c r="C3695" s="5"/>
      <c r="D3695" s="5"/>
      <c r="E3695" s="5"/>
      <c r="F3695" s="5"/>
      <c r="G3695" s="5"/>
    </row>
    <row r="3696" spans="2:7" ht="15.75" x14ac:dyDescent="0.25">
      <c r="B3696" s="5"/>
      <c r="C3696" s="5"/>
      <c r="D3696" s="5"/>
      <c r="E3696" s="5"/>
      <c r="F3696" s="5"/>
      <c r="G3696" s="5"/>
    </row>
    <row r="3697" spans="2:7" ht="15.75" x14ac:dyDescent="0.25">
      <c r="B3697" s="5"/>
      <c r="C3697" s="5"/>
      <c r="D3697" s="5"/>
      <c r="E3697" s="5"/>
      <c r="F3697" s="5"/>
      <c r="G3697" s="5"/>
    </row>
    <row r="3698" spans="2:7" ht="15.75" x14ac:dyDescent="0.25">
      <c r="B3698" s="5"/>
      <c r="C3698" s="5"/>
      <c r="D3698" s="5"/>
      <c r="E3698" s="5"/>
      <c r="F3698" s="5"/>
      <c r="G3698" s="5"/>
    </row>
    <row r="3699" spans="2:7" ht="15.75" x14ac:dyDescent="0.25">
      <c r="B3699" s="5"/>
      <c r="C3699" s="5"/>
      <c r="D3699" s="5"/>
      <c r="E3699" s="5"/>
      <c r="F3699" s="5"/>
      <c r="G3699" s="5"/>
    </row>
    <row r="3700" spans="2:7" ht="15.75" x14ac:dyDescent="0.25">
      <c r="B3700" s="5"/>
      <c r="C3700" s="5"/>
      <c r="D3700" s="5"/>
      <c r="E3700" s="5"/>
      <c r="F3700" s="5"/>
      <c r="G3700" s="5"/>
    </row>
    <row r="3701" spans="2:7" ht="15.75" x14ac:dyDescent="0.25">
      <c r="B3701" s="5"/>
      <c r="C3701" s="5"/>
      <c r="D3701" s="5"/>
      <c r="E3701" s="5"/>
      <c r="F3701" s="5"/>
      <c r="G3701" s="5"/>
    </row>
    <row r="3702" spans="2:7" ht="15.75" x14ac:dyDescent="0.25">
      <c r="B3702" s="5"/>
      <c r="C3702" s="5"/>
      <c r="D3702" s="5"/>
      <c r="E3702" s="5"/>
      <c r="F3702" s="5"/>
      <c r="G3702" s="5"/>
    </row>
    <row r="3703" spans="2:7" ht="15.75" x14ac:dyDescent="0.25">
      <c r="B3703" s="5"/>
      <c r="C3703" s="5"/>
      <c r="D3703" s="5"/>
      <c r="E3703" s="5"/>
      <c r="F3703" s="5"/>
      <c r="G3703" s="5"/>
    </row>
    <row r="3704" spans="2:7" ht="15.75" x14ac:dyDescent="0.25">
      <c r="B3704" s="5"/>
      <c r="C3704" s="5"/>
      <c r="D3704" s="5"/>
      <c r="E3704" s="5"/>
      <c r="F3704" s="5"/>
      <c r="G3704" s="5"/>
    </row>
    <row r="3705" spans="2:7" ht="15.75" x14ac:dyDescent="0.25">
      <c r="B3705" s="5"/>
      <c r="C3705" s="5"/>
      <c r="D3705" s="5"/>
      <c r="E3705" s="5"/>
      <c r="F3705" s="5"/>
      <c r="G3705" s="5"/>
    </row>
    <row r="3706" spans="2:7" ht="15.75" x14ac:dyDescent="0.25">
      <c r="B3706" s="5"/>
      <c r="C3706" s="5"/>
      <c r="D3706" s="5"/>
      <c r="E3706" s="5"/>
      <c r="F3706" s="5"/>
      <c r="G3706" s="5"/>
    </row>
    <row r="3707" spans="2:7" ht="15.75" x14ac:dyDescent="0.25">
      <c r="B3707" s="5"/>
      <c r="C3707" s="5"/>
      <c r="D3707" s="5"/>
      <c r="E3707" s="5"/>
      <c r="F3707" s="5"/>
      <c r="G3707" s="5"/>
    </row>
    <row r="3708" spans="2:7" ht="15.75" x14ac:dyDescent="0.25">
      <c r="B3708" s="5"/>
      <c r="C3708" s="5"/>
      <c r="D3708" s="5"/>
      <c r="E3708" s="5"/>
      <c r="F3708" s="5"/>
      <c r="G3708" s="5"/>
    </row>
    <row r="3709" spans="2:7" ht="15.75" x14ac:dyDescent="0.25">
      <c r="B3709" s="5"/>
      <c r="C3709" s="5"/>
      <c r="D3709" s="5"/>
      <c r="E3709" s="5"/>
      <c r="F3709" s="5"/>
      <c r="G3709" s="5"/>
    </row>
    <row r="3710" spans="2:7" ht="15.75" x14ac:dyDescent="0.25">
      <c r="B3710" s="5"/>
      <c r="C3710" s="5"/>
      <c r="D3710" s="5"/>
      <c r="E3710" s="5"/>
      <c r="F3710" s="5"/>
      <c r="G3710" s="5"/>
    </row>
    <row r="3711" spans="2:7" ht="15.75" x14ac:dyDescent="0.25">
      <c r="B3711" s="5"/>
      <c r="C3711" s="5"/>
      <c r="D3711" s="5"/>
      <c r="E3711" s="5"/>
      <c r="F3711" s="5"/>
      <c r="G3711" s="5"/>
    </row>
    <row r="3712" spans="2:7" ht="15.75" x14ac:dyDescent="0.25">
      <c r="B3712" s="5"/>
      <c r="C3712" s="5"/>
      <c r="D3712" s="5"/>
      <c r="E3712" s="5"/>
      <c r="F3712" s="5"/>
      <c r="G3712" s="5"/>
    </row>
    <row r="3713" spans="2:7" ht="15.75" x14ac:dyDescent="0.25">
      <c r="B3713" s="5"/>
      <c r="C3713" s="5"/>
      <c r="D3713" s="5"/>
      <c r="E3713" s="5"/>
      <c r="F3713" s="5"/>
      <c r="G3713" s="5"/>
    </row>
    <row r="3714" spans="2:7" ht="15.75" x14ac:dyDescent="0.25">
      <c r="B3714" s="5"/>
      <c r="C3714" s="5"/>
      <c r="D3714" s="5"/>
      <c r="E3714" s="5"/>
      <c r="F3714" s="5"/>
      <c r="G3714" s="5"/>
    </row>
    <row r="3715" spans="2:7" ht="15.75" x14ac:dyDescent="0.25">
      <c r="B3715" s="5"/>
      <c r="C3715" s="5"/>
      <c r="D3715" s="5"/>
      <c r="E3715" s="5"/>
      <c r="F3715" s="5"/>
      <c r="G3715" s="5"/>
    </row>
    <row r="3716" spans="2:7" ht="15.75" x14ac:dyDescent="0.25">
      <c r="B3716" s="5"/>
      <c r="C3716" s="5"/>
      <c r="D3716" s="5"/>
      <c r="E3716" s="5"/>
      <c r="F3716" s="5"/>
      <c r="G3716" s="5"/>
    </row>
    <row r="3717" spans="2:7" ht="15.75" x14ac:dyDescent="0.25">
      <c r="B3717" s="5"/>
      <c r="C3717" s="5"/>
      <c r="D3717" s="5"/>
      <c r="E3717" s="5"/>
      <c r="F3717" s="5"/>
      <c r="G3717" s="5"/>
    </row>
    <row r="3718" spans="2:7" ht="15.75" x14ac:dyDescent="0.25">
      <c r="B3718" s="5"/>
      <c r="C3718" s="5"/>
      <c r="D3718" s="5"/>
      <c r="E3718" s="5"/>
      <c r="F3718" s="5"/>
      <c r="G3718" s="5"/>
    </row>
    <row r="3719" spans="2:7" ht="15.75" x14ac:dyDescent="0.25">
      <c r="B3719" s="5"/>
      <c r="C3719" s="5"/>
      <c r="D3719" s="5"/>
      <c r="E3719" s="5"/>
      <c r="F3719" s="5"/>
      <c r="G3719" s="5"/>
    </row>
    <row r="3720" spans="2:7" ht="15.75" x14ac:dyDescent="0.25">
      <c r="B3720" s="5"/>
      <c r="C3720" s="5"/>
      <c r="D3720" s="5"/>
      <c r="E3720" s="5"/>
      <c r="F3720" s="5"/>
      <c r="G3720" s="5"/>
    </row>
    <row r="3721" spans="2:7" ht="15.75" x14ac:dyDescent="0.25">
      <c r="B3721" s="5"/>
      <c r="C3721" s="5"/>
      <c r="D3721" s="5"/>
      <c r="E3721" s="5"/>
      <c r="F3721" s="5"/>
      <c r="G3721" s="5"/>
    </row>
    <row r="3722" spans="2:7" ht="15.75" x14ac:dyDescent="0.25">
      <c r="B3722" s="5"/>
      <c r="C3722" s="5"/>
      <c r="D3722" s="5"/>
      <c r="E3722" s="5"/>
      <c r="F3722" s="5"/>
      <c r="G3722" s="5"/>
    </row>
    <row r="3723" spans="2:7" ht="15.75" x14ac:dyDescent="0.25">
      <c r="B3723" s="5"/>
      <c r="C3723" s="5"/>
      <c r="D3723" s="5"/>
      <c r="E3723" s="5"/>
      <c r="F3723" s="5"/>
      <c r="G3723" s="5"/>
    </row>
    <row r="3724" spans="2:7" ht="15.75" x14ac:dyDescent="0.25">
      <c r="B3724" s="5"/>
      <c r="C3724" s="5"/>
      <c r="D3724" s="5"/>
      <c r="E3724" s="5"/>
      <c r="F3724" s="5"/>
      <c r="G3724" s="5"/>
    </row>
    <row r="3725" spans="2:7" ht="15.75" x14ac:dyDescent="0.25">
      <c r="B3725" s="5"/>
      <c r="C3725" s="5"/>
      <c r="D3725" s="5"/>
      <c r="E3725" s="5"/>
      <c r="F3725" s="5"/>
      <c r="G3725" s="5"/>
    </row>
    <row r="3726" spans="2:7" ht="15.75" x14ac:dyDescent="0.25">
      <c r="B3726" s="5"/>
      <c r="C3726" s="5"/>
      <c r="D3726" s="5"/>
      <c r="E3726" s="5"/>
      <c r="F3726" s="5"/>
      <c r="G3726" s="5"/>
    </row>
    <row r="3727" spans="2:7" ht="15.75" x14ac:dyDescent="0.25">
      <c r="B3727" s="5"/>
      <c r="C3727" s="5"/>
      <c r="D3727" s="5"/>
      <c r="E3727" s="5"/>
      <c r="F3727" s="5"/>
      <c r="G3727" s="5"/>
    </row>
    <row r="3728" spans="2:7" ht="15.75" x14ac:dyDescent="0.25">
      <c r="B3728" s="5"/>
      <c r="C3728" s="5"/>
      <c r="D3728" s="5"/>
      <c r="E3728" s="5"/>
      <c r="F3728" s="5"/>
      <c r="G3728" s="5"/>
    </row>
    <row r="3729" spans="2:7" ht="15.75" x14ac:dyDescent="0.25">
      <c r="B3729" s="5"/>
      <c r="C3729" s="5"/>
      <c r="D3729" s="5"/>
      <c r="E3729" s="5"/>
      <c r="F3729" s="5"/>
      <c r="G3729" s="5"/>
    </row>
    <row r="3730" spans="2:7" ht="15.75" x14ac:dyDescent="0.25">
      <c r="B3730" s="5"/>
      <c r="C3730" s="5"/>
      <c r="D3730" s="5"/>
      <c r="E3730" s="5"/>
      <c r="F3730" s="5"/>
      <c r="G3730" s="5"/>
    </row>
    <row r="3731" spans="2:7" ht="15.75" x14ac:dyDescent="0.25">
      <c r="B3731" s="5"/>
      <c r="C3731" s="5"/>
      <c r="D3731" s="5"/>
      <c r="E3731" s="5"/>
      <c r="F3731" s="5"/>
      <c r="G3731" s="5"/>
    </row>
    <row r="3732" spans="2:7" ht="15.75" x14ac:dyDescent="0.25">
      <c r="B3732" s="5"/>
      <c r="C3732" s="5"/>
      <c r="D3732" s="5"/>
      <c r="E3732" s="5"/>
      <c r="F3732" s="5"/>
      <c r="G3732" s="5"/>
    </row>
    <row r="3733" spans="2:7" ht="15.75" x14ac:dyDescent="0.25">
      <c r="B3733" s="5"/>
      <c r="C3733" s="5"/>
      <c r="D3733" s="5"/>
      <c r="E3733" s="5"/>
      <c r="F3733" s="5"/>
      <c r="G3733" s="5"/>
    </row>
    <row r="3734" spans="2:7" ht="15.75" x14ac:dyDescent="0.25">
      <c r="B3734" s="5"/>
      <c r="C3734" s="5"/>
      <c r="D3734" s="5"/>
      <c r="E3734" s="5"/>
      <c r="F3734" s="5"/>
      <c r="G3734" s="5"/>
    </row>
    <row r="3735" spans="2:7" ht="15.75" x14ac:dyDescent="0.25">
      <c r="B3735" s="5"/>
      <c r="C3735" s="5"/>
      <c r="D3735" s="5"/>
      <c r="E3735" s="5"/>
      <c r="F3735" s="5"/>
      <c r="G3735" s="5"/>
    </row>
    <row r="3736" spans="2:7" ht="15.75" x14ac:dyDescent="0.25">
      <c r="B3736" s="5"/>
      <c r="C3736" s="5"/>
      <c r="D3736" s="5"/>
      <c r="E3736" s="5"/>
      <c r="F3736" s="5"/>
      <c r="G3736" s="5"/>
    </row>
    <row r="3737" spans="2:7" ht="15.75" x14ac:dyDescent="0.25">
      <c r="B3737" s="5"/>
      <c r="C3737" s="5"/>
      <c r="D3737" s="5"/>
      <c r="E3737" s="5"/>
      <c r="F3737" s="5"/>
      <c r="G3737" s="5"/>
    </row>
    <row r="3738" spans="2:7" ht="15.75" x14ac:dyDescent="0.25">
      <c r="B3738" s="5"/>
      <c r="C3738" s="5"/>
      <c r="D3738" s="5"/>
      <c r="E3738" s="5"/>
      <c r="F3738" s="5"/>
      <c r="G3738" s="5"/>
    </row>
    <row r="3739" spans="2:7" ht="15.75" x14ac:dyDescent="0.25">
      <c r="B3739" s="5"/>
      <c r="C3739" s="5"/>
      <c r="D3739" s="5"/>
      <c r="E3739" s="5"/>
      <c r="F3739" s="5"/>
      <c r="G3739" s="5"/>
    </row>
    <row r="3740" spans="2:7" ht="15.75" x14ac:dyDescent="0.25">
      <c r="B3740" s="5"/>
      <c r="C3740" s="5"/>
      <c r="D3740" s="5"/>
      <c r="E3740" s="5"/>
      <c r="F3740" s="5"/>
      <c r="G3740" s="5"/>
    </row>
    <row r="3741" spans="2:7" ht="15.75" x14ac:dyDescent="0.25">
      <c r="B3741" s="5"/>
      <c r="C3741" s="5"/>
      <c r="D3741" s="5"/>
      <c r="E3741" s="5"/>
      <c r="F3741" s="5"/>
      <c r="G3741" s="5"/>
    </row>
    <row r="3742" spans="2:7" ht="15.75" x14ac:dyDescent="0.25">
      <c r="B3742" s="5"/>
      <c r="C3742" s="5"/>
      <c r="D3742" s="5"/>
      <c r="E3742" s="5"/>
      <c r="F3742" s="5"/>
      <c r="G3742" s="5"/>
    </row>
    <row r="3743" spans="2:7" ht="15.75" x14ac:dyDescent="0.25">
      <c r="B3743" s="5"/>
      <c r="C3743" s="5"/>
      <c r="D3743" s="5"/>
      <c r="E3743" s="5"/>
      <c r="F3743" s="5"/>
      <c r="G3743" s="5"/>
    </row>
    <row r="3744" spans="2:7" ht="15.75" x14ac:dyDescent="0.25">
      <c r="B3744" s="5"/>
      <c r="C3744" s="5"/>
      <c r="D3744" s="5"/>
      <c r="E3744" s="5"/>
      <c r="F3744" s="5"/>
      <c r="G3744" s="5"/>
    </row>
    <row r="3745" spans="2:7" ht="15.75" x14ac:dyDescent="0.25">
      <c r="B3745" s="5"/>
      <c r="C3745" s="5"/>
      <c r="D3745" s="5"/>
      <c r="E3745" s="5"/>
      <c r="F3745" s="5"/>
      <c r="G3745" s="5"/>
    </row>
    <row r="3746" spans="2:7" ht="15.75" x14ac:dyDescent="0.25">
      <c r="B3746" s="5"/>
      <c r="C3746" s="5"/>
      <c r="D3746" s="5"/>
      <c r="E3746" s="5"/>
      <c r="F3746" s="5"/>
      <c r="G3746" s="5"/>
    </row>
    <row r="3747" spans="2:7" ht="15.75" x14ac:dyDescent="0.25">
      <c r="B3747" s="5"/>
      <c r="C3747" s="5"/>
      <c r="D3747" s="5"/>
      <c r="E3747" s="5"/>
      <c r="F3747" s="5"/>
      <c r="G3747" s="5"/>
    </row>
    <row r="3748" spans="2:7" ht="15.75" x14ac:dyDescent="0.25">
      <c r="B3748" s="5"/>
      <c r="C3748" s="5"/>
      <c r="D3748" s="5"/>
      <c r="E3748" s="5"/>
      <c r="F3748" s="5"/>
      <c r="G3748" s="5"/>
    </row>
    <row r="3749" spans="2:7" ht="15.75" x14ac:dyDescent="0.25">
      <c r="B3749" s="5"/>
      <c r="C3749" s="5"/>
      <c r="D3749" s="5"/>
      <c r="E3749" s="5"/>
      <c r="F3749" s="5"/>
      <c r="G3749" s="5"/>
    </row>
    <row r="3750" spans="2:7" ht="15.75" x14ac:dyDescent="0.25">
      <c r="B3750" s="5"/>
      <c r="C3750" s="5"/>
      <c r="D3750" s="5"/>
      <c r="E3750" s="5"/>
      <c r="F3750" s="5"/>
      <c r="G3750" s="5"/>
    </row>
    <row r="3751" spans="2:7" ht="15.75" x14ac:dyDescent="0.25">
      <c r="B3751" s="5"/>
      <c r="C3751" s="5"/>
      <c r="D3751" s="5"/>
      <c r="E3751" s="5"/>
      <c r="F3751" s="5"/>
      <c r="G3751" s="5"/>
    </row>
    <row r="3752" spans="2:7" ht="15.75" x14ac:dyDescent="0.25">
      <c r="B3752" s="5"/>
      <c r="C3752" s="5"/>
      <c r="D3752" s="5"/>
      <c r="E3752" s="5"/>
      <c r="F3752" s="5"/>
      <c r="G3752" s="5"/>
    </row>
    <row r="3753" spans="2:7" ht="15.75" x14ac:dyDescent="0.25">
      <c r="B3753" s="5"/>
      <c r="C3753" s="5"/>
      <c r="D3753" s="5"/>
      <c r="E3753" s="5"/>
      <c r="F3753" s="5"/>
      <c r="G3753" s="5"/>
    </row>
    <row r="3754" spans="2:7" ht="15.75" x14ac:dyDescent="0.25">
      <c r="B3754" s="5"/>
      <c r="C3754" s="5"/>
      <c r="D3754" s="5"/>
      <c r="E3754" s="5"/>
      <c r="F3754" s="5"/>
      <c r="G3754" s="5"/>
    </row>
    <row r="3755" spans="2:7" ht="15.75" x14ac:dyDescent="0.25">
      <c r="B3755" s="5"/>
      <c r="C3755" s="5"/>
      <c r="D3755" s="5"/>
      <c r="E3755" s="5"/>
      <c r="F3755" s="5"/>
      <c r="G3755" s="5"/>
    </row>
    <row r="3756" spans="2:7" ht="15.75" x14ac:dyDescent="0.25">
      <c r="B3756" s="5"/>
      <c r="C3756" s="5"/>
      <c r="D3756" s="5"/>
      <c r="E3756" s="5"/>
      <c r="F3756" s="5"/>
      <c r="G3756" s="5"/>
    </row>
    <row r="3757" spans="2:7" ht="15.75" x14ac:dyDescent="0.25">
      <c r="B3757" s="5"/>
      <c r="C3757" s="5"/>
      <c r="D3757" s="5"/>
      <c r="E3757" s="5"/>
      <c r="F3757" s="5"/>
      <c r="G3757" s="5"/>
    </row>
    <row r="3758" spans="2:7" ht="15.75" x14ac:dyDescent="0.25">
      <c r="B3758" s="5"/>
      <c r="C3758" s="5"/>
      <c r="D3758" s="5"/>
      <c r="E3758" s="5"/>
      <c r="F3758" s="5"/>
      <c r="G3758" s="5"/>
    </row>
    <row r="3759" spans="2:7" ht="15.75" x14ac:dyDescent="0.25">
      <c r="B3759" s="5"/>
      <c r="C3759" s="5"/>
      <c r="D3759" s="5"/>
      <c r="E3759" s="5"/>
      <c r="F3759" s="5"/>
      <c r="G3759" s="5"/>
    </row>
    <row r="3760" spans="2:7" ht="15.75" x14ac:dyDescent="0.25">
      <c r="B3760" s="5"/>
      <c r="C3760" s="5"/>
      <c r="D3760" s="5"/>
      <c r="E3760" s="5"/>
      <c r="F3760" s="5"/>
      <c r="G3760" s="5"/>
    </row>
    <row r="3761" spans="2:7" ht="15.75" x14ac:dyDescent="0.25">
      <c r="B3761" s="5"/>
      <c r="C3761" s="5"/>
      <c r="D3761" s="5"/>
      <c r="E3761" s="5"/>
      <c r="F3761" s="5"/>
      <c r="G3761" s="5"/>
    </row>
    <row r="3762" spans="2:7" ht="15.75" x14ac:dyDescent="0.25">
      <c r="B3762" s="5"/>
      <c r="C3762" s="5"/>
      <c r="D3762" s="5"/>
      <c r="E3762" s="5"/>
      <c r="F3762" s="5"/>
      <c r="G3762" s="5"/>
    </row>
    <row r="3763" spans="2:7" ht="15.75" x14ac:dyDescent="0.25">
      <c r="B3763" s="5"/>
      <c r="C3763" s="5"/>
      <c r="D3763" s="5"/>
      <c r="E3763" s="5"/>
      <c r="F3763" s="5"/>
      <c r="G3763" s="5"/>
    </row>
    <row r="3764" spans="2:7" ht="15.75" x14ac:dyDescent="0.25">
      <c r="B3764" s="5"/>
      <c r="C3764" s="5"/>
      <c r="D3764" s="5"/>
      <c r="E3764" s="5"/>
      <c r="F3764" s="5"/>
      <c r="G3764" s="5"/>
    </row>
    <row r="3765" spans="2:7" ht="15.75" x14ac:dyDescent="0.25">
      <c r="B3765" s="5"/>
      <c r="C3765" s="5"/>
      <c r="D3765" s="5"/>
      <c r="E3765" s="5"/>
      <c r="F3765" s="5"/>
      <c r="G3765" s="5"/>
    </row>
    <row r="3766" spans="2:7" ht="15.75" x14ac:dyDescent="0.25">
      <c r="B3766" s="5"/>
      <c r="C3766" s="5"/>
      <c r="D3766" s="5"/>
      <c r="E3766" s="5"/>
      <c r="F3766" s="5"/>
      <c r="G3766" s="5"/>
    </row>
    <row r="3767" spans="2:7" ht="15.75" x14ac:dyDescent="0.25">
      <c r="B3767" s="5"/>
      <c r="C3767" s="5"/>
      <c r="D3767" s="5"/>
      <c r="E3767" s="5"/>
      <c r="F3767" s="5"/>
      <c r="G3767" s="5"/>
    </row>
    <row r="3768" spans="2:7" ht="15.75" x14ac:dyDescent="0.25">
      <c r="B3768" s="5"/>
      <c r="C3768" s="5"/>
      <c r="D3768" s="5"/>
      <c r="E3768" s="5"/>
      <c r="F3768" s="5"/>
      <c r="G3768" s="5"/>
    </row>
    <row r="3769" spans="2:7" ht="15.75" x14ac:dyDescent="0.25">
      <c r="B3769" s="5"/>
      <c r="C3769" s="5"/>
      <c r="D3769" s="5"/>
      <c r="E3769" s="5"/>
      <c r="F3769" s="5"/>
      <c r="G3769" s="5"/>
    </row>
    <row r="3770" spans="2:7" ht="15.75" x14ac:dyDescent="0.25">
      <c r="B3770" s="5"/>
      <c r="C3770" s="5"/>
      <c r="D3770" s="5"/>
      <c r="E3770" s="5"/>
      <c r="F3770" s="5"/>
      <c r="G3770" s="5"/>
    </row>
    <row r="3771" spans="2:7" ht="15.75" x14ac:dyDescent="0.25">
      <c r="B3771" s="5"/>
      <c r="C3771" s="5"/>
      <c r="D3771" s="5"/>
      <c r="E3771" s="5"/>
      <c r="F3771" s="5"/>
      <c r="G3771" s="5"/>
    </row>
    <row r="3772" spans="2:7" ht="15.75" x14ac:dyDescent="0.25">
      <c r="B3772" s="5"/>
      <c r="C3772" s="5"/>
      <c r="D3772" s="5"/>
      <c r="E3772" s="5"/>
      <c r="F3772" s="5"/>
      <c r="G3772" s="5"/>
    </row>
    <row r="3773" spans="2:7" ht="15.75" x14ac:dyDescent="0.25">
      <c r="B3773" s="5"/>
      <c r="C3773" s="5"/>
      <c r="D3773" s="5"/>
      <c r="E3773" s="5"/>
      <c r="F3773" s="5"/>
      <c r="G3773" s="5"/>
    </row>
    <row r="3774" spans="2:7" ht="15.75" x14ac:dyDescent="0.25">
      <c r="B3774" s="5"/>
      <c r="C3774" s="5"/>
      <c r="D3774" s="5"/>
      <c r="E3774" s="5"/>
      <c r="F3774" s="5"/>
      <c r="G3774" s="5"/>
    </row>
    <row r="3775" spans="2:7" ht="15.75" x14ac:dyDescent="0.25">
      <c r="B3775" s="5"/>
      <c r="C3775" s="5"/>
      <c r="D3775" s="5"/>
      <c r="E3775" s="5"/>
      <c r="F3775" s="5"/>
      <c r="G3775" s="5"/>
    </row>
    <row r="3776" spans="2:7" ht="15.75" x14ac:dyDescent="0.25">
      <c r="B3776" s="5"/>
      <c r="C3776" s="5"/>
      <c r="D3776" s="5"/>
      <c r="E3776" s="5"/>
      <c r="F3776" s="5"/>
      <c r="G3776" s="5"/>
    </row>
    <row r="3777" spans="2:7" ht="15.75" x14ac:dyDescent="0.25">
      <c r="B3777" s="5"/>
      <c r="C3777" s="5"/>
      <c r="D3777" s="5"/>
      <c r="E3777" s="5"/>
      <c r="F3777" s="5"/>
      <c r="G3777" s="5"/>
    </row>
    <row r="3778" spans="2:7" ht="15.75" x14ac:dyDescent="0.25">
      <c r="B3778" s="5"/>
      <c r="C3778" s="5"/>
      <c r="D3778" s="5"/>
      <c r="E3778" s="5"/>
      <c r="F3778" s="5"/>
      <c r="G3778" s="5"/>
    </row>
    <row r="3779" spans="2:7" ht="15.75" x14ac:dyDescent="0.25">
      <c r="B3779" s="5"/>
      <c r="C3779" s="5"/>
      <c r="D3779" s="5"/>
      <c r="E3779" s="5"/>
      <c r="F3779" s="5"/>
      <c r="G3779" s="5"/>
    </row>
    <row r="3780" spans="2:7" ht="15.75" x14ac:dyDescent="0.25">
      <c r="B3780" s="5"/>
      <c r="C3780" s="5"/>
      <c r="D3780" s="5"/>
      <c r="E3780" s="5"/>
      <c r="F3780" s="5"/>
      <c r="G3780" s="5"/>
    </row>
    <row r="3781" spans="2:7" ht="15.75" x14ac:dyDescent="0.25">
      <c r="B3781" s="5"/>
      <c r="C3781" s="5"/>
      <c r="D3781" s="5"/>
      <c r="E3781" s="5"/>
      <c r="F3781" s="5"/>
      <c r="G3781" s="5"/>
    </row>
    <row r="3782" spans="2:7" ht="15.75" x14ac:dyDescent="0.25">
      <c r="B3782" s="5"/>
      <c r="C3782" s="5"/>
      <c r="D3782" s="5"/>
      <c r="E3782" s="5"/>
      <c r="F3782" s="5"/>
      <c r="G3782" s="5"/>
    </row>
    <row r="3783" spans="2:7" ht="15.75" x14ac:dyDescent="0.25">
      <c r="B3783" s="5"/>
      <c r="C3783" s="5"/>
      <c r="D3783" s="5"/>
      <c r="E3783" s="5"/>
      <c r="F3783" s="5"/>
      <c r="G3783" s="5"/>
    </row>
    <row r="3784" spans="2:7" ht="15.75" x14ac:dyDescent="0.25">
      <c r="B3784" s="5"/>
      <c r="C3784" s="5"/>
      <c r="D3784" s="5"/>
      <c r="E3784" s="5"/>
      <c r="F3784" s="5"/>
      <c r="G3784" s="5"/>
    </row>
    <row r="3785" spans="2:7" ht="15.75" x14ac:dyDescent="0.25">
      <c r="B3785" s="5"/>
      <c r="C3785" s="5"/>
      <c r="D3785" s="5"/>
      <c r="E3785" s="5"/>
      <c r="F3785" s="5"/>
      <c r="G3785" s="5"/>
    </row>
    <row r="3786" spans="2:7" ht="15.75" x14ac:dyDescent="0.25">
      <c r="B3786" s="5"/>
      <c r="C3786" s="5"/>
      <c r="D3786" s="5"/>
      <c r="E3786" s="5"/>
      <c r="F3786" s="5"/>
      <c r="G3786" s="5"/>
    </row>
    <row r="3787" spans="2:7" ht="15.75" x14ac:dyDescent="0.25">
      <c r="B3787" s="5"/>
      <c r="C3787" s="5"/>
      <c r="D3787" s="5"/>
      <c r="E3787" s="5"/>
      <c r="F3787" s="5"/>
      <c r="G3787" s="5"/>
    </row>
    <row r="3788" spans="2:7" ht="15.75" x14ac:dyDescent="0.25">
      <c r="B3788" s="5"/>
      <c r="C3788" s="5"/>
      <c r="D3788" s="5"/>
      <c r="E3788" s="5"/>
      <c r="F3788" s="5"/>
      <c r="G3788" s="5"/>
    </row>
    <row r="3789" spans="2:7" ht="15.75" x14ac:dyDescent="0.25">
      <c r="B3789" s="5"/>
      <c r="C3789" s="5"/>
      <c r="D3789" s="5"/>
      <c r="E3789" s="5"/>
      <c r="F3789" s="5"/>
      <c r="G3789" s="5"/>
    </row>
    <row r="3790" spans="2:7" ht="15.75" x14ac:dyDescent="0.25">
      <c r="B3790" s="5"/>
      <c r="C3790" s="5"/>
      <c r="D3790" s="5"/>
      <c r="E3790" s="5"/>
      <c r="F3790" s="5"/>
      <c r="G3790" s="5"/>
    </row>
    <row r="3791" spans="2:7" ht="15.75" x14ac:dyDescent="0.25">
      <c r="B3791" s="5"/>
      <c r="C3791" s="5"/>
      <c r="D3791" s="5"/>
      <c r="E3791" s="5"/>
      <c r="F3791" s="5"/>
      <c r="G3791" s="5"/>
    </row>
    <row r="3792" spans="2:7" ht="15.75" x14ac:dyDescent="0.25">
      <c r="B3792" s="5"/>
      <c r="C3792" s="5"/>
      <c r="D3792" s="5"/>
      <c r="E3792" s="5"/>
      <c r="F3792" s="5"/>
      <c r="G3792" s="5"/>
    </row>
    <row r="3793" spans="2:7" ht="15.75" x14ac:dyDescent="0.25">
      <c r="B3793" s="5"/>
      <c r="C3793" s="5"/>
      <c r="D3793" s="5"/>
      <c r="E3793" s="5"/>
      <c r="F3793" s="5"/>
      <c r="G3793" s="5"/>
    </row>
    <row r="3794" spans="2:7" ht="15.75" x14ac:dyDescent="0.25">
      <c r="B3794" s="5"/>
      <c r="C3794" s="5"/>
      <c r="D3794" s="5"/>
      <c r="E3794" s="5"/>
      <c r="F3794" s="5"/>
      <c r="G3794" s="5"/>
    </row>
    <row r="3795" spans="2:7" ht="15.75" x14ac:dyDescent="0.25">
      <c r="B3795" s="5"/>
      <c r="C3795" s="5"/>
      <c r="D3795" s="5"/>
      <c r="E3795" s="5"/>
      <c r="F3795" s="5"/>
      <c r="G3795" s="5"/>
    </row>
    <row r="3796" spans="2:7" ht="15.75" x14ac:dyDescent="0.25">
      <c r="B3796" s="5"/>
      <c r="C3796" s="5"/>
      <c r="D3796" s="5"/>
      <c r="E3796" s="5"/>
      <c r="F3796" s="5"/>
      <c r="G3796" s="5"/>
    </row>
    <row r="3797" spans="2:7" ht="15.75" x14ac:dyDescent="0.25">
      <c r="B3797" s="5"/>
      <c r="C3797" s="5"/>
      <c r="D3797" s="5"/>
      <c r="E3797" s="5"/>
      <c r="F3797" s="5"/>
      <c r="G3797" s="5"/>
    </row>
    <row r="3798" spans="2:7" ht="15.75" x14ac:dyDescent="0.25">
      <c r="B3798" s="5"/>
      <c r="C3798" s="5"/>
      <c r="D3798" s="5"/>
      <c r="E3798" s="5"/>
      <c r="F3798" s="5"/>
      <c r="G3798" s="5"/>
    </row>
    <row r="3799" spans="2:7" ht="15.75" x14ac:dyDescent="0.25">
      <c r="B3799" s="5"/>
      <c r="C3799" s="5"/>
      <c r="D3799" s="5"/>
      <c r="E3799" s="5"/>
      <c r="F3799" s="5"/>
      <c r="G3799" s="5"/>
    </row>
    <row r="3800" spans="2:7" ht="15.75" x14ac:dyDescent="0.25">
      <c r="B3800" s="5"/>
      <c r="C3800" s="5"/>
      <c r="D3800" s="5"/>
      <c r="E3800" s="5"/>
      <c r="F3800" s="5"/>
      <c r="G3800" s="5"/>
    </row>
    <row r="3801" spans="2:7" ht="15.75" x14ac:dyDescent="0.25">
      <c r="B3801" s="5"/>
      <c r="C3801" s="5"/>
      <c r="D3801" s="5"/>
      <c r="E3801" s="5"/>
      <c r="F3801" s="5"/>
      <c r="G3801" s="5"/>
    </row>
    <row r="3802" spans="2:7" ht="15.75" x14ac:dyDescent="0.25">
      <c r="B3802" s="5"/>
      <c r="C3802" s="5"/>
      <c r="D3802" s="5"/>
      <c r="E3802" s="5"/>
      <c r="F3802" s="5"/>
      <c r="G3802" s="5"/>
    </row>
    <row r="3803" spans="2:7" ht="15.75" x14ac:dyDescent="0.25">
      <c r="B3803" s="5"/>
      <c r="C3803" s="5"/>
      <c r="D3803" s="5"/>
      <c r="E3803" s="5"/>
      <c r="F3803" s="5"/>
      <c r="G3803" s="5"/>
    </row>
    <row r="3804" spans="2:7" ht="15.75" x14ac:dyDescent="0.25">
      <c r="B3804" s="5"/>
      <c r="C3804" s="5"/>
      <c r="D3804" s="5"/>
      <c r="E3804" s="5"/>
      <c r="F3804" s="5"/>
      <c r="G3804" s="5"/>
    </row>
    <row r="3805" spans="2:7" ht="15.75" x14ac:dyDescent="0.25">
      <c r="B3805" s="5"/>
      <c r="C3805" s="5"/>
      <c r="D3805" s="5"/>
      <c r="E3805" s="5"/>
      <c r="F3805" s="5"/>
      <c r="G3805" s="5"/>
    </row>
    <row r="3806" spans="2:7" ht="15.75" x14ac:dyDescent="0.25">
      <c r="B3806" s="5"/>
      <c r="C3806" s="5"/>
      <c r="D3806" s="5"/>
      <c r="E3806" s="5"/>
      <c r="F3806" s="5"/>
      <c r="G3806" s="5"/>
    </row>
    <row r="3807" spans="2:7" ht="15.75" x14ac:dyDescent="0.25">
      <c r="B3807" s="5"/>
      <c r="C3807" s="5"/>
      <c r="D3807" s="5"/>
      <c r="E3807" s="5"/>
      <c r="F3807" s="5"/>
      <c r="G3807" s="5"/>
    </row>
    <row r="3808" spans="2:7" ht="15.75" x14ac:dyDescent="0.25">
      <c r="B3808" s="5"/>
      <c r="C3808" s="5"/>
      <c r="D3808" s="5"/>
      <c r="E3808" s="5"/>
      <c r="F3808" s="5"/>
      <c r="G3808" s="5"/>
    </row>
    <row r="3809" spans="2:7" ht="15.75" x14ac:dyDescent="0.25">
      <c r="B3809" s="5"/>
      <c r="C3809" s="5"/>
      <c r="D3809" s="5"/>
      <c r="E3809" s="5"/>
      <c r="F3809" s="5"/>
      <c r="G3809" s="5"/>
    </row>
    <row r="3810" spans="2:7" ht="15.75" x14ac:dyDescent="0.25">
      <c r="B3810" s="5"/>
      <c r="C3810" s="5"/>
      <c r="D3810" s="5"/>
      <c r="E3810" s="5"/>
      <c r="F3810" s="5"/>
      <c r="G3810" s="5"/>
    </row>
    <row r="3811" spans="2:7" ht="15.75" x14ac:dyDescent="0.25">
      <c r="B3811" s="5"/>
      <c r="C3811" s="5"/>
      <c r="D3811" s="5"/>
      <c r="E3811" s="5"/>
      <c r="F3811" s="5"/>
      <c r="G3811" s="5"/>
    </row>
    <row r="3812" spans="2:7" ht="15.75" x14ac:dyDescent="0.25">
      <c r="B3812" s="5"/>
      <c r="C3812" s="5"/>
      <c r="D3812" s="5"/>
      <c r="E3812" s="5"/>
      <c r="F3812" s="5"/>
      <c r="G3812" s="5"/>
    </row>
    <row r="3813" spans="2:7" ht="15.75" x14ac:dyDescent="0.25">
      <c r="B3813" s="5"/>
      <c r="C3813" s="5"/>
      <c r="D3813" s="5"/>
      <c r="E3813" s="5"/>
      <c r="F3813" s="5"/>
      <c r="G3813" s="5"/>
    </row>
    <row r="3814" spans="2:7" ht="15.75" x14ac:dyDescent="0.25">
      <c r="B3814" s="5"/>
      <c r="C3814" s="5"/>
      <c r="D3814" s="5"/>
      <c r="E3814" s="5"/>
      <c r="F3814" s="5"/>
      <c r="G3814" s="5"/>
    </row>
    <row r="3815" spans="2:7" ht="15.75" x14ac:dyDescent="0.25">
      <c r="B3815" s="5"/>
      <c r="C3815" s="5"/>
      <c r="D3815" s="5"/>
      <c r="E3815" s="5"/>
      <c r="F3815" s="5"/>
      <c r="G3815" s="5"/>
    </row>
    <row r="3816" spans="2:7" ht="15.75" x14ac:dyDescent="0.25">
      <c r="B3816" s="5"/>
      <c r="C3816" s="5"/>
      <c r="D3816" s="5"/>
      <c r="E3816" s="5"/>
      <c r="F3816" s="5"/>
      <c r="G3816" s="5"/>
    </row>
    <row r="3817" spans="2:7" ht="15.75" x14ac:dyDescent="0.25">
      <c r="B3817" s="5"/>
      <c r="C3817" s="5"/>
      <c r="D3817" s="5"/>
      <c r="E3817" s="5"/>
      <c r="F3817" s="5"/>
      <c r="G3817" s="5"/>
    </row>
    <row r="3818" spans="2:7" ht="15.75" x14ac:dyDescent="0.25">
      <c r="B3818" s="5"/>
      <c r="C3818" s="5"/>
      <c r="D3818" s="5"/>
      <c r="E3818" s="5"/>
      <c r="F3818" s="5"/>
      <c r="G3818" s="5"/>
    </row>
    <row r="3819" spans="2:7" ht="15.75" x14ac:dyDescent="0.25">
      <c r="B3819" s="5"/>
      <c r="C3819" s="5"/>
      <c r="D3819" s="5"/>
      <c r="E3819" s="5"/>
      <c r="F3819" s="5"/>
      <c r="G3819" s="5"/>
    </row>
    <row r="3820" spans="2:7" ht="15.75" x14ac:dyDescent="0.25">
      <c r="B3820" s="5"/>
      <c r="C3820" s="5"/>
      <c r="D3820" s="5"/>
      <c r="E3820" s="5"/>
      <c r="F3820" s="5"/>
      <c r="G3820" s="5"/>
    </row>
    <row r="3821" spans="2:7" ht="15.75" x14ac:dyDescent="0.25">
      <c r="B3821" s="5"/>
      <c r="C3821" s="5"/>
      <c r="D3821" s="5"/>
      <c r="E3821" s="5"/>
      <c r="F3821" s="5"/>
      <c r="G3821" s="5"/>
    </row>
    <row r="3822" spans="2:7" ht="15.75" x14ac:dyDescent="0.25">
      <c r="B3822" s="5"/>
      <c r="C3822" s="5"/>
      <c r="D3822" s="5"/>
      <c r="E3822" s="5"/>
      <c r="F3822" s="5"/>
      <c r="G3822" s="5"/>
    </row>
    <row r="3823" spans="2:7" ht="15.75" x14ac:dyDescent="0.25">
      <c r="B3823" s="5"/>
      <c r="C3823" s="5"/>
      <c r="D3823" s="5"/>
      <c r="E3823" s="5"/>
      <c r="F3823" s="5"/>
      <c r="G3823" s="5"/>
    </row>
    <row r="3824" spans="2:7" ht="15.75" x14ac:dyDescent="0.25">
      <c r="B3824" s="5"/>
      <c r="C3824" s="5"/>
      <c r="D3824" s="5"/>
      <c r="E3824" s="5"/>
      <c r="F3824" s="5"/>
      <c r="G3824" s="5"/>
    </row>
    <row r="3825" spans="2:7" ht="15.75" x14ac:dyDescent="0.25">
      <c r="B3825" s="5"/>
      <c r="C3825" s="5"/>
      <c r="D3825" s="5"/>
      <c r="E3825" s="5"/>
      <c r="F3825" s="5"/>
      <c r="G3825" s="5"/>
    </row>
    <row r="3826" spans="2:7" ht="15.75" x14ac:dyDescent="0.25">
      <c r="B3826" s="5"/>
      <c r="C3826" s="5"/>
      <c r="D3826" s="5"/>
      <c r="E3826" s="5"/>
      <c r="F3826" s="5"/>
      <c r="G3826" s="5"/>
    </row>
    <row r="3827" spans="2:7" ht="15.75" x14ac:dyDescent="0.25">
      <c r="B3827" s="5"/>
      <c r="C3827" s="5"/>
      <c r="D3827" s="5"/>
      <c r="E3827" s="5"/>
      <c r="F3827" s="5"/>
      <c r="G3827" s="5"/>
    </row>
    <row r="3828" spans="2:7" ht="15.75" x14ac:dyDescent="0.25">
      <c r="B3828" s="5"/>
      <c r="C3828" s="5"/>
      <c r="D3828" s="5"/>
      <c r="E3828" s="5"/>
      <c r="F3828" s="5"/>
      <c r="G3828" s="5"/>
    </row>
    <row r="3829" spans="2:7" ht="15.75" x14ac:dyDescent="0.25">
      <c r="B3829" s="5"/>
      <c r="C3829" s="5"/>
      <c r="D3829" s="5"/>
      <c r="E3829" s="5"/>
      <c r="F3829" s="5"/>
      <c r="G3829" s="5"/>
    </row>
    <row r="3830" spans="2:7" ht="15.75" x14ac:dyDescent="0.25">
      <c r="B3830" s="5"/>
      <c r="C3830" s="5"/>
      <c r="D3830" s="5"/>
      <c r="E3830" s="5"/>
      <c r="F3830" s="5"/>
      <c r="G3830" s="5"/>
    </row>
    <row r="3831" spans="2:7" ht="15.75" x14ac:dyDescent="0.25">
      <c r="B3831" s="5"/>
      <c r="C3831" s="5"/>
      <c r="D3831" s="5"/>
      <c r="E3831" s="5"/>
      <c r="F3831" s="5"/>
      <c r="G3831" s="5"/>
    </row>
    <row r="3832" spans="2:7" ht="15.75" x14ac:dyDescent="0.25">
      <c r="B3832" s="5"/>
      <c r="C3832" s="5"/>
      <c r="D3832" s="5"/>
      <c r="E3832" s="5"/>
      <c r="F3832" s="5"/>
      <c r="G3832" s="5"/>
    </row>
    <row r="3833" spans="2:7" ht="15.75" x14ac:dyDescent="0.25">
      <c r="B3833" s="5"/>
      <c r="C3833" s="5"/>
      <c r="D3833" s="5"/>
      <c r="E3833" s="5"/>
      <c r="F3833" s="5"/>
      <c r="G3833" s="5"/>
    </row>
    <row r="3834" spans="2:7" ht="15.75" x14ac:dyDescent="0.25">
      <c r="B3834" s="5"/>
      <c r="C3834" s="5"/>
      <c r="D3834" s="5"/>
      <c r="E3834" s="5"/>
      <c r="F3834" s="5"/>
      <c r="G3834" s="5"/>
    </row>
    <row r="3835" spans="2:7" ht="15.75" x14ac:dyDescent="0.25">
      <c r="B3835" s="5"/>
      <c r="C3835" s="5"/>
      <c r="D3835" s="5"/>
      <c r="E3835" s="5"/>
      <c r="F3835" s="5"/>
      <c r="G3835" s="5"/>
    </row>
    <row r="3836" spans="2:7" ht="15.75" x14ac:dyDescent="0.25">
      <c r="B3836" s="5"/>
      <c r="C3836" s="5"/>
      <c r="D3836" s="5"/>
      <c r="E3836" s="5"/>
      <c r="F3836" s="5"/>
      <c r="G3836" s="5"/>
    </row>
    <row r="3837" spans="2:7" ht="15.75" x14ac:dyDescent="0.25">
      <c r="B3837" s="5"/>
      <c r="C3837" s="5"/>
      <c r="D3837" s="5"/>
      <c r="E3837" s="5"/>
      <c r="F3837" s="5"/>
      <c r="G3837" s="5"/>
    </row>
    <row r="3838" spans="2:7" ht="15.75" x14ac:dyDescent="0.25">
      <c r="B3838" s="5"/>
      <c r="C3838" s="5"/>
      <c r="D3838" s="5"/>
      <c r="E3838" s="5"/>
      <c r="F3838" s="5"/>
      <c r="G3838" s="5"/>
    </row>
    <row r="3839" spans="2:7" ht="15.75" x14ac:dyDescent="0.25">
      <c r="B3839" s="5"/>
      <c r="C3839" s="5"/>
      <c r="D3839" s="5"/>
      <c r="E3839" s="5"/>
      <c r="F3839" s="5"/>
      <c r="G3839" s="5"/>
    </row>
    <row r="3840" spans="2:7" ht="15.75" x14ac:dyDescent="0.25">
      <c r="B3840" s="5"/>
      <c r="C3840" s="5"/>
      <c r="D3840" s="5"/>
      <c r="E3840" s="5"/>
      <c r="F3840" s="5"/>
      <c r="G3840" s="5"/>
    </row>
    <row r="3841" spans="2:7" ht="15.75" x14ac:dyDescent="0.25">
      <c r="B3841" s="5"/>
      <c r="C3841" s="5"/>
      <c r="D3841" s="5"/>
      <c r="E3841" s="5"/>
      <c r="F3841" s="5"/>
      <c r="G3841" s="5"/>
    </row>
    <row r="3842" spans="2:7" ht="15.75" x14ac:dyDescent="0.25">
      <c r="B3842" s="5"/>
      <c r="C3842" s="5"/>
      <c r="D3842" s="5"/>
      <c r="E3842" s="5"/>
      <c r="F3842" s="5"/>
      <c r="G3842" s="5"/>
    </row>
    <row r="3843" spans="2:7" ht="15.75" x14ac:dyDescent="0.25">
      <c r="B3843" s="5"/>
      <c r="C3843" s="5"/>
      <c r="D3843" s="5"/>
      <c r="E3843" s="5"/>
      <c r="F3843" s="5"/>
      <c r="G3843" s="5"/>
    </row>
    <row r="3844" spans="2:7" ht="15.75" x14ac:dyDescent="0.25">
      <c r="B3844" s="5"/>
      <c r="C3844" s="5"/>
      <c r="D3844" s="5"/>
      <c r="E3844" s="5"/>
      <c r="F3844" s="5"/>
      <c r="G3844" s="5"/>
    </row>
    <row r="3845" spans="2:7" ht="15.75" x14ac:dyDescent="0.25">
      <c r="B3845" s="5"/>
      <c r="C3845" s="5"/>
      <c r="D3845" s="5"/>
      <c r="E3845" s="5"/>
      <c r="F3845" s="5"/>
      <c r="G3845" s="5"/>
    </row>
    <row r="3846" spans="2:7" ht="15.75" x14ac:dyDescent="0.25">
      <c r="B3846" s="5"/>
      <c r="C3846" s="5"/>
      <c r="D3846" s="5"/>
      <c r="E3846" s="5"/>
      <c r="F3846" s="5"/>
      <c r="G3846" s="5"/>
    </row>
    <row r="3847" spans="2:7" ht="15.75" x14ac:dyDescent="0.25">
      <c r="B3847" s="5"/>
      <c r="C3847" s="5"/>
      <c r="D3847" s="5"/>
      <c r="E3847" s="5"/>
      <c r="F3847" s="5"/>
      <c r="G3847" s="5"/>
    </row>
    <row r="3848" spans="2:7" ht="15.75" x14ac:dyDescent="0.25">
      <c r="B3848" s="5"/>
      <c r="C3848" s="5"/>
      <c r="D3848" s="5"/>
      <c r="E3848" s="5"/>
      <c r="F3848" s="5"/>
      <c r="G3848" s="5"/>
    </row>
    <row r="3849" spans="2:7" ht="15.75" x14ac:dyDescent="0.25">
      <c r="B3849" s="5"/>
      <c r="C3849" s="5"/>
      <c r="D3849" s="5"/>
      <c r="E3849" s="5"/>
      <c r="F3849" s="5"/>
      <c r="G3849" s="5"/>
    </row>
    <row r="3850" spans="2:7" ht="15.75" x14ac:dyDescent="0.25">
      <c r="B3850" s="5"/>
      <c r="C3850" s="5"/>
      <c r="D3850" s="5"/>
      <c r="E3850" s="5"/>
      <c r="F3850" s="5"/>
      <c r="G3850" s="5"/>
    </row>
    <row r="3851" spans="2:7" ht="15.75" x14ac:dyDescent="0.25">
      <c r="B3851" s="5"/>
      <c r="C3851" s="5"/>
      <c r="D3851" s="5"/>
      <c r="E3851" s="5"/>
      <c r="F3851" s="5"/>
      <c r="G3851" s="5"/>
    </row>
    <row r="3852" spans="2:7" ht="15.75" x14ac:dyDescent="0.25">
      <c r="B3852" s="5"/>
      <c r="C3852" s="5"/>
      <c r="D3852" s="5"/>
      <c r="E3852" s="5"/>
      <c r="F3852" s="5"/>
      <c r="G3852" s="5"/>
    </row>
    <row r="3853" spans="2:7" ht="15.75" x14ac:dyDescent="0.25">
      <c r="B3853" s="5"/>
      <c r="C3853" s="5"/>
      <c r="D3853" s="5"/>
      <c r="E3853" s="5"/>
      <c r="F3853" s="5"/>
      <c r="G3853" s="5"/>
    </row>
    <row r="3854" spans="2:7" ht="15.75" x14ac:dyDescent="0.25">
      <c r="B3854" s="5"/>
      <c r="C3854" s="5"/>
      <c r="D3854" s="5"/>
      <c r="E3854" s="5"/>
      <c r="F3854" s="5"/>
      <c r="G3854" s="5"/>
    </row>
    <row r="3855" spans="2:7" ht="15.75" x14ac:dyDescent="0.25">
      <c r="B3855" s="5"/>
      <c r="C3855" s="5"/>
      <c r="D3855" s="5"/>
      <c r="E3855" s="5"/>
      <c r="F3855" s="5"/>
      <c r="G3855" s="5"/>
    </row>
    <row r="3856" spans="2:7" ht="15.75" x14ac:dyDescent="0.25">
      <c r="B3856" s="5"/>
      <c r="C3856" s="5"/>
      <c r="D3856" s="5"/>
      <c r="E3856" s="5"/>
      <c r="F3856" s="5"/>
      <c r="G3856" s="5"/>
    </row>
    <row r="3857" spans="2:7" ht="15.75" x14ac:dyDescent="0.25">
      <c r="B3857" s="5"/>
      <c r="C3857" s="5"/>
      <c r="D3857" s="5"/>
      <c r="E3857" s="5"/>
      <c r="F3857" s="5"/>
      <c r="G3857" s="5"/>
    </row>
    <row r="3858" spans="2:7" ht="15.75" x14ac:dyDescent="0.25">
      <c r="B3858" s="5"/>
      <c r="C3858" s="5"/>
      <c r="D3858" s="5"/>
      <c r="E3858" s="5"/>
      <c r="F3858" s="5"/>
      <c r="G3858" s="5"/>
    </row>
    <row r="3859" spans="2:7" ht="15.75" x14ac:dyDescent="0.25">
      <c r="B3859" s="5"/>
      <c r="C3859" s="5"/>
      <c r="D3859" s="5"/>
      <c r="E3859" s="5"/>
      <c r="F3859" s="5"/>
      <c r="G3859" s="5"/>
    </row>
    <row r="3860" spans="2:7" ht="15.75" x14ac:dyDescent="0.25">
      <c r="B3860" s="5"/>
      <c r="C3860" s="5"/>
      <c r="D3860" s="5"/>
      <c r="E3860" s="5"/>
      <c r="F3860" s="5"/>
      <c r="G3860" s="5"/>
    </row>
    <row r="3861" spans="2:7" ht="15.75" x14ac:dyDescent="0.25">
      <c r="B3861" s="5"/>
      <c r="C3861" s="5"/>
      <c r="D3861" s="5"/>
      <c r="E3861" s="5"/>
      <c r="F3861" s="5"/>
      <c r="G3861" s="5"/>
    </row>
    <row r="3862" spans="2:7" ht="15.75" x14ac:dyDescent="0.25">
      <c r="B3862" s="5"/>
      <c r="C3862" s="5"/>
      <c r="D3862" s="5"/>
      <c r="E3862" s="5"/>
      <c r="F3862" s="5"/>
      <c r="G3862" s="5"/>
    </row>
    <row r="3863" spans="2:7" ht="15.75" x14ac:dyDescent="0.25">
      <c r="B3863" s="5"/>
      <c r="C3863" s="5"/>
      <c r="D3863" s="5"/>
      <c r="E3863" s="5"/>
      <c r="F3863" s="5"/>
      <c r="G3863" s="5"/>
    </row>
    <row r="3864" spans="2:7" ht="15.75" x14ac:dyDescent="0.25">
      <c r="B3864" s="5"/>
      <c r="C3864" s="5"/>
      <c r="D3864" s="5"/>
      <c r="E3864" s="5"/>
      <c r="F3864" s="5"/>
      <c r="G3864" s="5"/>
    </row>
    <row r="3865" spans="2:7" ht="15.75" x14ac:dyDescent="0.25">
      <c r="B3865" s="5"/>
      <c r="C3865" s="5"/>
      <c r="D3865" s="5"/>
      <c r="E3865" s="5"/>
      <c r="F3865" s="5"/>
      <c r="G3865" s="5"/>
    </row>
    <row r="3866" spans="2:7" ht="15.75" x14ac:dyDescent="0.25">
      <c r="B3866" s="5"/>
      <c r="C3866" s="5"/>
      <c r="D3866" s="5"/>
      <c r="E3866" s="5"/>
      <c r="F3866" s="5"/>
      <c r="G3866" s="5"/>
    </row>
    <row r="3867" spans="2:7" ht="15.75" x14ac:dyDescent="0.25">
      <c r="B3867" s="5"/>
      <c r="C3867" s="5"/>
      <c r="D3867" s="5"/>
      <c r="E3867" s="5"/>
      <c r="F3867" s="5"/>
      <c r="G3867" s="5"/>
    </row>
    <row r="3868" spans="2:7" ht="15.75" x14ac:dyDescent="0.25">
      <c r="B3868" s="5"/>
      <c r="C3868" s="5"/>
      <c r="D3868" s="5"/>
      <c r="E3868" s="5"/>
      <c r="F3868" s="5"/>
      <c r="G3868" s="5"/>
    </row>
    <row r="3869" spans="2:7" ht="15.75" x14ac:dyDescent="0.25">
      <c r="B3869" s="5"/>
      <c r="C3869" s="5"/>
      <c r="D3869" s="5"/>
      <c r="E3869" s="5"/>
      <c r="F3869" s="5"/>
      <c r="G3869" s="5"/>
    </row>
    <row r="3870" spans="2:7" ht="15.75" x14ac:dyDescent="0.25">
      <c r="B3870" s="5"/>
      <c r="C3870" s="5"/>
      <c r="D3870" s="5"/>
      <c r="E3870" s="5"/>
      <c r="F3870" s="5"/>
      <c r="G3870" s="5"/>
    </row>
    <row r="3871" spans="2:7" ht="15.75" x14ac:dyDescent="0.25">
      <c r="B3871" s="5"/>
      <c r="C3871" s="5"/>
      <c r="D3871" s="5"/>
      <c r="E3871" s="5"/>
      <c r="F3871" s="5"/>
      <c r="G3871" s="5"/>
    </row>
    <row r="3872" spans="2:7" ht="15.75" x14ac:dyDescent="0.25">
      <c r="B3872" s="5"/>
      <c r="C3872" s="5"/>
      <c r="D3872" s="5"/>
      <c r="E3872" s="5"/>
      <c r="F3872" s="5"/>
      <c r="G3872" s="5"/>
    </row>
    <row r="3873" spans="2:7" ht="15.75" x14ac:dyDescent="0.25">
      <c r="B3873" s="5"/>
      <c r="C3873" s="5"/>
      <c r="D3873" s="5"/>
      <c r="E3873" s="5"/>
      <c r="F3873" s="5"/>
      <c r="G3873" s="5"/>
    </row>
    <row r="3874" spans="2:7" ht="15.75" x14ac:dyDescent="0.25">
      <c r="B3874" s="5"/>
      <c r="C3874" s="5"/>
      <c r="D3874" s="5"/>
      <c r="E3874" s="5"/>
      <c r="F3874" s="5"/>
      <c r="G3874" s="5"/>
    </row>
    <row r="3875" spans="2:7" ht="15.75" x14ac:dyDescent="0.25">
      <c r="B3875" s="5"/>
      <c r="C3875" s="5"/>
      <c r="D3875" s="5"/>
      <c r="E3875" s="5"/>
      <c r="F3875" s="5"/>
      <c r="G3875" s="5"/>
    </row>
    <row r="3876" spans="2:7" ht="15.75" x14ac:dyDescent="0.25">
      <c r="B3876" s="5"/>
      <c r="C3876" s="5"/>
      <c r="D3876" s="5"/>
      <c r="E3876" s="5"/>
      <c r="F3876" s="5"/>
      <c r="G3876" s="5"/>
    </row>
    <row r="3877" spans="2:7" ht="15.75" x14ac:dyDescent="0.25">
      <c r="B3877" s="5"/>
      <c r="C3877" s="5"/>
      <c r="D3877" s="5"/>
      <c r="E3877" s="5"/>
      <c r="F3877" s="5"/>
      <c r="G3877" s="5"/>
    </row>
    <row r="3878" spans="2:7" ht="15.75" x14ac:dyDescent="0.25">
      <c r="B3878" s="5"/>
      <c r="C3878" s="5"/>
      <c r="D3878" s="5"/>
      <c r="E3878" s="5"/>
      <c r="F3878" s="5"/>
      <c r="G3878" s="5"/>
    </row>
    <row r="3879" spans="2:7" ht="15.75" x14ac:dyDescent="0.25">
      <c r="B3879" s="5"/>
      <c r="C3879" s="5"/>
      <c r="D3879" s="5"/>
      <c r="E3879" s="5"/>
      <c r="F3879" s="5"/>
      <c r="G3879" s="5"/>
    </row>
    <row r="3880" spans="2:7" ht="15.75" x14ac:dyDescent="0.25">
      <c r="B3880" s="5"/>
      <c r="C3880" s="5"/>
      <c r="D3880" s="5"/>
      <c r="E3880" s="5"/>
      <c r="F3880" s="5"/>
      <c r="G3880" s="5"/>
    </row>
    <row r="3881" spans="2:7" ht="15.75" x14ac:dyDescent="0.25">
      <c r="B3881" s="5"/>
      <c r="C3881" s="5"/>
      <c r="D3881" s="5"/>
      <c r="E3881" s="5"/>
      <c r="F3881" s="5"/>
      <c r="G3881" s="5"/>
    </row>
    <row r="3882" spans="2:7" ht="15.75" x14ac:dyDescent="0.25">
      <c r="B3882" s="5"/>
      <c r="C3882" s="5"/>
      <c r="D3882" s="5"/>
      <c r="E3882" s="5"/>
      <c r="F3882" s="5"/>
      <c r="G3882" s="5"/>
    </row>
    <row r="3883" spans="2:7" ht="15.75" x14ac:dyDescent="0.25">
      <c r="B3883" s="5"/>
      <c r="C3883" s="5"/>
      <c r="D3883" s="5"/>
      <c r="E3883" s="5"/>
      <c r="F3883" s="5"/>
      <c r="G3883" s="5"/>
    </row>
    <row r="3884" spans="2:7" ht="15.75" x14ac:dyDescent="0.25">
      <c r="B3884" s="5"/>
      <c r="C3884" s="5"/>
      <c r="D3884" s="5"/>
      <c r="E3884" s="5"/>
      <c r="F3884" s="5"/>
      <c r="G3884" s="5"/>
    </row>
    <row r="3885" spans="2:7" ht="15.75" x14ac:dyDescent="0.25">
      <c r="B3885" s="5"/>
      <c r="C3885" s="5"/>
      <c r="D3885" s="5"/>
      <c r="E3885" s="5"/>
      <c r="F3885" s="5"/>
      <c r="G3885" s="5"/>
    </row>
    <row r="3886" spans="2:7" ht="15.75" x14ac:dyDescent="0.25">
      <c r="B3886" s="5"/>
      <c r="C3886" s="5"/>
      <c r="D3886" s="5"/>
      <c r="E3886" s="5"/>
      <c r="F3886" s="5"/>
      <c r="G3886" s="5"/>
    </row>
    <row r="3887" spans="2:7" ht="15.75" x14ac:dyDescent="0.25">
      <c r="B3887" s="5"/>
      <c r="C3887" s="5"/>
      <c r="D3887" s="5"/>
      <c r="E3887" s="5"/>
      <c r="F3887" s="5"/>
      <c r="G3887" s="5"/>
    </row>
    <row r="3888" spans="2:7" ht="15.75" x14ac:dyDescent="0.25">
      <c r="B3888" s="5"/>
      <c r="C3888" s="5"/>
      <c r="D3888" s="5"/>
      <c r="E3888" s="5"/>
      <c r="F3888" s="5"/>
      <c r="G3888" s="5"/>
    </row>
    <row r="3889" spans="2:7" ht="15.75" x14ac:dyDescent="0.25">
      <c r="B3889" s="5"/>
      <c r="C3889" s="5"/>
      <c r="D3889" s="5"/>
      <c r="E3889" s="5"/>
      <c r="F3889" s="5"/>
      <c r="G3889" s="5"/>
    </row>
    <row r="3890" spans="2:7" ht="15.75" x14ac:dyDescent="0.25">
      <c r="B3890" s="5"/>
      <c r="C3890" s="5"/>
      <c r="D3890" s="5"/>
      <c r="E3890" s="5"/>
      <c r="F3890" s="5"/>
      <c r="G3890" s="5"/>
    </row>
    <row r="3891" spans="2:7" ht="15.75" x14ac:dyDescent="0.25">
      <c r="B3891" s="5"/>
      <c r="C3891" s="5"/>
      <c r="D3891" s="5"/>
      <c r="E3891" s="5"/>
      <c r="F3891" s="5"/>
      <c r="G3891" s="5"/>
    </row>
    <row r="3892" spans="2:7" ht="15.75" x14ac:dyDescent="0.25">
      <c r="B3892" s="5"/>
      <c r="C3892" s="5"/>
      <c r="D3892" s="5"/>
      <c r="E3892" s="5"/>
      <c r="F3892" s="5"/>
      <c r="G3892" s="5"/>
    </row>
    <row r="3893" spans="2:7" ht="15.75" x14ac:dyDescent="0.25">
      <c r="B3893" s="5"/>
      <c r="C3893" s="5"/>
      <c r="D3893" s="5"/>
      <c r="E3893" s="5"/>
      <c r="F3893" s="5"/>
      <c r="G3893" s="5"/>
    </row>
    <row r="3894" spans="2:7" ht="15.75" x14ac:dyDescent="0.25">
      <c r="B3894" s="5"/>
      <c r="C3894" s="5"/>
      <c r="D3894" s="5"/>
      <c r="E3894" s="5"/>
      <c r="F3894" s="5"/>
      <c r="G3894" s="5"/>
    </row>
    <row r="3895" spans="2:7" ht="15.75" x14ac:dyDescent="0.25">
      <c r="B3895" s="5"/>
      <c r="C3895" s="5"/>
      <c r="D3895" s="5"/>
      <c r="E3895" s="5"/>
      <c r="F3895" s="5"/>
      <c r="G3895" s="5"/>
    </row>
    <row r="3896" spans="2:7" ht="15.75" x14ac:dyDescent="0.25">
      <c r="B3896" s="5"/>
      <c r="C3896" s="5"/>
      <c r="D3896" s="5"/>
      <c r="E3896" s="5"/>
      <c r="F3896" s="5"/>
      <c r="G3896" s="5"/>
    </row>
    <row r="3897" spans="2:7" ht="15.75" x14ac:dyDescent="0.25">
      <c r="B3897" s="5"/>
      <c r="C3897" s="5"/>
      <c r="D3897" s="5"/>
      <c r="E3897" s="5"/>
      <c r="F3897" s="5"/>
      <c r="G3897" s="5"/>
    </row>
    <row r="3898" spans="2:7" ht="15.75" x14ac:dyDescent="0.25">
      <c r="B3898" s="5"/>
      <c r="C3898" s="5"/>
      <c r="D3898" s="5"/>
      <c r="E3898" s="5"/>
      <c r="F3898" s="5"/>
      <c r="G3898" s="5"/>
    </row>
    <row r="3899" spans="2:7" ht="15.75" x14ac:dyDescent="0.25">
      <c r="B3899" s="5"/>
      <c r="C3899" s="5"/>
      <c r="D3899" s="5"/>
      <c r="E3899" s="5"/>
      <c r="F3899" s="5"/>
      <c r="G3899" s="5"/>
    </row>
    <row r="3900" spans="2:7" ht="15.75" x14ac:dyDescent="0.25">
      <c r="B3900" s="5"/>
      <c r="C3900" s="5"/>
      <c r="D3900" s="5"/>
      <c r="E3900" s="5"/>
      <c r="F3900" s="5"/>
      <c r="G3900" s="5"/>
    </row>
    <row r="3901" spans="2:7" ht="15.75" x14ac:dyDescent="0.25">
      <c r="B3901" s="5"/>
      <c r="C3901" s="5"/>
      <c r="D3901" s="5"/>
      <c r="E3901" s="5"/>
      <c r="F3901" s="5"/>
      <c r="G3901" s="5"/>
    </row>
    <row r="3902" spans="2:7" ht="15.75" x14ac:dyDescent="0.25">
      <c r="B3902" s="5"/>
      <c r="C3902" s="5"/>
      <c r="D3902" s="5"/>
      <c r="E3902" s="5"/>
      <c r="F3902" s="5"/>
      <c r="G3902" s="5"/>
    </row>
    <row r="3903" spans="2:7" ht="15.75" x14ac:dyDescent="0.25">
      <c r="B3903" s="5"/>
      <c r="C3903" s="5"/>
      <c r="D3903" s="5"/>
      <c r="E3903" s="5"/>
      <c r="F3903" s="5"/>
      <c r="G3903" s="5"/>
    </row>
    <row r="3904" spans="2:7" ht="15.75" x14ac:dyDescent="0.25">
      <c r="B3904" s="5"/>
      <c r="C3904" s="5"/>
      <c r="D3904" s="5"/>
      <c r="E3904" s="5"/>
      <c r="F3904" s="5"/>
      <c r="G3904" s="5"/>
    </row>
    <row r="3905" spans="2:7" ht="15.75" x14ac:dyDescent="0.25">
      <c r="B3905" s="5"/>
      <c r="C3905" s="5"/>
      <c r="D3905" s="5"/>
      <c r="E3905" s="5"/>
      <c r="F3905" s="5"/>
      <c r="G3905" s="5"/>
    </row>
    <row r="3906" spans="2:7" ht="15.75" x14ac:dyDescent="0.25">
      <c r="B3906" s="5"/>
      <c r="C3906" s="5"/>
      <c r="D3906" s="5"/>
      <c r="E3906" s="5"/>
      <c r="F3906" s="5"/>
      <c r="G3906" s="5"/>
    </row>
    <row r="3907" spans="2:7" ht="15.75" x14ac:dyDescent="0.25">
      <c r="B3907" s="5"/>
      <c r="C3907" s="5"/>
      <c r="D3907" s="5"/>
      <c r="E3907" s="5"/>
      <c r="F3907" s="5"/>
      <c r="G3907" s="5"/>
    </row>
    <row r="3908" spans="2:7" ht="15.75" x14ac:dyDescent="0.25">
      <c r="B3908" s="5"/>
      <c r="C3908" s="5"/>
      <c r="D3908" s="5"/>
      <c r="E3908" s="5"/>
      <c r="F3908" s="5"/>
      <c r="G3908" s="5"/>
    </row>
    <row r="3909" spans="2:7" ht="15.75" x14ac:dyDescent="0.25">
      <c r="B3909" s="5"/>
      <c r="C3909" s="5"/>
      <c r="D3909" s="5"/>
      <c r="E3909" s="5"/>
      <c r="F3909" s="5"/>
      <c r="G3909" s="5"/>
    </row>
    <row r="3910" spans="2:7" ht="15.75" x14ac:dyDescent="0.25">
      <c r="B3910" s="5"/>
      <c r="C3910" s="5"/>
      <c r="D3910" s="5"/>
      <c r="E3910" s="5"/>
      <c r="F3910" s="5"/>
      <c r="G3910" s="5"/>
    </row>
    <row r="3911" spans="2:7" ht="15.75" x14ac:dyDescent="0.25">
      <c r="B3911" s="5"/>
      <c r="C3911" s="5"/>
      <c r="D3911" s="5"/>
      <c r="E3911" s="5"/>
      <c r="F3911" s="5"/>
      <c r="G3911" s="5"/>
    </row>
    <row r="3912" spans="2:7" ht="15.75" x14ac:dyDescent="0.25">
      <c r="B3912" s="5"/>
      <c r="C3912" s="5"/>
      <c r="D3912" s="5"/>
      <c r="E3912" s="5"/>
      <c r="F3912" s="5"/>
      <c r="G3912" s="5"/>
    </row>
    <row r="3913" spans="2:7" ht="15.75" x14ac:dyDescent="0.25">
      <c r="B3913" s="5"/>
      <c r="C3913" s="5"/>
      <c r="D3913" s="5"/>
      <c r="E3913" s="5"/>
      <c r="F3913" s="5"/>
      <c r="G3913" s="5"/>
    </row>
    <row r="3914" spans="2:7" ht="15.75" x14ac:dyDescent="0.25">
      <c r="B3914" s="5"/>
      <c r="C3914" s="5"/>
      <c r="D3914" s="5"/>
      <c r="E3914" s="5"/>
      <c r="F3914" s="5"/>
      <c r="G3914" s="5"/>
    </row>
    <row r="3915" spans="2:7" ht="15.75" x14ac:dyDescent="0.25">
      <c r="B3915" s="5"/>
      <c r="C3915" s="5"/>
      <c r="D3915" s="5"/>
      <c r="E3915" s="5"/>
      <c r="F3915" s="5"/>
      <c r="G3915" s="5"/>
    </row>
    <row r="3916" spans="2:7" ht="15.75" x14ac:dyDescent="0.25">
      <c r="B3916" s="5"/>
      <c r="C3916" s="5"/>
      <c r="D3916" s="5"/>
      <c r="E3916" s="5"/>
      <c r="F3916" s="5"/>
      <c r="G3916" s="5"/>
    </row>
    <row r="3917" spans="2:7" ht="15.75" x14ac:dyDescent="0.25">
      <c r="B3917" s="5"/>
      <c r="C3917" s="5"/>
      <c r="D3917" s="5"/>
      <c r="E3917" s="5"/>
      <c r="F3917" s="5"/>
      <c r="G3917" s="5"/>
    </row>
    <row r="3918" spans="2:7" ht="15.75" x14ac:dyDescent="0.25">
      <c r="B3918" s="5"/>
      <c r="C3918" s="5"/>
      <c r="D3918" s="5"/>
      <c r="E3918" s="5"/>
      <c r="F3918" s="5"/>
      <c r="G3918" s="5"/>
    </row>
    <row r="3919" spans="2:7" ht="15.75" x14ac:dyDescent="0.25">
      <c r="B3919" s="5"/>
      <c r="C3919" s="5"/>
      <c r="D3919" s="5"/>
      <c r="E3919" s="5"/>
      <c r="F3919" s="5"/>
      <c r="G3919" s="5"/>
    </row>
    <row r="3920" spans="2:7" ht="15.75" x14ac:dyDescent="0.25">
      <c r="B3920" s="5"/>
      <c r="C3920" s="5"/>
      <c r="D3920" s="5"/>
      <c r="E3920" s="5"/>
      <c r="F3920" s="5"/>
      <c r="G3920" s="5"/>
    </row>
    <row r="3921" spans="2:7" ht="15.75" x14ac:dyDescent="0.25">
      <c r="B3921" s="5"/>
      <c r="C3921" s="5"/>
      <c r="D3921" s="5"/>
      <c r="E3921" s="5"/>
      <c r="F3921" s="5"/>
      <c r="G3921" s="5"/>
    </row>
    <row r="3922" spans="2:7" ht="15.75" x14ac:dyDescent="0.25">
      <c r="B3922" s="5"/>
      <c r="C3922" s="5"/>
      <c r="D3922" s="5"/>
      <c r="E3922" s="5"/>
      <c r="F3922" s="5"/>
      <c r="G3922" s="5"/>
    </row>
    <row r="3923" spans="2:7" ht="15.75" x14ac:dyDescent="0.25">
      <c r="B3923" s="5"/>
      <c r="C3923" s="5"/>
      <c r="D3923" s="5"/>
      <c r="E3923" s="5"/>
      <c r="F3923" s="5"/>
      <c r="G3923" s="5"/>
    </row>
    <row r="3924" spans="2:7" ht="15.75" x14ac:dyDescent="0.25">
      <c r="B3924" s="5"/>
      <c r="C3924" s="5"/>
      <c r="D3924" s="5"/>
      <c r="E3924" s="5"/>
      <c r="F3924" s="5"/>
      <c r="G3924" s="5"/>
    </row>
    <row r="3925" spans="2:7" ht="15.75" x14ac:dyDescent="0.25">
      <c r="B3925" s="5"/>
      <c r="C3925" s="5"/>
      <c r="D3925" s="5"/>
      <c r="E3925" s="5"/>
      <c r="F3925" s="5"/>
      <c r="G3925" s="5"/>
    </row>
    <row r="3926" spans="2:7" ht="15.75" x14ac:dyDescent="0.25">
      <c r="B3926" s="5"/>
      <c r="C3926" s="5"/>
      <c r="D3926" s="5"/>
      <c r="E3926" s="5"/>
      <c r="F3926" s="5"/>
      <c r="G3926" s="5"/>
    </row>
    <row r="3927" spans="2:7" ht="15.75" x14ac:dyDescent="0.25">
      <c r="B3927" s="5"/>
      <c r="C3927" s="5"/>
      <c r="D3927" s="5"/>
      <c r="E3927" s="5"/>
      <c r="F3927" s="5"/>
      <c r="G3927" s="5"/>
    </row>
    <row r="3928" spans="2:7" ht="15.75" x14ac:dyDescent="0.25">
      <c r="B3928" s="5"/>
      <c r="C3928" s="5"/>
      <c r="D3928" s="5"/>
      <c r="E3928" s="5"/>
      <c r="F3928" s="5"/>
      <c r="G3928" s="5"/>
    </row>
    <row r="3929" spans="2:7" ht="15.75" x14ac:dyDescent="0.25">
      <c r="B3929" s="5"/>
      <c r="C3929" s="5"/>
      <c r="D3929" s="5"/>
      <c r="E3929" s="5"/>
      <c r="F3929" s="5"/>
      <c r="G3929" s="5"/>
    </row>
    <row r="3930" spans="2:7" ht="15.75" x14ac:dyDescent="0.25">
      <c r="B3930" s="5"/>
      <c r="C3930" s="5"/>
      <c r="D3930" s="5"/>
      <c r="E3930" s="5"/>
      <c r="F3930" s="5"/>
      <c r="G3930" s="5"/>
    </row>
    <row r="3931" spans="2:7" ht="15.75" x14ac:dyDescent="0.25">
      <c r="B3931" s="5"/>
      <c r="C3931" s="5"/>
      <c r="D3931" s="5"/>
      <c r="E3931" s="5"/>
      <c r="F3931" s="5"/>
      <c r="G3931" s="5"/>
    </row>
    <row r="3932" spans="2:7" ht="15.75" x14ac:dyDescent="0.25">
      <c r="B3932" s="5"/>
      <c r="C3932" s="5"/>
      <c r="D3932" s="5"/>
      <c r="E3932" s="5"/>
      <c r="F3932" s="5"/>
      <c r="G3932" s="5"/>
    </row>
    <row r="3933" spans="2:7" ht="15.75" x14ac:dyDescent="0.25">
      <c r="B3933" s="5"/>
      <c r="C3933" s="5"/>
      <c r="D3933" s="5"/>
      <c r="E3933" s="5"/>
      <c r="F3933" s="5"/>
      <c r="G3933" s="5"/>
    </row>
    <row r="3934" spans="2:7" ht="15.75" x14ac:dyDescent="0.25">
      <c r="B3934" s="5"/>
      <c r="C3934" s="5"/>
      <c r="D3934" s="5"/>
      <c r="E3934" s="5"/>
      <c r="F3934" s="5"/>
      <c r="G3934" s="5"/>
    </row>
    <row r="3935" spans="2:7" ht="15.75" x14ac:dyDescent="0.25">
      <c r="B3935" s="5"/>
      <c r="C3935" s="5"/>
      <c r="D3935" s="5"/>
      <c r="E3935" s="5"/>
      <c r="F3935" s="5"/>
      <c r="G3935" s="5"/>
    </row>
    <row r="3936" spans="2:7" ht="15.75" x14ac:dyDescent="0.25">
      <c r="B3936" s="5"/>
      <c r="C3936" s="5"/>
      <c r="D3936" s="5"/>
      <c r="E3936" s="5"/>
      <c r="F3936" s="5"/>
      <c r="G3936" s="5"/>
    </row>
    <row r="3937" spans="2:7" ht="15.75" x14ac:dyDescent="0.25">
      <c r="B3937" s="5"/>
      <c r="C3937" s="5"/>
      <c r="D3937" s="5"/>
      <c r="E3937" s="5"/>
      <c r="F3937" s="5"/>
      <c r="G3937" s="5"/>
    </row>
    <row r="3938" spans="2:7" ht="15.75" x14ac:dyDescent="0.25">
      <c r="B3938" s="5"/>
      <c r="C3938" s="5"/>
      <c r="D3938" s="5"/>
      <c r="E3938" s="5"/>
      <c r="F3938" s="5"/>
      <c r="G3938" s="5"/>
    </row>
    <row r="3939" spans="2:7" ht="15.75" x14ac:dyDescent="0.25">
      <c r="B3939" s="5"/>
      <c r="C3939" s="5"/>
      <c r="D3939" s="5"/>
      <c r="E3939" s="5"/>
      <c r="F3939" s="5"/>
      <c r="G3939" s="5"/>
    </row>
    <row r="3940" spans="2:7" ht="15.75" x14ac:dyDescent="0.25">
      <c r="B3940" s="5"/>
      <c r="C3940" s="5"/>
      <c r="D3940" s="5"/>
      <c r="E3940" s="5"/>
      <c r="F3940" s="5"/>
      <c r="G3940" s="5"/>
    </row>
    <row r="3941" spans="2:7" ht="15.75" x14ac:dyDescent="0.25">
      <c r="B3941" s="5"/>
      <c r="C3941" s="5"/>
      <c r="D3941" s="5"/>
      <c r="E3941" s="5"/>
      <c r="F3941" s="5"/>
      <c r="G3941" s="5"/>
    </row>
    <row r="3942" spans="2:7" ht="15.75" x14ac:dyDescent="0.25">
      <c r="B3942" s="5"/>
      <c r="C3942" s="5"/>
      <c r="D3942" s="5"/>
      <c r="E3942" s="5"/>
      <c r="F3942" s="5"/>
      <c r="G3942" s="5"/>
    </row>
    <row r="3943" spans="2:7" ht="15.75" x14ac:dyDescent="0.25">
      <c r="B3943" s="5"/>
      <c r="C3943" s="5"/>
      <c r="D3943" s="5"/>
      <c r="E3943" s="5"/>
      <c r="F3943" s="5"/>
      <c r="G3943" s="5"/>
    </row>
    <row r="3944" spans="2:7" ht="15.75" x14ac:dyDescent="0.25">
      <c r="B3944" s="5"/>
      <c r="C3944" s="5"/>
      <c r="D3944" s="5"/>
      <c r="E3944" s="5"/>
      <c r="F3944" s="5"/>
      <c r="G3944" s="5"/>
    </row>
    <row r="3945" spans="2:7" ht="15.75" x14ac:dyDescent="0.25">
      <c r="B3945" s="5"/>
      <c r="C3945" s="5"/>
      <c r="D3945" s="5"/>
      <c r="E3945" s="5"/>
      <c r="F3945" s="5"/>
      <c r="G3945" s="5"/>
    </row>
    <row r="3946" spans="2:7" ht="15.75" x14ac:dyDescent="0.25">
      <c r="B3946" s="5"/>
      <c r="C3946" s="5"/>
      <c r="D3946" s="5"/>
      <c r="E3946" s="5"/>
      <c r="F3946" s="5"/>
      <c r="G3946" s="5"/>
    </row>
    <row r="3947" spans="2:7" ht="15.75" x14ac:dyDescent="0.25">
      <c r="B3947" s="5"/>
      <c r="C3947" s="5"/>
      <c r="D3947" s="5"/>
      <c r="E3947" s="5"/>
      <c r="F3947" s="5"/>
      <c r="G3947" s="5"/>
    </row>
    <row r="3948" spans="2:7" ht="15.75" x14ac:dyDescent="0.25">
      <c r="B3948" s="5"/>
      <c r="C3948" s="5"/>
      <c r="D3948" s="5"/>
      <c r="E3948" s="5"/>
      <c r="F3948" s="5"/>
      <c r="G3948" s="5"/>
    </row>
    <row r="3949" spans="2:7" ht="15.75" x14ac:dyDescent="0.25">
      <c r="B3949" s="5"/>
      <c r="C3949" s="5"/>
      <c r="D3949" s="5"/>
      <c r="E3949" s="5"/>
      <c r="F3949" s="5"/>
      <c r="G3949" s="5"/>
    </row>
    <row r="3950" spans="2:7" ht="15.75" x14ac:dyDescent="0.25">
      <c r="B3950" s="5"/>
      <c r="C3950" s="5"/>
      <c r="D3950" s="5"/>
      <c r="E3950" s="5"/>
      <c r="F3950" s="5"/>
      <c r="G3950" s="5"/>
    </row>
    <row r="3951" spans="2:7" ht="15.75" x14ac:dyDescent="0.25">
      <c r="B3951" s="5"/>
      <c r="C3951" s="5"/>
      <c r="D3951" s="5"/>
      <c r="E3951" s="5"/>
      <c r="F3951" s="5"/>
      <c r="G3951" s="5"/>
    </row>
    <row r="3952" spans="2:7" ht="15.75" x14ac:dyDescent="0.25">
      <c r="B3952" s="5"/>
      <c r="C3952" s="5"/>
      <c r="D3952" s="5"/>
      <c r="E3952" s="5"/>
      <c r="F3952" s="5"/>
      <c r="G3952" s="5"/>
    </row>
    <row r="3953" spans="2:7" ht="15.75" x14ac:dyDescent="0.25">
      <c r="B3953" s="5"/>
      <c r="C3953" s="5"/>
      <c r="D3953" s="5"/>
      <c r="E3953" s="5"/>
      <c r="F3953" s="5"/>
      <c r="G3953" s="5"/>
    </row>
    <row r="3954" spans="2:7" ht="15.75" x14ac:dyDescent="0.25">
      <c r="B3954" s="5"/>
      <c r="C3954" s="5"/>
      <c r="D3954" s="5"/>
      <c r="E3954" s="5"/>
      <c r="F3954" s="5"/>
      <c r="G3954" s="5"/>
    </row>
    <row r="3955" spans="2:7" ht="15.75" x14ac:dyDescent="0.25">
      <c r="B3955" s="5"/>
      <c r="C3955" s="5"/>
      <c r="D3955" s="5"/>
      <c r="E3955" s="5"/>
      <c r="F3955" s="5"/>
      <c r="G3955" s="5"/>
    </row>
    <row r="3956" spans="2:7" ht="15.75" x14ac:dyDescent="0.25">
      <c r="B3956" s="5"/>
      <c r="C3956" s="5"/>
      <c r="D3956" s="5"/>
      <c r="E3956" s="5"/>
      <c r="F3956" s="5"/>
      <c r="G3956" s="5"/>
    </row>
    <row r="3957" spans="2:7" ht="15.75" x14ac:dyDescent="0.25">
      <c r="B3957" s="5"/>
      <c r="C3957" s="5"/>
      <c r="D3957" s="5"/>
      <c r="E3957" s="5"/>
      <c r="F3957" s="5"/>
      <c r="G3957" s="5"/>
    </row>
    <row r="3958" spans="2:7" ht="15.75" x14ac:dyDescent="0.25">
      <c r="B3958" s="5"/>
      <c r="C3958" s="5"/>
      <c r="D3958" s="5"/>
      <c r="E3958" s="5"/>
      <c r="F3958" s="5"/>
      <c r="G3958" s="5"/>
    </row>
    <row r="3959" spans="2:7" ht="15.75" x14ac:dyDescent="0.25">
      <c r="B3959" s="5"/>
      <c r="C3959" s="5"/>
      <c r="D3959" s="5"/>
      <c r="E3959" s="5"/>
      <c r="F3959" s="5"/>
      <c r="G3959" s="5"/>
    </row>
    <row r="3960" spans="2:7" ht="15.75" x14ac:dyDescent="0.25">
      <c r="B3960" s="5"/>
      <c r="C3960" s="5"/>
      <c r="D3960" s="5"/>
      <c r="E3960" s="5"/>
      <c r="F3960" s="5"/>
      <c r="G3960" s="5"/>
    </row>
    <row r="3961" spans="2:7" ht="15.75" x14ac:dyDescent="0.25">
      <c r="B3961" s="5"/>
      <c r="C3961" s="5"/>
      <c r="D3961" s="5"/>
      <c r="E3961" s="5"/>
      <c r="F3961" s="5"/>
      <c r="G3961" s="5"/>
    </row>
    <row r="3962" spans="2:7" ht="15.75" x14ac:dyDescent="0.25">
      <c r="B3962" s="5"/>
      <c r="C3962" s="5"/>
      <c r="D3962" s="5"/>
      <c r="E3962" s="5"/>
      <c r="F3962" s="5"/>
      <c r="G3962" s="5"/>
    </row>
    <row r="3963" spans="2:7" ht="15.75" x14ac:dyDescent="0.25">
      <c r="B3963" s="5"/>
      <c r="C3963" s="5"/>
      <c r="D3963" s="5"/>
      <c r="E3963" s="5"/>
      <c r="F3963" s="5"/>
      <c r="G3963" s="5"/>
    </row>
    <row r="3964" spans="2:7" ht="15.75" x14ac:dyDescent="0.25">
      <c r="B3964" s="5"/>
      <c r="C3964" s="5"/>
      <c r="D3964" s="5"/>
      <c r="E3964" s="5"/>
      <c r="F3964" s="5"/>
      <c r="G3964" s="5"/>
    </row>
    <row r="3965" spans="2:7" ht="15.75" x14ac:dyDescent="0.25">
      <c r="B3965" s="5"/>
      <c r="C3965" s="5"/>
      <c r="D3965" s="5"/>
      <c r="E3965" s="5"/>
      <c r="F3965" s="5"/>
      <c r="G3965" s="5"/>
    </row>
    <row r="3966" spans="2:7" ht="15.75" x14ac:dyDescent="0.25">
      <c r="B3966" s="5"/>
      <c r="C3966" s="5"/>
      <c r="D3966" s="5"/>
      <c r="E3966" s="5"/>
      <c r="F3966" s="5"/>
      <c r="G3966" s="5"/>
    </row>
    <row r="3967" spans="2:7" ht="15.75" x14ac:dyDescent="0.25">
      <c r="B3967" s="5"/>
      <c r="C3967" s="5"/>
      <c r="D3967" s="5"/>
      <c r="E3967" s="5"/>
      <c r="F3967" s="5"/>
      <c r="G3967" s="5"/>
    </row>
    <row r="3968" spans="2:7" ht="15.75" x14ac:dyDescent="0.25">
      <c r="B3968" s="5"/>
      <c r="C3968" s="5"/>
      <c r="D3968" s="5"/>
      <c r="E3968" s="5"/>
      <c r="F3968" s="5"/>
      <c r="G3968" s="5"/>
    </row>
    <row r="3969" spans="2:7" ht="15.75" x14ac:dyDescent="0.25">
      <c r="B3969" s="5"/>
      <c r="C3969" s="5"/>
      <c r="D3969" s="5"/>
      <c r="E3969" s="5"/>
      <c r="F3969" s="5"/>
      <c r="G3969" s="5"/>
    </row>
    <row r="3970" spans="2:7" ht="15.75" x14ac:dyDescent="0.25">
      <c r="B3970" s="5"/>
      <c r="C3970" s="5"/>
      <c r="D3970" s="5"/>
      <c r="E3970" s="5"/>
      <c r="F3970" s="5"/>
      <c r="G3970" s="5"/>
    </row>
    <row r="3971" spans="2:7" ht="15.75" x14ac:dyDescent="0.25">
      <c r="B3971" s="5"/>
      <c r="C3971" s="5"/>
      <c r="D3971" s="5"/>
      <c r="E3971" s="5"/>
      <c r="F3971" s="5"/>
      <c r="G3971" s="5"/>
    </row>
    <row r="3972" spans="2:7" ht="15.75" x14ac:dyDescent="0.25">
      <c r="B3972" s="5"/>
      <c r="C3972" s="5"/>
      <c r="D3972" s="5"/>
      <c r="E3972" s="5"/>
      <c r="F3972" s="5"/>
      <c r="G3972" s="5"/>
    </row>
    <row r="3973" spans="2:7" ht="15.75" x14ac:dyDescent="0.25">
      <c r="B3973" s="5"/>
      <c r="C3973" s="5"/>
      <c r="D3973" s="5"/>
      <c r="E3973" s="5"/>
      <c r="F3973" s="5"/>
      <c r="G3973" s="5"/>
    </row>
    <row r="3974" spans="2:7" ht="15.75" x14ac:dyDescent="0.25">
      <c r="B3974" s="5"/>
      <c r="C3974" s="5"/>
      <c r="D3974" s="5"/>
      <c r="E3974" s="5"/>
      <c r="F3974" s="5"/>
      <c r="G3974" s="5"/>
    </row>
    <row r="3975" spans="2:7" ht="15.75" x14ac:dyDescent="0.25">
      <c r="B3975" s="5"/>
      <c r="C3975" s="5"/>
      <c r="D3975" s="5"/>
      <c r="E3975" s="5"/>
      <c r="F3975" s="5"/>
      <c r="G3975" s="5"/>
    </row>
    <row r="3976" spans="2:7" ht="15.75" x14ac:dyDescent="0.25">
      <c r="B3976" s="5"/>
      <c r="C3976" s="5"/>
      <c r="D3976" s="5"/>
      <c r="E3976" s="5"/>
      <c r="F3976" s="5"/>
      <c r="G3976" s="5"/>
    </row>
    <row r="3977" spans="2:7" ht="15.75" x14ac:dyDescent="0.25">
      <c r="B3977" s="5"/>
      <c r="C3977" s="5"/>
      <c r="D3977" s="5"/>
      <c r="E3977" s="5"/>
      <c r="F3977" s="5"/>
      <c r="G3977" s="5"/>
    </row>
    <row r="3978" spans="2:7" ht="15.75" x14ac:dyDescent="0.25">
      <c r="B3978" s="5"/>
      <c r="C3978" s="5"/>
      <c r="D3978" s="5"/>
      <c r="E3978" s="5"/>
      <c r="F3978" s="5"/>
      <c r="G3978" s="5"/>
    </row>
    <row r="3979" spans="2:7" ht="15.75" x14ac:dyDescent="0.25">
      <c r="B3979" s="5"/>
      <c r="C3979" s="5"/>
      <c r="D3979" s="5"/>
      <c r="E3979" s="5"/>
      <c r="F3979" s="5"/>
      <c r="G3979" s="5"/>
    </row>
    <row r="3980" spans="2:7" ht="15.75" x14ac:dyDescent="0.25">
      <c r="B3980" s="5"/>
      <c r="C3980" s="5"/>
      <c r="D3980" s="5"/>
      <c r="E3980" s="5"/>
      <c r="F3980" s="5"/>
      <c r="G3980" s="5"/>
    </row>
    <row r="3981" spans="2:7" ht="15.75" x14ac:dyDescent="0.25">
      <c r="B3981" s="5"/>
      <c r="C3981" s="5"/>
      <c r="D3981" s="5"/>
      <c r="E3981" s="5"/>
      <c r="F3981" s="5"/>
      <c r="G3981" s="5"/>
    </row>
    <row r="3982" spans="2:7" ht="15.75" x14ac:dyDescent="0.25">
      <c r="B3982" s="5"/>
      <c r="C3982" s="5"/>
      <c r="D3982" s="5"/>
      <c r="E3982" s="5"/>
      <c r="F3982" s="5"/>
      <c r="G3982" s="5"/>
    </row>
    <row r="3983" spans="2:7" ht="15.75" x14ac:dyDescent="0.25">
      <c r="B3983" s="5"/>
      <c r="C3983" s="5"/>
      <c r="D3983" s="5"/>
      <c r="E3983" s="5"/>
      <c r="F3983" s="5"/>
      <c r="G3983" s="5"/>
    </row>
    <row r="3984" spans="2:7" ht="15.75" x14ac:dyDescent="0.25">
      <c r="B3984" s="5"/>
      <c r="C3984" s="5"/>
      <c r="D3984" s="5"/>
      <c r="E3984" s="5"/>
      <c r="F3984" s="5"/>
      <c r="G3984" s="5"/>
    </row>
    <row r="3985" spans="2:7" ht="15.75" x14ac:dyDescent="0.25">
      <c r="B3985" s="5"/>
      <c r="C3985" s="5"/>
      <c r="D3985" s="5"/>
      <c r="E3985" s="5"/>
      <c r="F3985" s="5"/>
      <c r="G3985" s="5"/>
    </row>
    <row r="3986" spans="2:7" ht="15.75" x14ac:dyDescent="0.25">
      <c r="B3986" s="5"/>
      <c r="C3986" s="5"/>
      <c r="D3986" s="5"/>
      <c r="E3986" s="5"/>
      <c r="F3986" s="5"/>
      <c r="G3986" s="5"/>
    </row>
    <row r="3987" spans="2:7" ht="15.75" x14ac:dyDescent="0.25">
      <c r="B3987" s="5"/>
      <c r="C3987" s="5"/>
      <c r="D3987" s="5"/>
      <c r="E3987" s="5"/>
      <c r="F3987" s="5"/>
      <c r="G3987" s="5"/>
    </row>
    <row r="3988" spans="2:7" ht="15.75" x14ac:dyDescent="0.25">
      <c r="B3988" s="5"/>
      <c r="C3988" s="5"/>
      <c r="D3988" s="5"/>
      <c r="E3988" s="5"/>
      <c r="F3988" s="5"/>
      <c r="G3988" s="5"/>
    </row>
    <row r="3989" spans="2:7" ht="15.75" x14ac:dyDescent="0.25">
      <c r="B3989" s="5"/>
      <c r="C3989" s="5"/>
      <c r="D3989" s="5"/>
      <c r="E3989" s="5"/>
      <c r="F3989" s="5"/>
      <c r="G3989" s="5"/>
    </row>
    <row r="3990" spans="2:7" ht="15.75" x14ac:dyDescent="0.25">
      <c r="B3990" s="5"/>
      <c r="C3990" s="5"/>
      <c r="D3990" s="5"/>
      <c r="E3990" s="5"/>
      <c r="F3990" s="5"/>
      <c r="G3990" s="5"/>
    </row>
    <row r="3991" spans="2:7" ht="15.75" x14ac:dyDescent="0.25">
      <c r="B3991" s="5"/>
      <c r="C3991" s="5"/>
      <c r="D3991" s="5"/>
      <c r="E3991" s="5"/>
      <c r="F3991" s="5"/>
      <c r="G3991" s="5"/>
    </row>
    <row r="3992" spans="2:7" ht="15.75" x14ac:dyDescent="0.25">
      <c r="B3992" s="5"/>
      <c r="C3992" s="5"/>
      <c r="D3992" s="5"/>
      <c r="E3992" s="5"/>
      <c r="F3992" s="5"/>
      <c r="G3992" s="5"/>
    </row>
    <row r="3993" spans="2:7" ht="15.75" x14ac:dyDescent="0.25">
      <c r="B3993" s="5"/>
      <c r="C3993" s="5"/>
      <c r="D3993" s="5"/>
      <c r="E3993" s="5"/>
      <c r="F3993" s="5"/>
      <c r="G3993" s="5"/>
    </row>
    <row r="3994" spans="2:7" ht="15.75" x14ac:dyDescent="0.25">
      <c r="B3994" s="5"/>
      <c r="C3994" s="5"/>
      <c r="D3994" s="5"/>
      <c r="E3994" s="5"/>
      <c r="F3994" s="5"/>
      <c r="G3994" s="5"/>
    </row>
    <row r="3995" spans="2:7" ht="15.75" x14ac:dyDescent="0.25">
      <c r="B3995" s="5"/>
      <c r="C3995" s="5"/>
      <c r="D3995" s="5"/>
      <c r="E3995" s="5"/>
      <c r="F3995" s="5"/>
      <c r="G3995" s="5"/>
    </row>
    <row r="3996" spans="2:7" ht="15.75" x14ac:dyDescent="0.25">
      <c r="B3996" s="5"/>
      <c r="C3996" s="5"/>
      <c r="D3996" s="5"/>
      <c r="E3996" s="5"/>
      <c r="F3996" s="5"/>
      <c r="G3996" s="5"/>
    </row>
    <row r="3997" spans="2:7" ht="15.75" x14ac:dyDescent="0.25">
      <c r="B3997" s="5"/>
      <c r="C3997" s="5"/>
      <c r="D3997" s="5"/>
      <c r="E3997" s="5"/>
      <c r="F3997" s="5"/>
      <c r="G3997" s="5"/>
    </row>
    <row r="3998" spans="2:7" ht="15.75" x14ac:dyDescent="0.25">
      <c r="B3998" s="5"/>
      <c r="C3998" s="5"/>
      <c r="D3998" s="5"/>
      <c r="E3998" s="5"/>
      <c r="F3998" s="5"/>
      <c r="G3998" s="5"/>
    </row>
    <row r="3999" spans="2:7" ht="15.75" x14ac:dyDescent="0.25">
      <c r="B3999" s="5"/>
      <c r="C3999" s="5"/>
      <c r="D3999" s="5"/>
      <c r="E3999" s="5"/>
      <c r="F3999" s="5"/>
      <c r="G3999" s="5"/>
    </row>
    <row r="4000" spans="2:7" ht="15.75" x14ac:dyDescent="0.25">
      <c r="B4000" s="5"/>
      <c r="C4000" s="5"/>
      <c r="D4000" s="5"/>
      <c r="E4000" s="5"/>
      <c r="F4000" s="5"/>
      <c r="G4000" s="5"/>
    </row>
    <row r="4001" spans="2:7" ht="15.75" x14ac:dyDescent="0.25">
      <c r="B4001" s="5"/>
      <c r="C4001" s="5"/>
      <c r="D4001" s="5"/>
      <c r="E4001" s="5"/>
      <c r="F4001" s="5"/>
      <c r="G4001" s="5"/>
    </row>
    <row r="4002" spans="2:7" ht="15.75" x14ac:dyDescent="0.25">
      <c r="B4002" s="5"/>
      <c r="C4002" s="5"/>
      <c r="D4002" s="5"/>
      <c r="E4002" s="5"/>
      <c r="F4002" s="5"/>
      <c r="G4002" s="5"/>
    </row>
    <row r="4003" spans="2:7" ht="15.75" x14ac:dyDescent="0.25">
      <c r="B4003" s="5"/>
      <c r="C4003" s="5"/>
      <c r="D4003" s="5"/>
      <c r="E4003" s="5"/>
      <c r="F4003" s="5"/>
      <c r="G4003" s="5"/>
    </row>
    <row r="4004" spans="2:7" ht="15.75" x14ac:dyDescent="0.25">
      <c r="B4004" s="5"/>
      <c r="C4004" s="5"/>
      <c r="D4004" s="5"/>
      <c r="E4004" s="5"/>
      <c r="F4004" s="5"/>
      <c r="G4004" s="5"/>
    </row>
    <row r="4005" spans="2:7" ht="15.75" x14ac:dyDescent="0.25">
      <c r="B4005" s="5"/>
      <c r="C4005" s="5"/>
      <c r="D4005" s="5"/>
      <c r="E4005" s="5"/>
      <c r="F4005" s="5"/>
      <c r="G4005" s="5"/>
    </row>
    <row r="4006" spans="2:7" ht="15.75" x14ac:dyDescent="0.25">
      <c r="B4006" s="5"/>
      <c r="C4006" s="5"/>
      <c r="D4006" s="5"/>
      <c r="E4006" s="5"/>
      <c r="F4006" s="5"/>
      <c r="G4006" s="5"/>
    </row>
    <row r="4007" spans="2:7" ht="15.75" x14ac:dyDescent="0.25">
      <c r="B4007" s="5"/>
      <c r="C4007" s="5"/>
      <c r="D4007" s="5"/>
      <c r="E4007" s="5"/>
      <c r="F4007" s="5"/>
      <c r="G4007" s="5"/>
    </row>
    <row r="4008" spans="2:7" ht="15.75" x14ac:dyDescent="0.25">
      <c r="B4008" s="5"/>
      <c r="C4008" s="5"/>
      <c r="D4008" s="5"/>
      <c r="E4008" s="5"/>
      <c r="F4008" s="5"/>
      <c r="G4008" s="5"/>
    </row>
    <row r="4009" spans="2:7" ht="15.75" x14ac:dyDescent="0.25">
      <c r="B4009" s="5"/>
      <c r="C4009" s="5"/>
      <c r="D4009" s="5"/>
      <c r="E4009" s="5"/>
      <c r="F4009" s="5"/>
      <c r="G4009" s="5"/>
    </row>
    <row r="4010" spans="2:7" ht="15.75" x14ac:dyDescent="0.25">
      <c r="B4010" s="5"/>
      <c r="C4010" s="5"/>
      <c r="D4010" s="5"/>
      <c r="E4010" s="5"/>
      <c r="F4010" s="5"/>
      <c r="G4010" s="5"/>
    </row>
    <row r="4011" spans="2:7" ht="15.75" x14ac:dyDescent="0.25">
      <c r="B4011" s="5"/>
      <c r="C4011" s="5"/>
      <c r="D4011" s="5"/>
      <c r="E4011" s="5"/>
      <c r="F4011" s="5"/>
      <c r="G4011" s="5"/>
    </row>
    <row r="4012" spans="2:7" ht="15.75" x14ac:dyDescent="0.25">
      <c r="B4012" s="5"/>
      <c r="C4012" s="5"/>
      <c r="D4012" s="5"/>
      <c r="E4012" s="5"/>
      <c r="F4012" s="5"/>
      <c r="G4012" s="5"/>
    </row>
    <row r="4013" spans="2:7" ht="15.75" x14ac:dyDescent="0.25">
      <c r="B4013" s="5"/>
      <c r="C4013" s="5"/>
      <c r="D4013" s="5"/>
      <c r="E4013" s="5"/>
      <c r="F4013" s="5"/>
      <c r="G4013" s="5"/>
    </row>
    <row r="4014" spans="2:7" ht="15.75" x14ac:dyDescent="0.25">
      <c r="B4014" s="5"/>
      <c r="C4014" s="5"/>
      <c r="D4014" s="5"/>
      <c r="E4014" s="5"/>
      <c r="F4014" s="5"/>
      <c r="G4014" s="5"/>
    </row>
    <row r="4015" spans="2:7" ht="15.75" x14ac:dyDescent="0.25">
      <c r="B4015" s="5"/>
      <c r="C4015" s="5"/>
      <c r="D4015" s="5"/>
      <c r="E4015" s="5"/>
      <c r="F4015" s="5"/>
      <c r="G4015" s="5"/>
    </row>
    <row r="4016" spans="2:7" ht="15.75" x14ac:dyDescent="0.25">
      <c r="B4016" s="5"/>
      <c r="C4016" s="5"/>
      <c r="D4016" s="5"/>
      <c r="E4016" s="5"/>
      <c r="F4016" s="5"/>
      <c r="G4016" s="5"/>
    </row>
    <row r="4017" spans="2:7" ht="15.75" x14ac:dyDescent="0.25">
      <c r="B4017" s="5"/>
      <c r="C4017" s="5"/>
      <c r="D4017" s="5"/>
      <c r="E4017" s="5"/>
      <c r="F4017" s="5"/>
      <c r="G4017" s="5"/>
    </row>
    <row r="4018" spans="2:7" ht="15.75" x14ac:dyDescent="0.25">
      <c r="B4018" s="5"/>
      <c r="C4018" s="5"/>
      <c r="D4018" s="5"/>
      <c r="E4018" s="5"/>
      <c r="F4018" s="5"/>
      <c r="G4018" s="5"/>
    </row>
    <row r="4019" spans="2:7" ht="15.75" x14ac:dyDescent="0.25">
      <c r="B4019" s="5"/>
      <c r="C4019" s="5"/>
      <c r="D4019" s="5"/>
      <c r="E4019" s="5"/>
      <c r="F4019" s="5"/>
      <c r="G4019" s="5"/>
    </row>
    <row r="4020" spans="2:7" ht="15.75" x14ac:dyDescent="0.25">
      <c r="B4020" s="5"/>
      <c r="C4020" s="5"/>
      <c r="D4020" s="5"/>
      <c r="E4020" s="5"/>
      <c r="F4020" s="5"/>
      <c r="G4020" s="5"/>
    </row>
    <row r="4021" spans="2:7" ht="15.75" x14ac:dyDescent="0.25">
      <c r="B4021" s="5"/>
      <c r="C4021" s="5"/>
      <c r="D4021" s="5"/>
      <c r="E4021" s="5"/>
      <c r="F4021" s="5"/>
      <c r="G4021" s="5"/>
    </row>
    <row r="4022" spans="2:7" ht="15.75" x14ac:dyDescent="0.25">
      <c r="B4022" s="5"/>
      <c r="C4022" s="5"/>
      <c r="D4022" s="5"/>
      <c r="E4022" s="5"/>
      <c r="F4022" s="5"/>
      <c r="G4022" s="5"/>
    </row>
    <row r="4023" spans="2:7" ht="15.75" x14ac:dyDescent="0.25">
      <c r="B4023" s="5"/>
      <c r="C4023" s="5"/>
      <c r="D4023" s="5"/>
      <c r="E4023" s="5"/>
      <c r="F4023" s="5"/>
      <c r="G4023" s="5"/>
    </row>
    <row r="4024" spans="2:7" ht="15.75" x14ac:dyDescent="0.25">
      <c r="B4024" s="5"/>
      <c r="C4024" s="5"/>
      <c r="D4024" s="5"/>
      <c r="E4024" s="5"/>
      <c r="F4024" s="5"/>
      <c r="G4024" s="5"/>
    </row>
    <row r="4025" spans="2:7" ht="15.75" x14ac:dyDescent="0.25">
      <c r="B4025" s="5"/>
      <c r="C4025" s="5"/>
      <c r="D4025" s="5"/>
      <c r="E4025" s="5"/>
      <c r="F4025" s="5"/>
      <c r="G4025" s="5"/>
    </row>
    <row r="4026" spans="2:7" ht="15.75" x14ac:dyDescent="0.25">
      <c r="B4026" s="5"/>
      <c r="C4026" s="5"/>
      <c r="D4026" s="5"/>
      <c r="E4026" s="5"/>
      <c r="F4026" s="5"/>
      <c r="G4026" s="5"/>
    </row>
    <row r="4027" spans="2:7" ht="15.75" x14ac:dyDescent="0.25">
      <c r="B4027" s="5"/>
      <c r="C4027" s="5"/>
      <c r="D4027" s="5"/>
      <c r="E4027" s="5"/>
      <c r="F4027" s="5"/>
      <c r="G4027" s="5"/>
    </row>
    <row r="4028" spans="2:7" ht="15.75" x14ac:dyDescent="0.25">
      <c r="B4028" s="5"/>
      <c r="C4028" s="5"/>
      <c r="D4028" s="5"/>
      <c r="E4028" s="5"/>
      <c r="F4028" s="5"/>
      <c r="G4028" s="5"/>
    </row>
    <row r="4029" spans="2:7" ht="15.75" x14ac:dyDescent="0.25">
      <c r="B4029" s="5"/>
      <c r="C4029" s="5"/>
      <c r="D4029" s="5"/>
      <c r="E4029" s="5"/>
      <c r="F4029" s="5"/>
      <c r="G4029" s="5"/>
    </row>
    <row r="4030" spans="2:7" ht="15.75" x14ac:dyDescent="0.25">
      <c r="B4030" s="5"/>
      <c r="C4030" s="5"/>
      <c r="D4030" s="5"/>
      <c r="E4030" s="5"/>
      <c r="F4030" s="5"/>
      <c r="G4030" s="5"/>
    </row>
    <row r="4031" spans="2:7" ht="15.75" x14ac:dyDescent="0.25">
      <c r="B4031" s="5"/>
      <c r="C4031" s="5"/>
      <c r="D4031" s="5"/>
      <c r="E4031" s="5"/>
      <c r="F4031" s="5"/>
      <c r="G4031" s="5"/>
    </row>
    <row r="4032" spans="2:7" ht="15.75" x14ac:dyDescent="0.25">
      <c r="B4032" s="5"/>
      <c r="C4032" s="5"/>
      <c r="D4032" s="5"/>
      <c r="E4032" s="5"/>
      <c r="F4032" s="5"/>
      <c r="G4032" s="5"/>
    </row>
    <row r="4033" spans="2:7" ht="15.75" x14ac:dyDescent="0.25">
      <c r="B4033" s="5"/>
      <c r="C4033" s="5"/>
      <c r="D4033" s="5"/>
      <c r="E4033" s="5"/>
      <c r="F4033" s="5"/>
      <c r="G4033" s="5"/>
    </row>
    <row r="4034" spans="2:7" ht="15.75" x14ac:dyDescent="0.25">
      <c r="B4034" s="5"/>
      <c r="C4034" s="5"/>
      <c r="D4034" s="5"/>
      <c r="E4034" s="5"/>
      <c r="F4034" s="5"/>
      <c r="G4034" s="5"/>
    </row>
    <row r="4035" spans="2:7" ht="15.75" x14ac:dyDescent="0.25">
      <c r="B4035" s="5"/>
      <c r="C4035" s="5"/>
      <c r="D4035" s="5"/>
      <c r="E4035" s="5"/>
      <c r="F4035" s="5"/>
      <c r="G4035" s="5"/>
    </row>
    <row r="4036" spans="2:7" ht="15.75" x14ac:dyDescent="0.25">
      <c r="B4036" s="5"/>
      <c r="C4036" s="5"/>
      <c r="D4036" s="5"/>
      <c r="E4036" s="5"/>
      <c r="F4036" s="5"/>
      <c r="G4036" s="5"/>
    </row>
    <row r="4037" spans="2:7" ht="15.75" x14ac:dyDescent="0.25">
      <c r="B4037" s="5"/>
      <c r="C4037" s="5"/>
      <c r="D4037" s="5"/>
      <c r="E4037" s="5"/>
      <c r="F4037" s="5"/>
      <c r="G4037" s="5"/>
    </row>
    <row r="4038" spans="2:7" ht="15.75" x14ac:dyDescent="0.25">
      <c r="B4038" s="5"/>
      <c r="C4038" s="5"/>
      <c r="D4038" s="5"/>
      <c r="E4038" s="5"/>
      <c r="F4038" s="5"/>
      <c r="G4038" s="5"/>
    </row>
    <row r="4039" spans="2:7" ht="15.75" x14ac:dyDescent="0.25">
      <c r="B4039" s="5"/>
      <c r="C4039" s="5"/>
      <c r="D4039" s="5"/>
      <c r="E4039" s="5"/>
      <c r="F4039" s="5"/>
      <c r="G4039" s="5"/>
    </row>
    <row r="4040" spans="2:7" ht="15.75" x14ac:dyDescent="0.25">
      <c r="B4040" s="5"/>
      <c r="C4040" s="5"/>
      <c r="D4040" s="5"/>
      <c r="E4040" s="5"/>
      <c r="F4040" s="5"/>
      <c r="G4040" s="5"/>
    </row>
    <row r="4041" spans="2:7" ht="15.75" x14ac:dyDescent="0.25">
      <c r="B4041" s="5"/>
      <c r="C4041" s="5"/>
      <c r="D4041" s="5"/>
      <c r="E4041" s="5"/>
      <c r="F4041" s="5"/>
      <c r="G4041" s="5"/>
    </row>
    <row r="4042" spans="2:7" ht="15.75" x14ac:dyDescent="0.25">
      <c r="B4042" s="5"/>
      <c r="C4042" s="5"/>
      <c r="D4042" s="5"/>
      <c r="E4042" s="5"/>
      <c r="F4042" s="5"/>
      <c r="G4042" s="5"/>
    </row>
    <row r="4043" spans="2:7" ht="15.75" x14ac:dyDescent="0.25">
      <c r="B4043" s="5"/>
      <c r="C4043" s="5"/>
      <c r="D4043" s="5"/>
      <c r="E4043" s="5"/>
      <c r="F4043" s="5"/>
      <c r="G4043" s="5"/>
    </row>
    <row r="4044" spans="2:7" ht="15.75" x14ac:dyDescent="0.25">
      <c r="B4044" s="5"/>
      <c r="C4044" s="5"/>
      <c r="D4044" s="5"/>
      <c r="E4044" s="5"/>
      <c r="F4044" s="5"/>
      <c r="G4044" s="5"/>
    </row>
    <row r="4045" spans="2:7" ht="15.75" x14ac:dyDescent="0.25">
      <c r="B4045" s="5"/>
      <c r="C4045" s="5"/>
      <c r="D4045" s="5"/>
      <c r="E4045" s="5"/>
      <c r="F4045" s="5"/>
      <c r="G4045" s="5"/>
    </row>
    <row r="4046" spans="2:7" ht="15.75" x14ac:dyDescent="0.25">
      <c r="B4046" s="5"/>
      <c r="C4046" s="5"/>
      <c r="D4046" s="5"/>
      <c r="E4046" s="5"/>
      <c r="F4046" s="5"/>
      <c r="G4046" s="5"/>
    </row>
    <row r="4047" spans="2:7" ht="15.75" x14ac:dyDescent="0.25">
      <c r="B4047" s="5"/>
      <c r="C4047" s="5"/>
      <c r="D4047" s="5"/>
      <c r="E4047" s="5"/>
      <c r="F4047" s="5"/>
      <c r="G4047" s="5"/>
    </row>
    <row r="4048" spans="2:7" ht="15.75" x14ac:dyDescent="0.25">
      <c r="B4048" s="5"/>
      <c r="C4048" s="5"/>
      <c r="D4048" s="5"/>
      <c r="E4048" s="5"/>
      <c r="F4048" s="5"/>
      <c r="G4048" s="5"/>
    </row>
    <row r="4049" spans="2:7" ht="15.75" x14ac:dyDescent="0.25">
      <c r="B4049" s="5"/>
      <c r="C4049" s="5"/>
      <c r="D4049" s="5"/>
      <c r="E4049" s="5"/>
      <c r="F4049" s="5"/>
      <c r="G4049" s="5"/>
    </row>
    <row r="4050" spans="2:7" ht="15.75" x14ac:dyDescent="0.25">
      <c r="B4050" s="5"/>
      <c r="C4050" s="5"/>
      <c r="D4050" s="5"/>
      <c r="E4050" s="5"/>
      <c r="F4050" s="5"/>
      <c r="G4050" s="5"/>
    </row>
    <row r="4051" spans="2:7" ht="15.75" x14ac:dyDescent="0.25">
      <c r="B4051" s="5"/>
      <c r="C4051" s="5"/>
      <c r="D4051" s="5"/>
      <c r="E4051" s="5"/>
      <c r="F4051" s="5"/>
      <c r="G4051" s="5"/>
    </row>
    <row r="4052" spans="2:7" ht="15.75" x14ac:dyDescent="0.25">
      <c r="B4052" s="5"/>
      <c r="C4052" s="5"/>
      <c r="D4052" s="5"/>
      <c r="E4052" s="5"/>
      <c r="F4052" s="5"/>
      <c r="G4052" s="5"/>
    </row>
    <row r="4053" spans="2:7" ht="15.75" x14ac:dyDescent="0.25">
      <c r="B4053" s="5"/>
      <c r="C4053" s="5"/>
      <c r="D4053" s="5"/>
      <c r="E4053" s="5"/>
      <c r="F4053" s="5"/>
      <c r="G4053" s="5"/>
    </row>
    <row r="4054" spans="2:7" ht="15.75" x14ac:dyDescent="0.25">
      <c r="B4054" s="5"/>
      <c r="C4054" s="5"/>
      <c r="D4054" s="5"/>
      <c r="E4054" s="5"/>
      <c r="F4054" s="5"/>
      <c r="G4054" s="5"/>
    </row>
    <row r="4055" spans="2:7" ht="15.75" x14ac:dyDescent="0.25">
      <c r="B4055" s="5"/>
      <c r="C4055" s="5"/>
      <c r="D4055" s="5"/>
      <c r="E4055" s="5"/>
      <c r="F4055" s="5"/>
      <c r="G4055" s="5"/>
    </row>
    <row r="4056" spans="2:7" ht="15.75" x14ac:dyDescent="0.25">
      <c r="B4056" s="5"/>
      <c r="C4056" s="5"/>
      <c r="D4056" s="5"/>
      <c r="E4056" s="5"/>
      <c r="F4056" s="5"/>
      <c r="G4056" s="5"/>
    </row>
    <row r="4057" spans="2:7" ht="15.75" x14ac:dyDescent="0.25">
      <c r="B4057" s="5"/>
      <c r="C4057" s="5"/>
      <c r="D4057" s="5"/>
      <c r="E4057" s="5"/>
      <c r="F4057" s="5"/>
      <c r="G4057" s="5"/>
    </row>
    <row r="4058" spans="2:7" ht="15.75" x14ac:dyDescent="0.25">
      <c r="B4058" s="5"/>
      <c r="C4058" s="5"/>
      <c r="D4058" s="5"/>
      <c r="E4058" s="5"/>
      <c r="F4058" s="5"/>
      <c r="G4058" s="5"/>
    </row>
    <row r="4059" spans="2:7" ht="15.75" x14ac:dyDescent="0.25">
      <c r="B4059" s="5"/>
      <c r="C4059" s="5"/>
      <c r="D4059" s="5"/>
      <c r="E4059" s="5"/>
      <c r="F4059" s="5"/>
      <c r="G4059" s="5"/>
    </row>
    <row r="4060" spans="2:7" ht="15.75" x14ac:dyDescent="0.25">
      <c r="B4060" s="5"/>
      <c r="C4060" s="5"/>
      <c r="D4060" s="5"/>
      <c r="E4060" s="5"/>
      <c r="F4060" s="5"/>
      <c r="G4060" s="5"/>
    </row>
    <row r="4061" spans="2:7" ht="15.75" x14ac:dyDescent="0.25">
      <c r="B4061" s="5"/>
      <c r="C4061" s="5"/>
      <c r="D4061" s="5"/>
      <c r="E4061" s="5"/>
      <c r="F4061" s="5"/>
      <c r="G4061" s="5"/>
    </row>
    <row r="4062" spans="2:7" ht="15.75" x14ac:dyDescent="0.25">
      <c r="B4062" s="5"/>
      <c r="C4062" s="5"/>
      <c r="D4062" s="5"/>
      <c r="E4062" s="5"/>
      <c r="F4062" s="5"/>
      <c r="G4062" s="5"/>
    </row>
    <row r="4063" spans="2:7" ht="15.75" x14ac:dyDescent="0.25">
      <c r="B4063" s="5"/>
      <c r="C4063" s="5"/>
      <c r="D4063" s="5"/>
      <c r="E4063" s="5"/>
      <c r="F4063" s="5"/>
      <c r="G4063" s="5"/>
    </row>
    <row r="4064" spans="2:7" ht="15.75" x14ac:dyDescent="0.25">
      <c r="B4064" s="5"/>
      <c r="C4064" s="5"/>
      <c r="D4064" s="5"/>
      <c r="E4064" s="5"/>
      <c r="F4064" s="5"/>
      <c r="G4064" s="5"/>
    </row>
    <row r="4065" spans="2:7" ht="15.75" x14ac:dyDescent="0.25">
      <c r="B4065" s="5"/>
      <c r="C4065" s="5"/>
      <c r="D4065" s="5"/>
      <c r="E4065" s="5"/>
      <c r="F4065" s="5"/>
      <c r="G4065" s="5"/>
    </row>
    <row r="4066" spans="2:7" ht="15.75" x14ac:dyDescent="0.25">
      <c r="B4066" s="5"/>
      <c r="C4066" s="5"/>
      <c r="D4066" s="5"/>
      <c r="E4066" s="5"/>
      <c r="F4066" s="5"/>
      <c r="G4066" s="5"/>
    </row>
    <row r="4067" spans="2:7" ht="15.75" x14ac:dyDescent="0.25">
      <c r="B4067" s="5"/>
      <c r="C4067" s="5"/>
      <c r="D4067" s="5"/>
      <c r="E4067" s="5"/>
      <c r="F4067" s="5"/>
      <c r="G4067" s="5"/>
    </row>
    <row r="4068" spans="2:7" ht="15.75" x14ac:dyDescent="0.25">
      <c r="B4068" s="5"/>
      <c r="C4068" s="5"/>
      <c r="D4068" s="5"/>
      <c r="E4068" s="5"/>
      <c r="F4068" s="5"/>
      <c r="G4068" s="5"/>
    </row>
    <row r="4069" spans="2:7" ht="15.75" x14ac:dyDescent="0.25">
      <c r="B4069" s="5"/>
      <c r="C4069" s="5"/>
      <c r="D4069" s="5"/>
      <c r="E4069" s="5"/>
      <c r="F4069" s="5"/>
      <c r="G4069" s="5"/>
    </row>
    <row r="4070" spans="2:7" ht="15.75" x14ac:dyDescent="0.25">
      <c r="B4070" s="5"/>
      <c r="C4070" s="5"/>
      <c r="D4070" s="5"/>
      <c r="E4070" s="5"/>
      <c r="F4070" s="5"/>
      <c r="G4070" s="5"/>
    </row>
    <row r="4071" spans="2:7" ht="15.75" x14ac:dyDescent="0.25">
      <c r="B4071" s="5"/>
      <c r="C4071" s="5"/>
      <c r="D4071" s="5"/>
      <c r="E4071" s="5"/>
      <c r="F4071" s="5"/>
      <c r="G4071" s="5"/>
    </row>
    <row r="4072" spans="2:7" ht="15.75" x14ac:dyDescent="0.25">
      <c r="B4072" s="5"/>
      <c r="C4072" s="5"/>
      <c r="D4072" s="5"/>
      <c r="E4072" s="5"/>
      <c r="F4072" s="5"/>
      <c r="G4072" s="5"/>
    </row>
    <row r="4073" spans="2:7" ht="15.75" x14ac:dyDescent="0.25">
      <c r="B4073" s="5"/>
      <c r="C4073" s="5"/>
      <c r="D4073" s="5"/>
      <c r="E4073" s="5"/>
      <c r="F4073" s="5"/>
      <c r="G4073" s="5"/>
    </row>
    <row r="4074" spans="2:7" ht="15.75" x14ac:dyDescent="0.25">
      <c r="B4074" s="5"/>
      <c r="C4074" s="5"/>
      <c r="D4074" s="5"/>
      <c r="E4074" s="5"/>
      <c r="F4074" s="5"/>
      <c r="G4074" s="5"/>
    </row>
    <row r="4075" spans="2:7" ht="15.75" x14ac:dyDescent="0.25">
      <c r="B4075" s="5"/>
      <c r="C4075" s="5"/>
      <c r="D4075" s="5"/>
      <c r="E4075" s="5"/>
      <c r="F4075" s="5"/>
      <c r="G4075" s="5"/>
    </row>
    <row r="4076" spans="2:7" ht="15.75" x14ac:dyDescent="0.25">
      <c r="B4076" s="5"/>
      <c r="C4076" s="5"/>
      <c r="D4076" s="5"/>
      <c r="E4076" s="5"/>
      <c r="F4076" s="5"/>
      <c r="G4076" s="5"/>
    </row>
    <row r="4077" spans="2:7" ht="15.75" x14ac:dyDescent="0.25">
      <c r="B4077" s="5"/>
      <c r="C4077" s="5"/>
      <c r="D4077" s="5"/>
      <c r="E4077" s="5"/>
      <c r="F4077" s="5"/>
      <c r="G4077" s="5"/>
    </row>
    <row r="4078" spans="2:7" ht="15.75" x14ac:dyDescent="0.25">
      <c r="B4078" s="5"/>
      <c r="C4078" s="5"/>
      <c r="D4078" s="5"/>
      <c r="E4078" s="5"/>
      <c r="F4078" s="5"/>
      <c r="G4078" s="5"/>
    </row>
    <row r="4079" spans="2:7" ht="15.75" x14ac:dyDescent="0.25">
      <c r="B4079" s="5"/>
      <c r="C4079" s="5"/>
      <c r="D4079" s="5"/>
      <c r="E4079" s="5"/>
      <c r="F4079" s="5"/>
      <c r="G4079" s="5"/>
    </row>
    <row r="4080" spans="2:7" ht="15.75" x14ac:dyDescent="0.25">
      <c r="B4080" s="5"/>
      <c r="C4080" s="5"/>
      <c r="D4080" s="5"/>
      <c r="E4080" s="5"/>
      <c r="F4080" s="5"/>
      <c r="G4080" s="5"/>
    </row>
    <row r="4081" spans="2:7" ht="15.75" x14ac:dyDescent="0.25">
      <c r="B4081" s="5"/>
      <c r="C4081" s="5"/>
      <c r="D4081" s="5"/>
      <c r="E4081" s="5"/>
      <c r="F4081" s="5"/>
      <c r="G4081" s="5"/>
    </row>
    <row r="4082" spans="2:7" ht="15.75" x14ac:dyDescent="0.25">
      <c r="B4082" s="5"/>
      <c r="C4082" s="5"/>
      <c r="D4082" s="5"/>
      <c r="E4082" s="5"/>
      <c r="F4082" s="5"/>
      <c r="G4082" s="5"/>
    </row>
    <row r="4083" spans="2:7" ht="15.75" x14ac:dyDescent="0.25">
      <c r="B4083" s="5"/>
      <c r="C4083" s="5"/>
      <c r="D4083" s="5"/>
      <c r="E4083" s="5"/>
      <c r="F4083" s="5"/>
      <c r="G4083" s="5"/>
    </row>
    <row r="4084" spans="2:7" ht="15.75" x14ac:dyDescent="0.25">
      <c r="B4084" s="5"/>
      <c r="C4084" s="5"/>
      <c r="D4084" s="5"/>
      <c r="E4084" s="5"/>
      <c r="F4084" s="5"/>
      <c r="G4084" s="5"/>
    </row>
    <row r="4085" spans="2:7" ht="15.75" x14ac:dyDescent="0.25">
      <c r="B4085" s="5"/>
      <c r="C4085" s="5"/>
      <c r="D4085" s="5"/>
      <c r="E4085" s="5"/>
      <c r="F4085" s="5"/>
      <c r="G4085" s="5"/>
    </row>
    <row r="4086" spans="2:7" ht="15.75" x14ac:dyDescent="0.25">
      <c r="B4086" s="5"/>
      <c r="C4086" s="5"/>
      <c r="D4086" s="5"/>
      <c r="E4086" s="5"/>
      <c r="F4086" s="5"/>
      <c r="G4086" s="5"/>
    </row>
    <row r="4087" spans="2:7" ht="15.75" x14ac:dyDescent="0.25">
      <c r="B4087" s="5"/>
      <c r="C4087" s="5"/>
      <c r="D4087" s="5"/>
      <c r="E4087" s="5"/>
      <c r="F4087" s="5"/>
      <c r="G4087" s="5"/>
    </row>
    <row r="4088" spans="2:7" ht="15.75" x14ac:dyDescent="0.25">
      <c r="B4088" s="5"/>
      <c r="C4088" s="5"/>
      <c r="D4088" s="5"/>
      <c r="E4088" s="5"/>
      <c r="F4088" s="5"/>
      <c r="G4088" s="5"/>
    </row>
    <row r="4089" spans="2:7" ht="15.75" x14ac:dyDescent="0.25">
      <c r="B4089" s="5"/>
      <c r="C4089" s="5"/>
      <c r="D4089" s="5"/>
      <c r="E4089" s="5"/>
      <c r="F4089" s="5"/>
      <c r="G4089" s="5"/>
    </row>
    <row r="4090" spans="2:7" ht="15.75" x14ac:dyDescent="0.25">
      <c r="B4090" s="5"/>
      <c r="C4090" s="5"/>
      <c r="D4090" s="5"/>
      <c r="E4090" s="5"/>
      <c r="F4090" s="5"/>
      <c r="G4090" s="5"/>
    </row>
    <row r="4091" spans="2:7" ht="15.75" x14ac:dyDescent="0.25">
      <c r="B4091" s="5"/>
      <c r="C4091" s="5"/>
      <c r="D4091" s="5"/>
      <c r="E4091" s="5"/>
      <c r="F4091" s="5"/>
      <c r="G4091" s="5"/>
    </row>
    <row r="4092" spans="2:7" ht="15.75" x14ac:dyDescent="0.25">
      <c r="B4092" s="5"/>
      <c r="C4092" s="5"/>
      <c r="D4092" s="5"/>
      <c r="E4092" s="5"/>
      <c r="F4092" s="5"/>
      <c r="G4092" s="5"/>
    </row>
    <row r="4093" spans="2:7" ht="15.75" x14ac:dyDescent="0.25">
      <c r="B4093" s="5"/>
      <c r="C4093" s="5"/>
      <c r="D4093" s="5"/>
      <c r="E4093" s="5"/>
      <c r="F4093" s="5"/>
      <c r="G4093" s="5"/>
    </row>
    <row r="4094" spans="2:7" ht="15.75" x14ac:dyDescent="0.25">
      <c r="B4094" s="5"/>
      <c r="C4094" s="5"/>
      <c r="D4094" s="5"/>
      <c r="E4094" s="5"/>
      <c r="F4094" s="5"/>
      <c r="G4094" s="5"/>
    </row>
    <row r="4095" spans="2:7" ht="15.75" x14ac:dyDescent="0.25">
      <c r="B4095" s="5"/>
      <c r="C4095" s="5"/>
      <c r="D4095" s="5"/>
      <c r="E4095" s="5"/>
      <c r="F4095" s="5"/>
      <c r="G4095" s="5"/>
    </row>
    <row r="4096" spans="2:7" ht="15.75" x14ac:dyDescent="0.25">
      <c r="B4096" s="5"/>
      <c r="C4096" s="5"/>
      <c r="D4096" s="5"/>
      <c r="E4096" s="5"/>
      <c r="F4096" s="5"/>
      <c r="G4096" s="5"/>
    </row>
    <row r="4097" spans="2:7" ht="15.75" x14ac:dyDescent="0.25">
      <c r="B4097" s="5"/>
      <c r="C4097" s="5"/>
      <c r="D4097" s="5"/>
      <c r="E4097" s="5"/>
      <c r="F4097" s="5"/>
      <c r="G4097" s="5"/>
    </row>
    <row r="4098" spans="2:7" ht="15.75" x14ac:dyDescent="0.25">
      <c r="B4098" s="5"/>
      <c r="C4098" s="5"/>
      <c r="D4098" s="5"/>
      <c r="E4098" s="5"/>
      <c r="F4098" s="5"/>
      <c r="G4098" s="5"/>
    </row>
    <row r="4099" spans="2:7" ht="15.75" x14ac:dyDescent="0.25">
      <c r="B4099" s="5"/>
      <c r="C4099" s="5"/>
      <c r="D4099" s="5"/>
      <c r="E4099" s="5"/>
      <c r="F4099" s="5"/>
      <c r="G4099" s="5"/>
    </row>
    <row r="4100" spans="2:7" ht="15.75" x14ac:dyDescent="0.25">
      <c r="B4100" s="5"/>
      <c r="C4100" s="5"/>
      <c r="D4100" s="5"/>
      <c r="E4100" s="5"/>
      <c r="F4100" s="5"/>
      <c r="G4100" s="5"/>
    </row>
    <row r="4101" spans="2:7" ht="15.75" x14ac:dyDescent="0.25">
      <c r="B4101" s="5"/>
      <c r="C4101" s="5"/>
      <c r="D4101" s="5"/>
      <c r="E4101" s="5"/>
      <c r="F4101" s="5"/>
      <c r="G4101" s="5"/>
    </row>
    <row r="4102" spans="2:7" ht="15.75" x14ac:dyDescent="0.25">
      <c r="B4102" s="5"/>
      <c r="C4102" s="5"/>
      <c r="D4102" s="5"/>
      <c r="E4102" s="5"/>
      <c r="F4102" s="5"/>
      <c r="G4102" s="5"/>
    </row>
    <row r="4103" spans="2:7" ht="15.75" x14ac:dyDescent="0.25">
      <c r="B4103" s="5"/>
      <c r="C4103" s="5"/>
      <c r="D4103" s="5"/>
      <c r="E4103" s="5"/>
      <c r="F4103" s="5"/>
      <c r="G4103" s="5"/>
    </row>
    <row r="4104" spans="2:7" ht="15.75" x14ac:dyDescent="0.25">
      <c r="B4104" s="5"/>
      <c r="C4104" s="5"/>
      <c r="D4104" s="5"/>
      <c r="E4104" s="5"/>
      <c r="F4104" s="5"/>
      <c r="G4104" s="5"/>
    </row>
    <row r="4105" spans="2:7" ht="15.75" x14ac:dyDescent="0.25">
      <c r="B4105" s="5"/>
      <c r="C4105" s="5"/>
      <c r="D4105" s="5"/>
      <c r="E4105" s="5"/>
      <c r="F4105" s="5"/>
      <c r="G4105" s="5"/>
    </row>
    <row r="4106" spans="2:7" ht="15.75" x14ac:dyDescent="0.25">
      <c r="B4106" s="5"/>
      <c r="C4106" s="5"/>
      <c r="D4106" s="5"/>
      <c r="E4106" s="5"/>
      <c r="F4106" s="5"/>
      <c r="G4106" s="5"/>
    </row>
    <row r="4107" spans="2:7" ht="15.75" x14ac:dyDescent="0.25">
      <c r="B4107" s="5"/>
      <c r="C4107" s="5"/>
      <c r="D4107" s="5"/>
      <c r="E4107" s="5"/>
      <c r="F4107" s="5"/>
      <c r="G4107" s="5"/>
    </row>
    <row r="4108" spans="2:7" ht="15.75" x14ac:dyDescent="0.25">
      <c r="B4108" s="5"/>
      <c r="C4108" s="5"/>
      <c r="D4108" s="5"/>
      <c r="E4108" s="5"/>
      <c r="F4108" s="5"/>
      <c r="G4108" s="5"/>
    </row>
    <row r="4109" spans="2:7" ht="15.75" x14ac:dyDescent="0.25">
      <c r="B4109" s="5"/>
      <c r="C4109" s="5"/>
      <c r="D4109" s="5"/>
      <c r="E4109" s="5"/>
      <c r="F4109" s="5"/>
      <c r="G4109" s="5"/>
    </row>
    <row r="4110" spans="2:7" ht="15.75" x14ac:dyDescent="0.25">
      <c r="B4110" s="5"/>
      <c r="C4110" s="5"/>
      <c r="D4110" s="5"/>
      <c r="E4110" s="5"/>
      <c r="F4110" s="5"/>
      <c r="G4110" s="5"/>
    </row>
    <row r="4111" spans="2:7" ht="15.75" x14ac:dyDescent="0.25">
      <c r="B4111" s="5"/>
      <c r="C4111" s="5"/>
      <c r="D4111" s="5"/>
      <c r="E4111" s="5"/>
      <c r="F4111" s="5"/>
      <c r="G4111" s="5"/>
    </row>
    <row r="4112" spans="2:7" ht="15.75" x14ac:dyDescent="0.25">
      <c r="B4112" s="5"/>
      <c r="C4112" s="5"/>
      <c r="D4112" s="5"/>
      <c r="E4112" s="5"/>
      <c r="F4112" s="5"/>
      <c r="G4112" s="5"/>
    </row>
    <row r="4113" spans="2:7" ht="15.75" x14ac:dyDescent="0.25">
      <c r="B4113" s="5"/>
      <c r="C4113" s="5"/>
      <c r="D4113" s="5"/>
      <c r="E4113" s="5"/>
      <c r="F4113" s="5"/>
      <c r="G4113" s="5"/>
    </row>
    <row r="4114" spans="2:7" ht="15.75" x14ac:dyDescent="0.25">
      <c r="B4114" s="5"/>
      <c r="C4114" s="5"/>
      <c r="D4114" s="5"/>
      <c r="E4114" s="5"/>
      <c r="F4114" s="5"/>
      <c r="G4114" s="5"/>
    </row>
    <row r="4115" spans="2:7" ht="15.75" x14ac:dyDescent="0.25">
      <c r="B4115" s="5"/>
      <c r="C4115" s="5"/>
      <c r="D4115" s="5"/>
      <c r="E4115" s="5"/>
      <c r="F4115" s="5"/>
      <c r="G4115" s="5"/>
    </row>
    <row r="4116" spans="2:7" ht="15.75" x14ac:dyDescent="0.25">
      <c r="B4116" s="5"/>
      <c r="C4116" s="5"/>
      <c r="D4116" s="5"/>
      <c r="E4116" s="5"/>
      <c r="F4116" s="5"/>
      <c r="G4116" s="5"/>
    </row>
    <row r="4117" spans="2:7" ht="15.75" x14ac:dyDescent="0.25">
      <c r="B4117" s="5"/>
      <c r="C4117" s="5"/>
      <c r="D4117" s="5"/>
      <c r="E4117" s="5"/>
      <c r="F4117" s="5"/>
      <c r="G4117" s="5"/>
    </row>
    <row r="4118" spans="2:7" ht="15.75" x14ac:dyDescent="0.25">
      <c r="B4118" s="5"/>
      <c r="C4118" s="5"/>
      <c r="D4118" s="5"/>
      <c r="E4118" s="5"/>
      <c r="F4118" s="5"/>
      <c r="G4118" s="5"/>
    </row>
    <row r="4119" spans="2:7" ht="15.75" x14ac:dyDescent="0.25">
      <c r="B4119" s="5"/>
      <c r="C4119" s="5"/>
      <c r="D4119" s="5"/>
      <c r="E4119" s="5"/>
      <c r="F4119" s="5"/>
      <c r="G4119" s="5"/>
    </row>
    <row r="4120" spans="2:7" ht="15.75" x14ac:dyDescent="0.25">
      <c r="B4120" s="5"/>
      <c r="C4120" s="5"/>
      <c r="D4120" s="5"/>
      <c r="E4120" s="5"/>
      <c r="F4120" s="5"/>
      <c r="G4120" s="5"/>
    </row>
    <row r="4121" spans="2:7" ht="15.75" x14ac:dyDescent="0.25">
      <c r="B4121" s="5"/>
      <c r="C4121" s="5"/>
      <c r="D4121" s="5"/>
      <c r="E4121" s="5"/>
      <c r="F4121" s="5"/>
      <c r="G4121" s="5"/>
    </row>
    <row r="4122" spans="2:7" ht="15.75" x14ac:dyDescent="0.25">
      <c r="B4122" s="5"/>
      <c r="C4122" s="5"/>
      <c r="D4122" s="5"/>
      <c r="E4122" s="5"/>
      <c r="F4122" s="5"/>
      <c r="G4122" s="5"/>
    </row>
    <row r="4123" spans="2:7" ht="15.75" x14ac:dyDescent="0.25">
      <c r="B4123" s="5"/>
      <c r="C4123" s="5"/>
      <c r="D4123" s="5"/>
      <c r="E4123" s="5"/>
      <c r="F4123" s="5"/>
      <c r="G4123" s="5"/>
    </row>
    <row r="4124" spans="2:7" ht="15.75" x14ac:dyDescent="0.25">
      <c r="B4124" s="5"/>
      <c r="C4124" s="5"/>
      <c r="D4124" s="5"/>
      <c r="E4124" s="5"/>
      <c r="F4124" s="5"/>
      <c r="G4124" s="5"/>
    </row>
    <row r="4125" spans="2:7" ht="15.75" x14ac:dyDescent="0.25">
      <c r="B4125" s="5"/>
      <c r="C4125" s="5"/>
      <c r="D4125" s="5"/>
      <c r="E4125" s="5"/>
      <c r="F4125" s="5"/>
      <c r="G4125" s="5"/>
    </row>
    <row r="4126" spans="2:7" ht="15.75" x14ac:dyDescent="0.25">
      <c r="B4126" s="5"/>
      <c r="C4126" s="5"/>
      <c r="D4126" s="5"/>
      <c r="E4126" s="5"/>
      <c r="F4126" s="5"/>
      <c r="G4126" s="5"/>
    </row>
    <row r="4127" spans="2:7" ht="15.75" x14ac:dyDescent="0.25">
      <c r="B4127" s="5"/>
      <c r="C4127" s="5"/>
      <c r="D4127" s="5"/>
      <c r="E4127" s="5"/>
      <c r="F4127" s="5"/>
      <c r="G4127" s="5"/>
    </row>
    <row r="4128" spans="2:7" ht="15.75" x14ac:dyDescent="0.25">
      <c r="B4128" s="5"/>
      <c r="C4128" s="5"/>
      <c r="D4128" s="5"/>
      <c r="E4128" s="5"/>
      <c r="F4128" s="5"/>
      <c r="G4128" s="5"/>
    </row>
    <row r="4129" spans="2:7" ht="15.75" x14ac:dyDescent="0.25">
      <c r="B4129" s="5"/>
      <c r="C4129" s="5"/>
      <c r="D4129" s="5"/>
      <c r="E4129" s="5"/>
      <c r="F4129" s="5"/>
      <c r="G4129" s="5"/>
    </row>
    <row r="4130" spans="2:7" ht="15.75" x14ac:dyDescent="0.25">
      <c r="B4130" s="5"/>
      <c r="C4130" s="5"/>
      <c r="D4130" s="5"/>
      <c r="E4130" s="5"/>
      <c r="F4130" s="5"/>
      <c r="G4130" s="5"/>
    </row>
    <row r="4131" spans="2:7" ht="15.75" x14ac:dyDescent="0.25">
      <c r="B4131" s="5"/>
      <c r="C4131" s="5"/>
      <c r="D4131" s="5"/>
      <c r="E4131" s="5"/>
      <c r="F4131" s="5"/>
      <c r="G4131" s="5"/>
    </row>
    <row r="4132" spans="2:7" ht="15.75" x14ac:dyDescent="0.25">
      <c r="B4132" s="5"/>
      <c r="C4132" s="5"/>
      <c r="D4132" s="5"/>
      <c r="E4132" s="5"/>
      <c r="F4132" s="5"/>
      <c r="G4132" s="5"/>
    </row>
    <row r="4133" spans="2:7" ht="15.75" x14ac:dyDescent="0.25">
      <c r="B4133" s="5"/>
      <c r="C4133" s="5"/>
      <c r="D4133" s="5"/>
      <c r="E4133" s="5"/>
      <c r="F4133" s="5"/>
      <c r="G4133" s="5"/>
    </row>
    <row r="4134" spans="2:7" ht="15.75" x14ac:dyDescent="0.25">
      <c r="B4134" s="5"/>
      <c r="C4134" s="5"/>
      <c r="D4134" s="5"/>
      <c r="E4134" s="5"/>
      <c r="F4134" s="5"/>
      <c r="G4134" s="5"/>
    </row>
    <row r="4135" spans="2:7" ht="15.75" x14ac:dyDescent="0.25">
      <c r="B4135" s="5"/>
      <c r="C4135" s="5"/>
      <c r="D4135" s="5"/>
      <c r="E4135" s="5"/>
      <c r="F4135" s="5"/>
      <c r="G4135" s="5"/>
    </row>
    <row r="4136" spans="2:7" ht="15.75" x14ac:dyDescent="0.25">
      <c r="B4136" s="5"/>
      <c r="C4136" s="5"/>
      <c r="D4136" s="5"/>
      <c r="E4136" s="5"/>
      <c r="F4136" s="5"/>
      <c r="G4136" s="5"/>
    </row>
    <row r="4137" spans="2:7" ht="15.75" x14ac:dyDescent="0.25">
      <c r="B4137" s="5"/>
      <c r="C4137" s="5"/>
      <c r="D4137" s="5"/>
      <c r="E4137" s="5"/>
      <c r="F4137" s="5"/>
      <c r="G4137" s="5"/>
    </row>
    <row r="4138" spans="2:7" ht="15.75" x14ac:dyDescent="0.25">
      <c r="B4138" s="5"/>
      <c r="C4138" s="5"/>
      <c r="D4138" s="5"/>
      <c r="E4138" s="5"/>
      <c r="F4138" s="5"/>
      <c r="G4138" s="5"/>
    </row>
    <row r="4139" spans="2:7" ht="15.75" x14ac:dyDescent="0.25">
      <c r="B4139" s="5"/>
      <c r="C4139" s="5"/>
      <c r="D4139" s="5"/>
      <c r="E4139" s="5"/>
      <c r="F4139" s="5"/>
      <c r="G4139" s="5"/>
    </row>
    <row r="4140" spans="2:7" ht="15.75" x14ac:dyDescent="0.25">
      <c r="B4140" s="5"/>
      <c r="C4140" s="5"/>
      <c r="D4140" s="5"/>
      <c r="E4140" s="5"/>
      <c r="F4140" s="5"/>
      <c r="G4140" s="5"/>
    </row>
    <row r="4141" spans="2:7" ht="15.75" x14ac:dyDescent="0.25">
      <c r="B4141" s="5"/>
      <c r="C4141" s="5"/>
      <c r="D4141" s="5"/>
      <c r="E4141" s="5"/>
      <c r="F4141" s="5"/>
      <c r="G4141" s="5"/>
    </row>
    <row r="4142" spans="2:7" ht="15.75" x14ac:dyDescent="0.25">
      <c r="B4142" s="5"/>
      <c r="C4142" s="5"/>
      <c r="D4142" s="5"/>
      <c r="E4142" s="5"/>
      <c r="F4142" s="5"/>
      <c r="G4142" s="5"/>
    </row>
    <row r="4143" spans="2:7" ht="15.75" x14ac:dyDescent="0.25">
      <c r="B4143" s="5"/>
      <c r="C4143" s="5"/>
      <c r="D4143" s="5"/>
      <c r="E4143" s="5"/>
      <c r="F4143" s="5"/>
      <c r="G4143" s="5"/>
    </row>
    <row r="4144" spans="2:7" ht="15.75" x14ac:dyDescent="0.25">
      <c r="B4144" s="5"/>
      <c r="C4144" s="5"/>
      <c r="D4144" s="5"/>
      <c r="E4144" s="5"/>
      <c r="F4144" s="5"/>
      <c r="G4144" s="5"/>
    </row>
    <row r="4145" spans="2:7" ht="15.75" x14ac:dyDescent="0.25">
      <c r="B4145" s="5"/>
      <c r="C4145" s="5"/>
      <c r="D4145" s="5"/>
      <c r="E4145" s="5"/>
      <c r="F4145" s="5"/>
      <c r="G4145" s="5"/>
    </row>
    <row r="4146" spans="2:7" ht="15.75" x14ac:dyDescent="0.25">
      <c r="B4146" s="5"/>
      <c r="C4146" s="5"/>
      <c r="D4146" s="5"/>
      <c r="E4146" s="5"/>
      <c r="F4146" s="5"/>
      <c r="G4146" s="5"/>
    </row>
    <row r="4147" spans="2:7" ht="15.75" x14ac:dyDescent="0.25">
      <c r="B4147" s="5"/>
      <c r="C4147" s="5"/>
      <c r="D4147" s="5"/>
      <c r="E4147" s="5"/>
      <c r="F4147" s="5"/>
      <c r="G4147" s="5"/>
    </row>
    <row r="4148" spans="2:7" ht="15.75" x14ac:dyDescent="0.25">
      <c r="B4148" s="5"/>
      <c r="C4148" s="5"/>
      <c r="D4148" s="5"/>
      <c r="E4148" s="5"/>
      <c r="F4148" s="5"/>
      <c r="G4148" s="5"/>
    </row>
    <row r="4149" spans="2:7" ht="15.75" x14ac:dyDescent="0.25">
      <c r="B4149" s="5"/>
      <c r="C4149" s="5"/>
      <c r="D4149" s="5"/>
      <c r="E4149" s="5"/>
      <c r="F4149" s="5"/>
      <c r="G4149" s="5"/>
    </row>
    <row r="4150" spans="2:7" ht="15.75" x14ac:dyDescent="0.25">
      <c r="B4150" s="5"/>
      <c r="C4150" s="5"/>
      <c r="D4150" s="5"/>
      <c r="E4150" s="5"/>
      <c r="F4150" s="5"/>
      <c r="G4150" s="5"/>
    </row>
    <row r="4151" spans="2:7" ht="15.75" x14ac:dyDescent="0.25">
      <c r="B4151" s="5"/>
      <c r="C4151" s="5"/>
      <c r="D4151" s="5"/>
      <c r="E4151" s="5"/>
      <c r="F4151" s="5"/>
      <c r="G4151" s="5"/>
    </row>
    <row r="4152" spans="2:7" ht="15.75" x14ac:dyDescent="0.25">
      <c r="B4152" s="5"/>
      <c r="C4152" s="5"/>
      <c r="D4152" s="5"/>
      <c r="E4152" s="5"/>
      <c r="F4152" s="5"/>
      <c r="G4152" s="5"/>
    </row>
    <row r="4153" spans="2:7" ht="15.75" x14ac:dyDescent="0.25">
      <c r="B4153" s="5"/>
      <c r="C4153" s="5"/>
      <c r="D4153" s="5"/>
      <c r="E4153" s="5"/>
      <c r="F4153" s="5"/>
      <c r="G4153" s="5"/>
    </row>
    <row r="4154" spans="2:7" ht="15.75" x14ac:dyDescent="0.25">
      <c r="B4154" s="5"/>
      <c r="C4154" s="5"/>
      <c r="D4154" s="5"/>
      <c r="E4154" s="5"/>
      <c r="F4154" s="5"/>
      <c r="G4154" s="5"/>
    </row>
    <row r="4155" spans="2:7" ht="15.75" x14ac:dyDescent="0.25">
      <c r="B4155" s="5"/>
      <c r="C4155" s="5"/>
      <c r="D4155" s="5"/>
      <c r="E4155" s="5"/>
      <c r="F4155" s="5"/>
      <c r="G4155" s="5"/>
    </row>
    <row r="4156" spans="2:7" ht="15.75" x14ac:dyDescent="0.25">
      <c r="B4156" s="5"/>
      <c r="C4156" s="5"/>
      <c r="D4156" s="5"/>
      <c r="E4156" s="5"/>
      <c r="F4156" s="5"/>
      <c r="G4156" s="5"/>
    </row>
    <row r="4157" spans="2:7" ht="15.75" x14ac:dyDescent="0.25">
      <c r="B4157" s="5"/>
      <c r="C4157" s="5"/>
      <c r="D4157" s="5"/>
      <c r="E4157" s="5"/>
      <c r="F4157" s="5"/>
      <c r="G4157" s="5"/>
    </row>
    <row r="4158" spans="2:7" ht="15.75" x14ac:dyDescent="0.25">
      <c r="B4158" s="5"/>
      <c r="C4158" s="5"/>
      <c r="D4158" s="5"/>
      <c r="E4158" s="5"/>
      <c r="F4158" s="5"/>
      <c r="G4158" s="5"/>
    </row>
    <row r="4159" spans="2:7" ht="15.75" x14ac:dyDescent="0.25">
      <c r="B4159" s="5"/>
      <c r="C4159" s="5"/>
      <c r="D4159" s="5"/>
      <c r="E4159" s="5"/>
      <c r="F4159" s="5"/>
      <c r="G4159" s="5"/>
    </row>
    <row r="4160" spans="2:7" ht="15.75" x14ac:dyDescent="0.25">
      <c r="B4160" s="5"/>
      <c r="C4160" s="5"/>
      <c r="D4160" s="5"/>
      <c r="E4160" s="5"/>
      <c r="F4160" s="5"/>
      <c r="G4160" s="5"/>
    </row>
    <row r="4161" spans="2:7" ht="15.75" x14ac:dyDescent="0.25">
      <c r="B4161" s="5"/>
      <c r="C4161" s="5"/>
      <c r="D4161" s="5"/>
      <c r="E4161" s="5"/>
      <c r="F4161" s="5"/>
      <c r="G4161" s="5"/>
    </row>
    <row r="4162" spans="2:7" ht="15.75" x14ac:dyDescent="0.25">
      <c r="B4162" s="5"/>
      <c r="C4162" s="5"/>
      <c r="D4162" s="5"/>
      <c r="E4162" s="5"/>
      <c r="F4162" s="5"/>
      <c r="G4162" s="5"/>
    </row>
    <row r="4163" spans="2:7" ht="15.75" x14ac:dyDescent="0.25">
      <c r="B4163" s="5"/>
      <c r="C4163" s="5"/>
      <c r="D4163" s="5"/>
      <c r="E4163" s="5"/>
      <c r="F4163" s="5"/>
      <c r="G4163" s="5"/>
    </row>
    <row r="4164" spans="2:7" ht="15.75" x14ac:dyDescent="0.25">
      <c r="B4164" s="5"/>
      <c r="C4164" s="5"/>
      <c r="D4164" s="5"/>
      <c r="E4164" s="5"/>
      <c r="F4164" s="5"/>
      <c r="G4164" s="5"/>
    </row>
    <row r="4165" spans="2:7" ht="15.75" x14ac:dyDescent="0.25">
      <c r="B4165" s="5"/>
      <c r="C4165" s="5"/>
      <c r="D4165" s="5"/>
      <c r="E4165" s="5"/>
      <c r="F4165" s="5"/>
      <c r="G4165" s="5"/>
    </row>
    <row r="4166" spans="2:7" ht="15.75" x14ac:dyDescent="0.25">
      <c r="B4166" s="5"/>
      <c r="C4166" s="5"/>
      <c r="D4166" s="5"/>
      <c r="E4166" s="5"/>
      <c r="F4166" s="5"/>
      <c r="G4166" s="5"/>
    </row>
    <row r="4167" spans="2:7" ht="15.75" x14ac:dyDescent="0.25">
      <c r="B4167" s="5"/>
      <c r="C4167" s="5"/>
      <c r="D4167" s="5"/>
      <c r="E4167" s="5"/>
      <c r="F4167" s="5"/>
      <c r="G4167" s="5"/>
    </row>
    <row r="4168" spans="2:7" ht="15.75" x14ac:dyDescent="0.25">
      <c r="B4168" s="5"/>
      <c r="C4168" s="5"/>
      <c r="D4168" s="5"/>
      <c r="E4168" s="5"/>
      <c r="F4168" s="5"/>
      <c r="G4168" s="5"/>
    </row>
    <row r="4169" spans="2:7" ht="15.75" x14ac:dyDescent="0.25">
      <c r="B4169" s="5"/>
      <c r="C4169" s="5"/>
      <c r="D4169" s="5"/>
      <c r="E4169" s="5"/>
      <c r="F4169" s="5"/>
      <c r="G4169" s="5"/>
    </row>
    <row r="4170" spans="2:7" ht="15.75" x14ac:dyDescent="0.25">
      <c r="B4170" s="5"/>
      <c r="C4170" s="5"/>
      <c r="D4170" s="5"/>
      <c r="E4170" s="5"/>
      <c r="F4170" s="5"/>
      <c r="G4170" s="5"/>
    </row>
    <row r="4171" spans="2:7" ht="15.75" x14ac:dyDescent="0.25">
      <c r="B4171" s="5"/>
      <c r="C4171" s="5"/>
      <c r="D4171" s="5"/>
      <c r="E4171" s="5"/>
      <c r="F4171" s="5"/>
      <c r="G4171" s="5"/>
    </row>
    <row r="4172" spans="2:7" ht="15.75" x14ac:dyDescent="0.25">
      <c r="B4172" s="5"/>
      <c r="C4172" s="5"/>
      <c r="D4172" s="5"/>
      <c r="E4172" s="5"/>
      <c r="F4172" s="5"/>
      <c r="G4172" s="5"/>
    </row>
    <row r="4173" spans="2:7" ht="15.75" x14ac:dyDescent="0.25">
      <c r="B4173" s="5"/>
      <c r="C4173" s="5"/>
      <c r="D4173" s="5"/>
      <c r="E4173" s="5"/>
      <c r="F4173" s="5"/>
      <c r="G4173" s="5"/>
    </row>
    <row r="4174" spans="2:7" ht="15.75" x14ac:dyDescent="0.25">
      <c r="B4174" s="5"/>
      <c r="C4174" s="5"/>
      <c r="D4174" s="5"/>
      <c r="E4174" s="5"/>
      <c r="F4174" s="5"/>
      <c r="G4174" s="5"/>
    </row>
    <row r="4175" spans="2:7" ht="15.75" x14ac:dyDescent="0.25">
      <c r="B4175" s="5"/>
      <c r="C4175" s="5"/>
      <c r="D4175" s="5"/>
      <c r="E4175" s="5"/>
      <c r="F4175" s="5"/>
      <c r="G4175" s="5"/>
    </row>
    <row r="4176" spans="2:7" ht="15.75" x14ac:dyDescent="0.25">
      <c r="B4176" s="5"/>
      <c r="C4176" s="5"/>
      <c r="D4176" s="5"/>
      <c r="E4176" s="5"/>
      <c r="F4176" s="5"/>
      <c r="G4176" s="5"/>
    </row>
    <row r="4177" spans="2:7" ht="15.75" x14ac:dyDescent="0.25">
      <c r="B4177" s="5"/>
      <c r="C4177" s="5"/>
      <c r="D4177" s="5"/>
      <c r="E4177" s="5"/>
      <c r="F4177" s="5"/>
      <c r="G4177" s="5"/>
    </row>
    <row r="4178" spans="2:7" ht="15.75" x14ac:dyDescent="0.25">
      <c r="B4178" s="5"/>
      <c r="C4178" s="5"/>
      <c r="D4178" s="5"/>
      <c r="E4178" s="5"/>
      <c r="F4178" s="5"/>
      <c r="G4178" s="5"/>
    </row>
    <row r="4179" spans="2:7" ht="15.75" x14ac:dyDescent="0.25">
      <c r="B4179" s="5"/>
      <c r="C4179" s="5"/>
      <c r="D4179" s="5"/>
      <c r="E4179" s="5"/>
      <c r="F4179" s="5"/>
      <c r="G4179" s="5"/>
    </row>
    <row r="4180" spans="2:7" ht="15.75" x14ac:dyDescent="0.25">
      <c r="B4180" s="5"/>
      <c r="C4180" s="5"/>
      <c r="D4180" s="5"/>
      <c r="E4180" s="5"/>
      <c r="F4180" s="5"/>
      <c r="G4180" s="5"/>
    </row>
    <row r="4181" spans="2:7" ht="15.75" x14ac:dyDescent="0.25">
      <c r="B4181" s="5"/>
      <c r="C4181" s="5"/>
      <c r="D4181" s="5"/>
      <c r="E4181" s="5"/>
      <c r="F4181" s="5"/>
      <c r="G4181" s="5"/>
    </row>
    <row r="4182" spans="2:7" ht="15.75" x14ac:dyDescent="0.25">
      <c r="B4182" s="5"/>
      <c r="C4182" s="5"/>
      <c r="D4182" s="5"/>
      <c r="E4182" s="5"/>
      <c r="F4182" s="5"/>
      <c r="G4182" s="5"/>
    </row>
    <row r="4183" spans="2:7" ht="15.75" x14ac:dyDescent="0.25">
      <c r="B4183" s="5"/>
      <c r="C4183" s="5"/>
      <c r="D4183" s="5"/>
      <c r="E4183" s="5"/>
      <c r="F4183" s="5"/>
      <c r="G4183" s="5"/>
    </row>
    <row r="4184" spans="2:7" ht="15.75" x14ac:dyDescent="0.25">
      <c r="B4184" s="5"/>
      <c r="C4184" s="5"/>
      <c r="D4184" s="5"/>
      <c r="E4184" s="5"/>
      <c r="F4184" s="5"/>
      <c r="G4184" s="5"/>
    </row>
    <row r="4185" spans="2:7" ht="15.75" x14ac:dyDescent="0.25">
      <c r="B4185" s="5"/>
      <c r="C4185" s="5"/>
      <c r="D4185" s="5"/>
      <c r="E4185" s="5"/>
      <c r="F4185" s="5"/>
      <c r="G4185" s="5"/>
    </row>
    <row r="4186" spans="2:7" ht="15.75" x14ac:dyDescent="0.25">
      <c r="B4186" s="5"/>
      <c r="C4186" s="5"/>
      <c r="D4186" s="5"/>
      <c r="E4186" s="5"/>
      <c r="F4186" s="5"/>
      <c r="G4186" s="5"/>
    </row>
    <row r="4187" spans="2:7" ht="15.75" x14ac:dyDescent="0.25">
      <c r="B4187" s="5"/>
      <c r="C4187" s="5"/>
      <c r="D4187" s="5"/>
      <c r="E4187" s="5"/>
      <c r="F4187" s="5"/>
      <c r="G4187" s="5"/>
    </row>
    <row r="4188" spans="2:7" ht="15.75" x14ac:dyDescent="0.25">
      <c r="B4188" s="5"/>
      <c r="C4188" s="5"/>
      <c r="D4188" s="5"/>
      <c r="E4188" s="5"/>
      <c r="F4188" s="5"/>
      <c r="G4188" s="5"/>
    </row>
    <row r="4189" spans="2:7" ht="15.75" x14ac:dyDescent="0.25">
      <c r="B4189" s="5"/>
      <c r="C4189" s="5"/>
      <c r="D4189" s="5"/>
      <c r="E4189" s="5"/>
      <c r="F4189" s="5"/>
      <c r="G4189" s="5"/>
    </row>
    <row r="4190" spans="2:7" ht="15.75" x14ac:dyDescent="0.25">
      <c r="B4190" s="5"/>
      <c r="C4190" s="5"/>
      <c r="D4190" s="5"/>
      <c r="E4190" s="5"/>
      <c r="F4190" s="5"/>
      <c r="G4190" s="5"/>
    </row>
    <row r="4191" spans="2:7" ht="15.75" x14ac:dyDescent="0.25">
      <c r="B4191" s="5"/>
      <c r="C4191" s="5"/>
      <c r="D4191" s="5"/>
      <c r="E4191" s="5"/>
      <c r="F4191" s="5"/>
      <c r="G4191" s="5"/>
    </row>
    <row r="4192" spans="2:7" ht="15.75" x14ac:dyDescent="0.25">
      <c r="B4192" s="5"/>
      <c r="C4192" s="5"/>
      <c r="D4192" s="5"/>
      <c r="E4192" s="5"/>
      <c r="F4192" s="5"/>
      <c r="G4192" s="5"/>
    </row>
    <row r="4193" spans="2:7" ht="15.75" x14ac:dyDescent="0.25">
      <c r="B4193" s="5"/>
      <c r="C4193" s="5"/>
      <c r="D4193" s="5"/>
      <c r="E4193" s="5"/>
      <c r="F4193" s="5"/>
      <c r="G4193" s="5"/>
    </row>
    <row r="4194" spans="2:7" ht="15.75" x14ac:dyDescent="0.25">
      <c r="B4194" s="5"/>
      <c r="C4194" s="5"/>
      <c r="D4194" s="5"/>
      <c r="E4194" s="5"/>
      <c r="F4194" s="5"/>
      <c r="G4194" s="5"/>
    </row>
    <row r="4195" spans="2:7" ht="15.75" x14ac:dyDescent="0.25">
      <c r="B4195" s="5"/>
      <c r="C4195" s="5"/>
      <c r="D4195" s="5"/>
      <c r="E4195" s="5"/>
      <c r="F4195" s="5"/>
      <c r="G4195" s="5"/>
    </row>
    <row r="4196" spans="2:7" ht="15.75" x14ac:dyDescent="0.25">
      <c r="B4196" s="5"/>
      <c r="C4196" s="5"/>
      <c r="D4196" s="5"/>
      <c r="E4196" s="5"/>
      <c r="F4196" s="5"/>
      <c r="G4196" s="5"/>
    </row>
    <row r="4197" spans="2:7" ht="15.75" x14ac:dyDescent="0.25">
      <c r="B4197" s="5"/>
      <c r="C4197" s="5"/>
      <c r="D4197" s="5"/>
      <c r="E4197" s="5"/>
      <c r="F4197" s="5"/>
      <c r="G4197" s="5"/>
    </row>
    <row r="4198" spans="2:7" ht="15.75" x14ac:dyDescent="0.25">
      <c r="B4198" s="5"/>
      <c r="C4198" s="5"/>
      <c r="D4198" s="5"/>
      <c r="E4198" s="5"/>
      <c r="F4198" s="5"/>
      <c r="G4198" s="5"/>
    </row>
    <row r="4199" spans="2:7" ht="15.75" x14ac:dyDescent="0.25">
      <c r="B4199" s="5"/>
      <c r="C4199" s="5"/>
      <c r="D4199" s="5"/>
      <c r="E4199" s="5"/>
      <c r="F4199" s="5"/>
      <c r="G4199" s="5"/>
    </row>
    <row r="4200" spans="2:7" ht="15.75" x14ac:dyDescent="0.25">
      <c r="B4200" s="5"/>
      <c r="C4200" s="5"/>
      <c r="D4200" s="5"/>
      <c r="E4200" s="5"/>
      <c r="F4200" s="5"/>
      <c r="G4200" s="5"/>
    </row>
    <row r="4201" spans="2:7" ht="15.75" x14ac:dyDescent="0.25">
      <c r="B4201" s="5"/>
      <c r="C4201" s="5"/>
      <c r="D4201" s="5"/>
      <c r="E4201" s="5"/>
      <c r="F4201" s="5"/>
      <c r="G4201" s="5"/>
    </row>
    <row r="4202" spans="2:7" ht="15.75" x14ac:dyDescent="0.25">
      <c r="B4202" s="5"/>
      <c r="C4202" s="5"/>
      <c r="D4202" s="5"/>
      <c r="E4202" s="5"/>
      <c r="F4202" s="5"/>
      <c r="G4202" s="5"/>
    </row>
    <row r="4203" spans="2:7" ht="15.75" x14ac:dyDescent="0.25">
      <c r="B4203" s="5"/>
      <c r="C4203" s="5"/>
      <c r="D4203" s="5"/>
      <c r="E4203" s="5"/>
      <c r="F4203" s="5"/>
      <c r="G4203" s="5"/>
    </row>
    <row r="4204" spans="2:7" ht="15.75" x14ac:dyDescent="0.25">
      <c r="B4204" s="5"/>
      <c r="C4204" s="5"/>
      <c r="D4204" s="5"/>
      <c r="E4204" s="5"/>
      <c r="F4204" s="5"/>
      <c r="G4204" s="5"/>
    </row>
    <row r="4205" spans="2:7" ht="15.75" x14ac:dyDescent="0.25">
      <c r="B4205" s="5"/>
      <c r="C4205" s="5"/>
      <c r="D4205" s="5"/>
      <c r="E4205" s="5"/>
      <c r="F4205" s="5"/>
      <c r="G4205" s="5"/>
    </row>
    <row r="4206" spans="2:7" ht="15.75" x14ac:dyDescent="0.25">
      <c r="B4206" s="5"/>
      <c r="C4206" s="5"/>
      <c r="D4206" s="5"/>
      <c r="E4206" s="5"/>
      <c r="F4206" s="5"/>
      <c r="G4206" s="5"/>
    </row>
    <row r="4207" spans="2:7" ht="15.75" x14ac:dyDescent="0.25">
      <c r="B4207" s="5"/>
      <c r="C4207" s="5"/>
      <c r="D4207" s="5"/>
      <c r="E4207" s="5"/>
      <c r="F4207" s="5"/>
      <c r="G4207" s="5"/>
    </row>
    <row r="4208" spans="2:7" ht="15.75" x14ac:dyDescent="0.25">
      <c r="B4208" s="5"/>
      <c r="C4208" s="5"/>
      <c r="D4208" s="5"/>
      <c r="E4208" s="5"/>
      <c r="F4208" s="5"/>
      <c r="G4208" s="5"/>
    </row>
    <row r="4209" spans="2:7" ht="15.75" x14ac:dyDescent="0.25">
      <c r="B4209" s="5"/>
      <c r="C4209" s="5"/>
      <c r="D4209" s="5"/>
      <c r="E4209" s="5"/>
      <c r="F4209" s="5"/>
      <c r="G4209" s="5"/>
    </row>
    <row r="4210" spans="2:7" ht="15.75" x14ac:dyDescent="0.25">
      <c r="B4210" s="5"/>
      <c r="C4210" s="5"/>
      <c r="D4210" s="5"/>
      <c r="E4210" s="5"/>
      <c r="F4210" s="5"/>
      <c r="G4210" s="5"/>
    </row>
    <row r="4211" spans="2:7" ht="15.75" x14ac:dyDescent="0.25">
      <c r="B4211" s="5"/>
      <c r="C4211" s="5"/>
      <c r="D4211" s="5"/>
      <c r="E4211" s="5"/>
      <c r="F4211" s="5"/>
      <c r="G4211" s="5"/>
    </row>
    <row r="4212" spans="2:7" ht="15.75" x14ac:dyDescent="0.25">
      <c r="B4212" s="5"/>
      <c r="C4212" s="5"/>
      <c r="D4212" s="5"/>
      <c r="E4212" s="5"/>
      <c r="F4212" s="5"/>
      <c r="G4212" s="5"/>
    </row>
    <row r="4213" spans="2:7" ht="15.75" x14ac:dyDescent="0.25">
      <c r="B4213" s="5"/>
      <c r="C4213" s="5"/>
      <c r="D4213" s="5"/>
      <c r="E4213" s="5"/>
      <c r="F4213" s="5"/>
      <c r="G4213" s="5"/>
    </row>
    <row r="4214" spans="2:7" ht="15.75" x14ac:dyDescent="0.25">
      <c r="B4214" s="5"/>
      <c r="C4214" s="5"/>
      <c r="D4214" s="5"/>
      <c r="E4214" s="5"/>
      <c r="F4214" s="5"/>
      <c r="G4214" s="5"/>
    </row>
    <row r="4215" spans="2:7" ht="15.75" x14ac:dyDescent="0.25">
      <c r="B4215" s="5"/>
      <c r="C4215" s="5"/>
      <c r="D4215" s="5"/>
      <c r="E4215" s="5"/>
      <c r="F4215" s="5"/>
      <c r="G4215" s="5"/>
    </row>
    <row r="4216" spans="2:7" ht="15.75" x14ac:dyDescent="0.25">
      <c r="B4216" s="5"/>
      <c r="C4216" s="5"/>
      <c r="D4216" s="5"/>
      <c r="E4216" s="5"/>
      <c r="F4216" s="5"/>
      <c r="G4216" s="5"/>
    </row>
    <row r="4217" spans="2:7" ht="15.75" x14ac:dyDescent="0.25">
      <c r="B4217" s="5"/>
      <c r="C4217" s="5"/>
      <c r="D4217" s="5"/>
      <c r="E4217" s="5"/>
      <c r="F4217" s="5"/>
      <c r="G4217" s="5"/>
    </row>
    <row r="4218" spans="2:7" ht="15.75" x14ac:dyDescent="0.25">
      <c r="B4218" s="5"/>
      <c r="C4218" s="5"/>
      <c r="D4218" s="5"/>
      <c r="E4218" s="5"/>
      <c r="F4218" s="5"/>
      <c r="G4218" s="5"/>
    </row>
    <row r="4219" spans="2:7" ht="15.75" x14ac:dyDescent="0.25">
      <c r="B4219" s="5"/>
      <c r="C4219" s="5"/>
      <c r="D4219" s="5"/>
      <c r="E4219" s="5"/>
      <c r="F4219" s="5"/>
      <c r="G4219" s="5"/>
    </row>
    <row r="4220" spans="2:7" ht="15.75" x14ac:dyDescent="0.25">
      <c r="B4220" s="5"/>
      <c r="C4220" s="5"/>
      <c r="D4220" s="5"/>
      <c r="E4220" s="5"/>
      <c r="F4220" s="5"/>
      <c r="G4220" s="5"/>
    </row>
    <row r="4221" spans="2:7" ht="15.75" x14ac:dyDescent="0.25">
      <c r="B4221" s="5"/>
      <c r="C4221" s="5"/>
      <c r="D4221" s="5"/>
      <c r="E4221" s="5"/>
      <c r="F4221" s="5"/>
      <c r="G4221" s="5"/>
    </row>
    <row r="4222" spans="2:7" ht="15.75" x14ac:dyDescent="0.25">
      <c r="B4222" s="5"/>
      <c r="C4222" s="5"/>
      <c r="D4222" s="5"/>
      <c r="E4222" s="5"/>
      <c r="F4222" s="5"/>
      <c r="G4222" s="5"/>
    </row>
    <row r="4223" spans="2:7" ht="15.75" x14ac:dyDescent="0.25">
      <c r="B4223" s="5"/>
      <c r="C4223" s="5"/>
      <c r="D4223" s="5"/>
      <c r="E4223" s="5"/>
      <c r="F4223" s="5"/>
      <c r="G4223" s="5"/>
    </row>
    <row r="4224" spans="2:7" ht="15.75" x14ac:dyDescent="0.25">
      <c r="B4224" s="5"/>
      <c r="C4224" s="5"/>
      <c r="D4224" s="5"/>
      <c r="E4224" s="5"/>
      <c r="F4224" s="5"/>
      <c r="G4224" s="5"/>
    </row>
    <row r="4225" spans="2:7" ht="15.75" x14ac:dyDescent="0.25">
      <c r="B4225" s="5"/>
      <c r="C4225" s="5"/>
      <c r="D4225" s="5"/>
      <c r="E4225" s="5"/>
      <c r="F4225" s="5"/>
      <c r="G4225" s="5"/>
    </row>
    <row r="4226" spans="2:7" ht="15.75" x14ac:dyDescent="0.25">
      <c r="B4226" s="5"/>
      <c r="C4226" s="5"/>
      <c r="D4226" s="5"/>
      <c r="E4226" s="5"/>
      <c r="F4226" s="5"/>
      <c r="G4226" s="5"/>
    </row>
    <row r="4227" spans="2:7" ht="15.75" x14ac:dyDescent="0.25">
      <c r="B4227" s="5"/>
      <c r="C4227" s="5"/>
      <c r="D4227" s="5"/>
      <c r="E4227" s="5"/>
      <c r="F4227" s="5"/>
      <c r="G4227" s="5"/>
    </row>
    <row r="4228" spans="2:7" ht="15.75" x14ac:dyDescent="0.25">
      <c r="B4228" s="5"/>
      <c r="C4228" s="5"/>
      <c r="D4228" s="5"/>
      <c r="E4228" s="5"/>
      <c r="F4228" s="5"/>
      <c r="G4228" s="5"/>
    </row>
    <row r="4229" spans="2:7" ht="15.75" x14ac:dyDescent="0.25">
      <c r="B4229" s="5"/>
      <c r="C4229" s="5"/>
      <c r="D4229" s="5"/>
      <c r="E4229" s="5"/>
      <c r="F4229" s="5"/>
      <c r="G4229" s="5"/>
    </row>
    <row r="4230" spans="2:7" ht="15.75" x14ac:dyDescent="0.25">
      <c r="B4230" s="5"/>
      <c r="C4230" s="5"/>
      <c r="D4230" s="5"/>
      <c r="E4230" s="5"/>
      <c r="F4230" s="5"/>
      <c r="G4230" s="5"/>
    </row>
    <row r="4231" spans="2:7" ht="15.75" x14ac:dyDescent="0.25">
      <c r="B4231" s="5"/>
      <c r="C4231" s="5"/>
      <c r="D4231" s="5"/>
      <c r="E4231" s="5"/>
      <c r="F4231" s="5"/>
      <c r="G4231" s="5"/>
    </row>
    <row r="4232" spans="2:7" ht="15.75" x14ac:dyDescent="0.25">
      <c r="B4232" s="5"/>
      <c r="C4232" s="5"/>
      <c r="D4232" s="5"/>
      <c r="E4232" s="5"/>
      <c r="F4232" s="5"/>
      <c r="G4232" s="5"/>
    </row>
    <row r="4233" spans="2:7" ht="15.75" x14ac:dyDescent="0.25">
      <c r="B4233" s="5"/>
      <c r="C4233" s="5"/>
      <c r="D4233" s="5"/>
      <c r="E4233" s="5"/>
      <c r="F4233" s="5"/>
      <c r="G4233" s="5"/>
    </row>
    <row r="4234" spans="2:7" ht="15.75" x14ac:dyDescent="0.25">
      <c r="B4234" s="5"/>
      <c r="C4234" s="5"/>
      <c r="D4234" s="5"/>
      <c r="E4234" s="5"/>
      <c r="F4234" s="5"/>
      <c r="G4234" s="5"/>
    </row>
    <row r="4235" spans="2:7" ht="15.75" x14ac:dyDescent="0.25">
      <c r="B4235" s="5"/>
      <c r="C4235" s="5"/>
      <c r="D4235" s="5"/>
      <c r="E4235" s="5"/>
      <c r="F4235" s="5"/>
      <c r="G4235" s="5"/>
    </row>
    <row r="4236" spans="2:7" ht="15.75" x14ac:dyDescent="0.25">
      <c r="B4236" s="5"/>
      <c r="C4236" s="5"/>
      <c r="D4236" s="5"/>
      <c r="E4236" s="5"/>
      <c r="F4236" s="5"/>
      <c r="G4236" s="5"/>
    </row>
    <row r="4237" spans="2:7" ht="15.75" x14ac:dyDescent="0.25">
      <c r="B4237" s="5"/>
      <c r="C4237" s="5"/>
      <c r="D4237" s="5"/>
      <c r="E4237" s="5"/>
      <c r="F4237" s="5"/>
      <c r="G4237" s="5"/>
    </row>
    <row r="4238" spans="2:7" ht="15.75" x14ac:dyDescent="0.25">
      <c r="B4238" s="5"/>
      <c r="C4238" s="5"/>
      <c r="D4238" s="5"/>
      <c r="E4238" s="5"/>
      <c r="F4238" s="5"/>
      <c r="G4238" s="5"/>
    </row>
    <row r="4239" spans="2:7" ht="15.75" x14ac:dyDescent="0.25">
      <c r="B4239" s="5"/>
      <c r="C4239" s="5"/>
      <c r="D4239" s="5"/>
      <c r="E4239" s="5"/>
      <c r="F4239" s="5"/>
      <c r="G4239" s="5"/>
    </row>
    <row r="4240" spans="2:7" ht="15.75" x14ac:dyDescent="0.25">
      <c r="B4240" s="5"/>
      <c r="C4240" s="5"/>
      <c r="D4240" s="5"/>
      <c r="E4240" s="5"/>
      <c r="F4240" s="5"/>
      <c r="G4240" s="5"/>
    </row>
    <row r="4241" spans="2:7" ht="15.75" x14ac:dyDescent="0.25">
      <c r="B4241" s="5"/>
      <c r="C4241" s="5"/>
      <c r="D4241" s="5"/>
      <c r="E4241" s="5"/>
      <c r="F4241" s="5"/>
      <c r="G4241" s="5"/>
    </row>
    <row r="4242" spans="2:7" ht="15.75" x14ac:dyDescent="0.25">
      <c r="B4242" s="5"/>
      <c r="C4242" s="5"/>
      <c r="D4242" s="5"/>
      <c r="E4242" s="5"/>
      <c r="F4242" s="5"/>
      <c r="G4242" s="5"/>
    </row>
    <row r="4243" spans="2:7" ht="15.75" x14ac:dyDescent="0.25">
      <c r="B4243" s="5"/>
      <c r="C4243" s="5"/>
      <c r="D4243" s="5"/>
      <c r="E4243" s="5"/>
      <c r="F4243" s="5"/>
      <c r="G4243" s="5"/>
    </row>
    <row r="4244" spans="2:7" ht="15.75" x14ac:dyDescent="0.25">
      <c r="B4244" s="5"/>
      <c r="C4244" s="5"/>
      <c r="D4244" s="5"/>
      <c r="E4244" s="5"/>
      <c r="F4244" s="5"/>
      <c r="G4244" s="5"/>
    </row>
    <row r="4245" spans="2:7" ht="15.75" x14ac:dyDescent="0.25">
      <c r="B4245" s="5"/>
      <c r="C4245" s="5"/>
      <c r="D4245" s="5"/>
      <c r="E4245" s="5"/>
      <c r="F4245" s="5"/>
      <c r="G4245" s="5"/>
    </row>
    <row r="4246" spans="2:7" ht="15.75" x14ac:dyDescent="0.25">
      <c r="B4246" s="5"/>
      <c r="C4246" s="5"/>
      <c r="D4246" s="5"/>
      <c r="E4246" s="5"/>
      <c r="F4246" s="5"/>
      <c r="G4246" s="5"/>
    </row>
    <row r="4247" spans="2:7" ht="15.75" x14ac:dyDescent="0.25">
      <c r="B4247" s="5"/>
      <c r="C4247" s="5"/>
      <c r="D4247" s="5"/>
      <c r="E4247" s="5"/>
      <c r="F4247" s="5"/>
      <c r="G4247" s="5"/>
    </row>
    <row r="4248" spans="2:7" ht="15.75" x14ac:dyDescent="0.25">
      <c r="B4248" s="5"/>
      <c r="C4248" s="5"/>
      <c r="D4248" s="5"/>
      <c r="E4248" s="5"/>
      <c r="F4248" s="5"/>
      <c r="G4248" s="5"/>
    </row>
    <row r="4249" spans="2:7" ht="15.75" x14ac:dyDescent="0.25">
      <c r="B4249" s="5"/>
      <c r="C4249" s="5"/>
      <c r="D4249" s="5"/>
      <c r="E4249" s="5"/>
      <c r="F4249" s="5"/>
      <c r="G4249" s="5"/>
    </row>
    <row r="4250" spans="2:7" ht="15.75" x14ac:dyDescent="0.25">
      <c r="B4250" s="5"/>
      <c r="C4250" s="5"/>
      <c r="D4250" s="5"/>
      <c r="E4250" s="5"/>
      <c r="F4250" s="5"/>
      <c r="G4250" s="5"/>
    </row>
    <row r="4251" spans="2:7" ht="15.75" x14ac:dyDescent="0.25">
      <c r="B4251" s="5"/>
      <c r="C4251" s="5"/>
      <c r="D4251" s="5"/>
      <c r="E4251" s="5"/>
      <c r="F4251" s="5"/>
      <c r="G4251" s="5"/>
    </row>
    <row r="4252" spans="2:7" ht="15.75" x14ac:dyDescent="0.25">
      <c r="B4252" s="5"/>
      <c r="C4252" s="5"/>
      <c r="D4252" s="5"/>
      <c r="E4252" s="5"/>
      <c r="F4252" s="5"/>
      <c r="G4252" s="5"/>
    </row>
    <row r="4253" spans="2:7" ht="15.75" x14ac:dyDescent="0.25">
      <c r="B4253" s="5"/>
      <c r="C4253" s="5"/>
      <c r="D4253" s="5"/>
      <c r="E4253" s="5"/>
      <c r="F4253" s="5"/>
      <c r="G4253" s="5"/>
    </row>
    <row r="4254" spans="2:7" ht="15.75" x14ac:dyDescent="0.25">
      <c r="B4254" s="5"/>
      <c r="C4254" s="5"/>
      <c r="D4254" s="5"/>
      <c r="E4254" s="5"/>
      <c r="F4254" s="5"/>
      <c r="G4254" s="5"/>
    </row>
    <row r="4255" spans="2:7" ht="15.75" x14ac:dyDescent="0.25">
      <c r="B4255" s="5"/>
      <c r="C4255" s="5"/>
      <c r="D4255" s="5"/>
      <c r="E4255" s="5"/>
      <c r="F4255" s="5"/>
      <c r="G4255" s="5"/>
    </row>
    <row r="4256" spans="2:7" ht="15.75" x14ac:dyDescent="0.25">
      <c r="B4256" s="5"/>
      <c r="C4256" s="5"/>
      <c r="D4256" s="5"/>
      <c r="E4256" s="5"/>
      <c r="F4256" s="5"/>
      <c r="G4256" s="5"/>
    </row>
    <row r="4257" spans="2:7" ht="15.75" x14ac:dyDescent="0.25">
      <c r="B4257" s="5"/>
      <c r="C4257" s="5"/>
      <c r="D4257" s="5"/>
      <c r="E4257" s="5"/>
      <c r="F4257" s="5"/>
      <c r="G4257" s="5"/>
    </row>
    <row r="4258" spans="2:7" ht="15.75" x14ac:dyDescent="0.25">
      <c r="B4258" s="5"/>
      <c r="C4258" s="5"/>
      <c r="D4258" s="5"/>
      <c r="E4258" s="5"/>
      <c r="F4258" s="5"/>
      <c r="G4258" s="5"/>
    </row>
    <row r="4259" spans="2:7" ht="15.75" x14ac:dyDescent="0.25">
      <c r="B4259" s="5"/>
      <c r="C4259" s="5"/>
      <c r="D4259" s="5"/>
      <c r="E4259" s="5"/>
      <c r="F4259" s="5"/>
      <c r="G4259" s="5"/>
    </row>
    <row r="4260" spans="2:7" ht="15.75" x14ac:dyDescent="0.25">
      <c r="B4260" s="5"/>
      <c r="C4260" s="5"/>
      <c r="D4260" s="5"/>
      <c r="E4260" s="5"/>
      <c r="F4260" s="5"/>
      <c r="G4260" s="5"/>
    </row>
    <row r="4261" spans="2:7" ht="15.75" x14ac:dyDescent="0.25">
      <c r="B4261" s="5"/>
      <c r="C4261" s="5"/>
      <c r="D4261" s="5"/>
      <c r="E4261" s="5"/>
      <c r="F4261" s="5"/>
      <c r="G4261" s="5"/>
    </row>
    <row r="4262" spans="2:7" ht="15.75" x14ac:dyDescent="0.25">
      <c r="B4262" s="5"/>
      <c r="C4262" s="5"/>
      <c r="D4262" s="5"/>
      <c r="E4262" s="5"/>
      <c r="F4262" s="5"/>
      <c r="G4262" s="5"/>
    </row>
    <row r="4263" spans="2:7" ht="15.75" x14ac:dyDescent="0.25">
      <c r="B4263" s="5"/>
      <c r="C4263" s="5"/>
      <c r="D4263" s="5"/>
      <c r="E4263" s="5"/>
      <c r="F4263" s="5"/>
      <c r="G4263" s="5"/>
    </row>
    <row r="4264" spans="2:7" ht="15.75" x14ac:dyDescent="0.25">
      <c r="B4264" s="5"/>
      <c r="C4264" s="5"/>
      <c r="D4264" s="5"/>
      <c r="E4264" s="5"/>
      <c r="F4264" s="5"/>
      <c r="G4264" s="5"/>
    </row>
    <row r="4265" spans="2:7" ht="15.75" x14ac:dyDescent="0.25">
      <c r="B4265" s="5"/>
      <c r="C4265" s="5"/>
      <c r="D4265" s="5"/>
      <c r="E4265" s="5"/>
      <c r="F4265" s="5"/>
      <c r="G4265" s="5"/>
    </row>
    <row r="4266" spans="2:7" ht="15.75" x14ac:dyDescent="0.25">
      <c r="B4266" s="5"/>
      <c r="C4266" s="5"/>
      <c r="D4266" s="5"/>
      <c r="E4266" s="5"/>
      <c r="F4266" s="5"/>
      <c r="G4266" s="5"/>
    </row>
    <row r="4267" spans="2:7" ht="15.75" x14ac:dyDescent="0.25">
      <c r="B4267" s="5"/>
      <c r="C4267" s="5"/>
      <c r="D4267" s="5"/>
      <c r="E4267" s="5"/>
      <c r="F4267" s="5"/>
      <c r="G4267" s="5"/>
    </row>
    <row r="4268" spans="2:7" ht="15.75" x14ac:dyDescent="0.25">
      <c r="B4268" s="5"/>
      <c r="C4268" s="5"/>
      <c r="D4268" s="5"/>
      <c r="E4268" s="5"/>
      <c r="F4268" s="5"/>
      <c r="G4268" s="5"/>
    </row>
    <row r="4269" spans="2:7" ht="15.75" x14ac:dyDescent="0.25">
      <c r="B4269" s="5"/>
      <c r="C4269" s="5"/>
      <c r="D4269" s="5"/>
      <c r="E4269" s="5"/>
      <c r="F4269" s="5"/>
      <c r="G4269" s="5"/>
    </row>
    <row r="4270" spans="2:7" ht="15.75" x14ac:dyDescent="0.25">
      <c r="B4270" s="5"/>
      <c r="C4270" s="5"/>
      <c r="D4270" s="5"/>
      <c r="E4270" s="5"/>
      <c r="F4270" s="5"/>
      <c r="G4270" s="5"/>
    </row>
    <row r="4271" spans="2:7" ht="15.75" x14ac:dyDescent="0.25">
      <c r="B4271" s="5"/>
      <c r="C4271" s="5"/>
      <c r="D4271" s="5"/>
      <c r="E4271" s="5"/>
      <c r="F4271" s="5"/>
      <c r="G4271" s="5"/>
    </row>
    <row r="4272" spans="2:7" ht="15.75" x14ac:dyDescent="0.25">
      <c r="B4272" s="5"/>
      <c r="C4272" s="5"/>
      <c r="D4272" s="5"/>
      <c r="E4272" s="5"/>
      <c r="F4272" s="5"/>
      <c r="G4272" s="5"/>
    </row>
    <row r="4273" spans="2:7" ht="15.75" x14ac:dyDescent="0.25">
      <c r="B4273" s="5"/>
      <c r="C4273" s="5"/>
      <c r="D4273" s="5"/>
      <c r="E4273" s="5"/>
      <c r="F4273" s="5"/>
      <c r="G4273" s="5"/>
    </row>
    <row r="4274" spans="2:7" ht="15.75" x14ac:dyDescent="0.25">
      <c r="B4274" s="5"/>
      <c r="C4274" s="5"/>
      <c r="D4274" s="5"/>
      <c r="E4274" s="5"/>
      <c r="F4274" s="5"/>
      <c r="G4274" s="5"/>
    </row>
    <row r="4275" spans="2:7" ht="15.75" x14ac:dyDescent="0.25">
      <c r="B4275" s="5"/>
      <c r="C4275" s="5"/>
      <c r="D4275" s="5"/>
      <c r="E4275" s="5"/>
      <c r="F4275" s="5"/>
      <c r="G4275" s="5"/>
    </row>
    <row r="4276" spans="2:7" ht="15.75" x14ac:dyDescent="0.25">
      <c r="B4276" s="5"/>
      <c r="C4276" s="5"/>
      <c r="D4276" s="5"/>
      <c r="E4276" s="5"/>
      <c r="F4276" s="5"/>
      <c r="G4276" s="5"/>
    </row>
    <row r="4277" spans="2:7" ht="15.75" x14ac:dyDescent="0.25">
      <c r="B4277" s="5"/>
      <c r="C4277" s="5"/>
      <c r="D4277" s="5"/>
      <c r="E4277" s="5"/>
      <c r="F4277" s="5"/>
      <c r="G4277" s="5"/>
    </row>
    <row r="4278" spans="2:7" ht="15.75" x14ac:dyDescent="0.25">
      <c r="B4278" s="5"/>
      <c r="C4278" s="5"/>
      <c r="D4278" s="5"/>
      <c r="E4278" s="5"/>
      <c r="F4278" s="5"/>
      <c r="G4278" s="5"/>
    </row>
    <row r="4279" spans="2:7" ht="15.75" x14ac:dyDescent="0.25">
      <c r="B4279" s="5"/>
      <c r="C4279" s="5"/>
      <c r="D4279" s="5"/>
      <c r="E4279" s="5"/>
      <c r="F4279" s="5"/>
      <c r="G4279" s="5"/>
    </row>
    <row r="4280" spans="2:7" ht="15.75" x14ac:dyDescent="0.25">
      <c r="B4280" s="5"/>
      <c r="C4280" s="5"/>
      <c r="D4280" s="5"/>
      <c r="E4280" s="5"/>
      <c r="F4280" s="5"/>
      <c r="G4280" s="5"/>
    </row>
    <row r="4281" spans="2:7" ht="15.75" x14ac:dyDescent="0.25">
      <c r="B4281" s="5"/>
      <c r="C4281" s="5"/>
      <c r="D4281" s="5"/>
      <c r="E4281" s="5"/>
      <c r="F4281" s="5"/>
      <c r="G4281" s="5"/>
    </row>
    <row r="4282" spans="2:7" ht="15.75" x14ac:dyDescent="0.25">
      <c r="B4282" s="5"/>
      <c r="C4282" s="5"/>
      <c r="D4282" s="5"/>
      <c r="E4282" s="5"/>
      <c r="F4282" s="5"/>
      <c r="G4282" s="5"/>
    </row>
    <row r="4283" spans="2:7" ht="15.75" x14ac:dyDescent="0.25">
      <c r="B4283" s="5"/>
      <c r="C4283" s="5"/>
      <c r="D4283" s="5"/>
      <c r="E4283" s="5"/>
      <c r="F4283" s="5"/>
      <c r="G4283" s="5"/>
    </row>
    <row r="4284" spans="2:7" ht="15.75" x14ac:dyDescent="0.25">
      <c r="B4284" s="5"/>
      <c r="C4284" s="5"/>
      <c r="D4284" s="5"/>
      <c r="E4284" s="5"/>
      <c r="F4284" s="5"/>
      <c r="G4284" s="5"/>
    </row>
    <row r="4285" spans="2:7" ht="15.75" x14ac:dyDescent="0.25">
      <c r="B4285" s="5"/>
      <c r="C4285" s="5"/>
      <c r="D4285" s="5"/>
      <c r="E4285" s="5"/>
      <c r="F4285" s="5"/>
      <c r="G4285" s="5"/>
    </row>
    <row r="4286" spans="2:7" ht="15.75" x14ac:dyDescent="0.25">
      <c r="B4286" s="5"/>
      <c r="C4286" s="5"/>
      <c r="D4286" s="5"/>
      <c r="E4286" s="5"/>
      <c r="F4286" s="5"/>
      <c r="G4286" s="5"/>
    </row>
    <row r="4287" spans="2:7" ht="15.75" x14ac:dyDescent="0.25">
      <c r="B4287" s="5"/>
      <c r="C4287" s="5"/>
      <c r="D4287" s="5"/>
      <c r="E4287" s="5"/>
      <c r="F4287" s="5"/>
      <c r="G4287" s="5"/>
    </row>
    <row r="4288" spans="2:7" ht="15.75" x14ac:dyDescent="0.25">
      <c r="B4288" s="5"/>
      <c r="C4288" s="5"/>
      <c r="D4288" s="5"/>
      <c r="E4288" s="5"/>
      <c r="F4288" s="5"/>
      <c r="G4288" s="5"/>
    </row>
    <row r="4289" spans="2:7" ht="15.75" x14ac:dyDescent="0.25">
      <c r="B4289" s="5"/>
      <c r="C4289" s="5"/>
      <c r="D4289" s="5"/>
      <c r="E4289" s="5"/>
      <c r="F4289" s="5"/>
      <c r="G4289" s="5"/>
    </row>
    <row r="4290" spans="2:7" ht="15.75" x14ac:dyDescent="0.25">
      <c r="B4290" s="5"/>
      <c r="C4290" s="5"/>
      <c r="D4290" s="5"/>
      <c r="E4290" s="5"/>
      <c r="F4290" s="5"/>
      <c r="G4290" s="5"/>
    </row>
    <row r="4291" spans="2:7" ht="15.75" x14ac:dyDescent="0.25">
      <c r="B4291" s="5"/>
      <c r="C4291" s="5"/>
      <c r="D4291" s="5"/>
      <c r="E4291" s="5"/>
      <c r="F4291" s="5"/>
      <c r="G4291" s="5"/>
    </row>
    <row r="4292" spans="2:7" ht="15.75" x14ac:dyDescent="0.25">
      <c r="B4292" s="5"/>
      <c r="C4292" s="5"/>
      <c r="D4292" s="5"/>
      <c r="E4292" s="5"/>
      <c r="F4292" s="5"/>
      <c r="G4292" s="5"/>
    </row>
    <row r="4293" spans="2:7" ht="15.75" x14ac:dyDescent="0.25">
      <c r="B4293" s="5"/>
      <c r="C4293" s="5"/>
      <c r="D4293" s="5"/>
      <c r="E4293" s="5"/>
      <c r="F4293" s="5"/>
      <c r="G4293" s="5"/>
    </row>
    <row r="4294" spans="2:7" ht="15.75" x14ac:dyDescent="0.25">
      <c r="B4294" s="5"/>
      <c r="C4294" s="5"/>
      <c r="D4294" s="5"/>
      <c r="E4294" s="5"/>
      <c r="F4294" s="5"/>
      <c r="G4294" s="5"/>
    </row>
    <row r="4295" spans="2:7" ht="15.75" x14ac:dyDescent="0.25">
      <c r="B4295" s="5"/>
      <c r="C4295" s="5"/>
      <c r="D4295" s="5"/>
      <c r="E4295" s="5"/>
      <c r="F4295" s="5"/>
      <c r="G4295" s="5"/>
    </row>
    <row r="4296" spans="2:7" ht="15.75" x14ac:dyDescent="0.25">
      <c r="B4296" s="5"/>
      <c r="C4296" s="5"/>
      <c r="D4296" s="5"/>
      <c r="E4296" s="5"/>
      <c r="F4296" s="5"/>
      <c r="G4296" s="5"/>
    </row>
    <row r="4297" spans="2:7" ht="15.75" x14ac:dyDescent="0.25">
      <c r="B4297" s="5"/>
      <c r="C4297" s="5"/>
      <c r="D4297" s="5"/>
      <c r="E4297" s="5"/>
      <c r="F4297" s="5"/>
      <c r="G4297" s="5"/>
    </row>
    <row r="4298" spans="2:7" ht="15.75" x14ac:dyDescent="0.25">
      <c r="B4298" s="5"/>
      <c r="C4298" s="5"/>
      <c r="D4298" s="5"/>
      <c r="E4298" s="5"/>
      <c r="F4298" s="5"/>
      <c r="G4298" s="5"/>
    </row>
    <row r="4299" spans="2:7" ht="15.75" x14ac:dyDescent="0.25">
      <c r="B4299" s="5"/>
      <c r="C4299" s="5"/>
      <c r="D4299" s="5"/>
      <c r="E4299" s="5"/>
      <c r="F4299" s="5"/>
      <c r="G4299" s="5"/>
    </row>
    <row r="4300" spans="2:7" ht="15.75" x14ac:dyDescent="0.25">
      <c r="B4300" s="5"/>
      <c r="C4300" s="5"/>
      <c r="D4300" s="5"/>
      <c r="E4300" s="5"/>
      <c r="F4300" s="5"/>
      <c r="G4300" s="5"/>
    </row>
    <row r="4301" spans="2:7" ht="15.75" x14ac:dyDescent="0.25">
      <c r="B4301" s="5"/>
      <c r="C4301" s="5"/>
      <c r="D4301" s="5"/>
      <c r="E4301" s="5"/>
      <c r="F4301" s="5"/>
      <c r="G4301" s="5"/>
    </row>
    <row r="4302" spans="2:7" ht="15.75" x14ac:dyDescent="0.25">
      <c r="B4302" s="5"/>
      <c r="C4302" s="5"/>
      <c r="D4302" s="5"/>
      <c r="E4302" s="5"/>
      <c r="F4302" s="5"/>
      <c r="G4302" s="5"/>
    </row>
    <row r="4303" spans="2:7" ht="15.75" x14ac:dyDescent="0.25">
      <c r="B4303" s="5"/>
      <c r="C4303" s="5"/>
      <c r="D4303" s="5"/>
      <c r="E4303" s="5"/>
      <c r="F4303" s="5"/>
      <c r="G4303" s="5"/>
    </row>
    <row r="4304" spans="2:7" ht="15.75" x14ac:dyDescent="0.25">
      <c r="B4304" s="5"/>
      <c r="C4304" s="5"/>
      <c r="D4304" s="5"/>
      <c r="E4304" s="5"/>
      <c r="F4304" s="5"/>
      <c r="G4304" s="5"/>
    </row>
    <row r="4305" spans="2:7" ht="15.75" x14ac:dyDescent="0.25">
      <c r="B4305" s="5"/>
      <c r="C4305" s="5"/>
      <c r="D4305" s="5"/>
      <c r="E4305" s="5"/>
      <c r="F4305" s="5"/>
      <c r="G4305" s="5"/>
    </row>
    <row r="4306" spans="2:7" ht="15.75" x14ac:dyDescent="0.25">
      <c r="B4306" s="5"/>
      <c r="C4306" s="5"/>
      <c r="D4306" s="5"/>
      <c r="E4306" s="5"/>
      <c r="F4306" s="5"/>
      <c r="G4306" s="5"/>
    </row>
    <row r="4307" spans="2:7" ht="15.75" x14ac:dyDescent="0.25">
      <c r="B4307" s="5"/>
      <c r="C4307" s="5"/>
      <c r="D4307" s="5"/>
      <c r="E4307" s="5"/>
      <c r="F4307" s="5"/>
      <c r="G4307" s="5"/>
    </row>
    <row r="4308" spans="2:7" ht="15.75" x14ac:dyDescent="0.25">
      <c r="B4308" s="5"/>
      <c r="C4308" s="5"/>
      <c r="D4308" s="5"/>
      <c r="E4308" s="5"/>
      <c r="F4308" s="5"/>
      <c r="G4308" s="5"/>
    </row>
    <row r="4309" spans="2:7" ht="15.75" x14ac:dyDescent="0.25">
      <c r="B4309" s="5"/>
      <c r="C4309" s="5"/>
      <c r="D4309" s="5"/>
      <c r="E4309" s="5"/>
      <c r="F4309" s="5"/>
      <c r="G4309" s="5"/>
    </row>
    <row r="4310" spans="2:7" ht="15.75" x14ac:dyDescent="0.25">
      <c r="B4310" s="5"/>
      <c r="C4310" s="5"/>
      <c r="D4310" s="5"/>
      <c r="E4310" s="5"/>
      <c r="F4310" s="5"/>
      <c r="G4310" s="5"/>
    </row>
    <row r="4311" spans="2:7" ht="15.75" x14ac:dyDescent="0.25">
      <c r="B4311" s="5"/>
      <c r="C4311" s="5"/>
      <c r="D4311" s="5"/>
      <c r="E4311" s="5"/>
      <c r="F4311" s="5"/>
      <c r="G4311" s="5"/>
    </row>
    <row r="4312" spans="2:7" ht="15.75" x14ac:dyDescent="0.25">
      <c r="B4312" s="5"/>
      <c r="C4312" s="5"/>
      <c r="D4312" s="5"/>
      <c r="E4312" s="5"/>
      <c r="F4312" s="5"/>
      <c r="G4312" s="5"/>
    </row>
    <row r="4313" spans="2:7" ht="15.75" x14ac:dyDescent="0.25">
      <c r="B4313" s="5"/>
      <c r="C4313" s="5"/>
      <c r="D4313" s="5"/>
      <c r="E4313" s="5"/>
      <c r="F4313" s="5"/>
      <c r="G4313" s="5"/>
    </row>
    <row r="4314" spans="2:7" ht="15.75" x14ac:dyDescent="0.25">
      <c r="B4314" s="5"/>
      <c r="C4314" s="5"/>
      <c r="D4314" s="5"/>
      <c r="E4314" s="5"/>
      <c r="F4314" s="5"/>
      <c r="G4314" s="5"/>
    </row>
    <row r="4315" spans="2:7" ht="15.75" x14ac:dyDescent="0.25">
      <c r="B4315" s="5"/>
      <c r="C4315" s="5"/>
      <c r="D4315" s="5"/>
      <c r="E4315" s="5"/>
      <c r="F4315" s="5"/>
      <c r="G4315" s="5"/>
    </row>
    <row r="4316" spans="2:7" ht="15.75" x14ac:dyDescent="0.25">
      <c r="B4316" s="5"/>
      <c r="C4316" s="5"/>
      <c r="D4316" s="5"/>
      <c r="E4316" s="5"/>
      <c r="F4316" s="5"/>
      <c r="G4316" s="5"/>
    </row>
    <row r="4317" spans="2:7" ht="15.75" x14ac:dyDescent="0.25">
      <c r="B4317" s="5"/>
      <c r="C4317" s="5"/>
      <c r="D4317" s="5"/>
      <c r="E4317" s="5"/>
      <c r="F4317" s="5"/>
      <c r="G4317" s="5"/>
    </row>
    <row r="4318" spans="2:7" ht="15.75" x14ac:dyDescent="0.25">
      <c r="B4318" s="5"/>
      <c r="C4318" s="5"/>
      <c r="D4318" s="5"/>
      <c r="E4318" s="5"/>
      <c r="F4318" s="5"/>
      <c r="G4318" s="5"/>
    </row>
    <row r="4319" spans="2:7" ht="15.75" x14ac:dyDescent="0.25">
      <c r="B4319" s="5"/>
      <c r="C4319" s="5"/>
      <c r="D4319" s="5"/>
      <c r="E4319" s="5"/>
      <c r="F4319" s="5"/>
      <c r="G4319" s="5"/>
    </row>
    <row r="4320" spans="2:7" ht="15.75" x14ac:dyDescent="0.25">
      <c r="B4320" s="5"/>
      <c r="C4320" s="5"/>
      <c r="D4320" s="5"/>
      <c r="E4320" s="5"/>
      <c r="F4320" s="5"/>
      <c r="G4320" s="5"/>
    </row>
    <row r="4321" spans="2:7" ht="15.75" x14ac:dyDescent="0.25">
      <c r="B4321" s="5"/>
      <c r="C4321" s="5"/>
      <c r="D4321" s="5"/>
      <c r="E4321" s="5"/>
      <c r="F4321" s="5"/>
      <c r="G4321" s="5"/>
    </row>
    <row r="4322" spans="2:7" ht="15.75" x14ac:dyDescent="0.25">
      <c r="B4322" s="5"/>
      <c r="C4322" s="5"/>
      <c r="D4322" s="5"/>
      <c r="E4322" s="5"/>
      <c r="F4322" s="5"/>
      <c r="G4322" s="5"/>
    </row>
    <row r="4323" spans="2:7" ht="15.75" x14ac:dyDescent="0.25">
      <c r="B4323" s="5"/>
      <c r="C4323" s="5"/>
      <c r="D4323" s="5"/>
      <c r="E4323" s="5"/>
      <c r="F4323" s="5"/>
      <c r="G4323" s="5"/>
    </row>
    <row r="4324" spans="2:7" ht="15.75" x14ac:dyDescent="0.25">
      <c r="B4324" s="5"/>
      <c r="C4324" s="5"/>
      <c r="D4324" s="5"/>
      <c r="E4324" s="5"/>
      <c r="F4324" s="5"/>
      <c r="G4324" s="5"/>
    </row>
    <row r="4325" spans="2:7" ht="15.75" x14ac:dyDescent="0.25">
      <c r="B4325" s="5"/>
      <c r="C4325" s="5"/>
      <c r="D4325" s="5"/>
      <c r="E4325" s="5"/>
      <c r="F4325" s="5"/>
      <c r="G4325" s="5"/>
    </row>
    <row r="4326" spans="2:7" ht="15.75" x14ac:dyDescent="0.25">
      <c r="B4326" s="5"/>
      <c r="C4326" s="5"/>
      <c r="D4326" s="5"/>
      <c r="E4326" s="5"/>
      <c r="F4326" s="5"/>
      <c r="G4326" s="5"/>
    </row>
    <row r="4327" spans="2:7" ht="15.75" x14ac:dyDescent="0.25">
      <c r="B4327" s="5"/>
      <c r="C4327" s="5"/>
      <c r="D4327" s="5"/>
      <c r="E4327" s="5"/>
      <c r="F4327" s="5"/>
      <c r="G4327" s="5"/>
    </row>
    <row r="4328" spans="2:7" ht="15.75" x14ac:dyDescent="0.25">
      <c r="B4328" s="5"/>
      <c r="C4328" s="5"/>
      <c r="D4328" s="5"/>
      <c r="E4328" s="5"/>
      <c r="F4328" s="5"/>
      <c r="G4328" s="5"/>
    </row>
    <row r="4329" spans="2:7" ht="15.75" x14ac:dyDescent="0.25">
      <c r="B4329" s="5"/>
      <c r="C4329" s="5"/>
      <c r="D4329" s="5"/>
      <c r="E4329" s="5"/>
      <c r="F4329" s="5"/>
      <c r="G4329" s="5"/>
    </row>
    <row r="4330" spans="2:7" ht="15.75" x14ac:dyDescent="0.25">
      <c r="B4330" s="5"/>
      <c r="C4330" s="5"/>
      <c r="D4330" s="5"/>
      <c r="E4330" s="5"/>
      <c r="F4330" s="5"/>
      <c r="G4330" s="5"/>
    </row>
    <row r="4331" spans="2:7" ht="15.75" x14ac:dyDescent="0.25">
      <c r="B4331" s="5"/>
      <c r="C4331" s="5"/>
      <c r="D4331" s="5"/>
      <c r="E4331" s="5"/>
      <c r="F4331" s="5"/>
      <c r="G4331" s="5"/>
    </row>
    <row r="4332" spans="2:7" ht="15.75" x14ac:dyDescent="0.25">
      <c r="B4332" s="5"/>
      <c r="C4332" s="5"/>
      <c r="D4332" s="5"/>
      <c r="E4332" s="5"/>
      <c r="F4332" s="5"/>
      <c r="G4332" s="5"/>
    </row>
    <row r="4333" spans="2:7" ht="15.75" x14ac:dyDescent="0.25">
      <c r="B4333" s="5"/>
      <c r="C4333" s="5"/>
      <c r="D4333" s="5"/>
      <c r="E4333" s="5"/>
      <c r="F4333" s="5"/>
      <c r="G4333" s="5"/>
    </row>
    <row r="4334" spans="2:7" ht="15.75" x14ac:dyDescent="0.25">
      <c r="B4334" s="5"/>
      <c r="C4334" s="5"/>
      <c r="D4334" s="5"/>
      <c r="E4334" s="5"/>
      <c r="F4334" s="5"/>
      <c r="G4334" s="5"/>
    </row>
    <row r="4335" spans="2:7" ht="15.75" x14ac:dyDescent="0.25">
      <c r="B4335" s="5"/>
      <c r="C4335" s="5"/>
      <c r="D4335" s="5"/>
      <c r="E4335" s="5"/>
      <c r="F4335" s="5"/>
      <c r="G4335" s="5"/>
    </row>
    <row r="4336" spans="2:7" ht="15.75" x14ac:dyDescent="0.25">
      <c r="B4336" s="5"/>
      <c r="C4336" s="5"/>
      <c r="D4336" s="5"/>
      <c r="E4336" s="5"/>
      <c r="F4336" s="5"/>
      <c r="G4336" s="5"/>
    </row>
    <row r="4337" spans="2:7" ht="15.75" x14ac:dyDescent="0.25">
      <c r="B4337" s="5"/>
      <c r="C4337" s="5"/>
      <c r="D4337" s="5"/>
      <c r="E4337" s="5"/>
      <c r="F4337" s="5"/>
      <c r="G4337" s="5"/>
    </row>
    <row r="4338" spans="2:7" ht="15.75" x14ac:dyDescent="0.25">
      <c r="B4338" s="5"/>
      <c r="C4338" s="5"/>
      <c r="D4338" s="5"/>
      <c r="E4338" s="5"/>
      <c r="F4338" s="5"/>
      <c r="G4338" s="5"/>
    </row>
    <row r="4339" spans="2:7" ht="15.75" x14ac:dyDescent="0.25">
      <c r="B4339" s="5"/>
      <c r="C4339" s="5"/>
      <c r="D4339" s="5"/>
      <c r="E4339" s="5"/>
      <c r="F4339" s="5"/>
      <c r="G4339" s="5"/>
    </row>
    <row r="4340" spans="2:7" ht="15.75" x14ac:dyDescent="0.25">
      <c r="B4340" s="5"/>
      <c r="C4340" s="5"/>
      <c r="D4340" s="5"/>
      <c r="E4340" s="5"/>
      <c r="F4340" s="5"/>
      <c r="G4340" s="5"/>
    </row>
    <row r="4341" spans="2:7" ht="15.75" x14ac:dyDescent="0.25">
      <c r="B4341" s="5"/>
      <c r="C4341" s="5"/>
      <c r="D4341" s="5"/>
      <c r="E4341" s="5"/>
      <c r="F4341" s="5"/>
      <c r="G4341" s="5"/>
    </row>
    <row r="4342" spans="2:7" ht="15.75" x14ac:dyDescent="0.25">
      <c r="B4342" s="5"/>
      <c r="C4342" s="5"/>
      <c r="D4342" s="5"/>
      <c r="E4342" s="5"/>
      <c r="F4342" s="5"/>
      <c r="G4342" s="5"/>
    </row>
    <row r="4343" spans="2:7" ht="15.75" x14ac:dyDescent="0.25">
      <c r="B4343" s="5"/>
      <c r="C4343" s="5"/>
      <c r="D4343" s="5"/>
      <c r="E4343" s="5"/>
      <c r="F4343" s="5"/>
      <c r="G4343" s="5"/>
    </row>
    <row r="4344" spans="2:7" ht="15.75" x14ac:dyDescent="0.25">
      <c r="B4344" s="5"/>
      <c r="C4344" s="5"/>
      <c r="D4344" s="5"/>
      <c r="E4344" s="5"/>
      <c r="F4344" s="5"/>
      <c r="G4344" s="5"/>
    </row>
    <row r="4345" spans="2:7" ht="15.75" x14ac:dyDescent="0.25">
      <c r="B4345" s="5"/>
      <c r="C4345" s="5"/>
      <c r="D4345" s="5"/>
      <c r="E4345" s="5"/>
      <c r="F4345" s="5"/>
      <c r="G4345" s="5"/>
    </row>
    <row r="4346" spans="2:7" ht="15.75" x14ac:dyDescent="0.25">
      <c r="B4346" s="5"/>
      <c r="C4346" s="5"/>
      <c r="D4346" s="5"/>
      <c r="E4346" s="5"/>
      <c r="F4346" s="5"/>
      <c r="G4346" s="5"/>
    </row>
    <row r="4347" spans="2:7" ht="15.75" x14ac:dyDescent="0.25">
      <c r="B4347" s="5"/>
      <c r="C4347" s="5"/>
      <c r="D4347" s="5"/>
      <c r="E4347" s="5"/>
      <c r="F4347" s="5"/>
      <c r="G4347" s="5"/>
    </row>
    <row r="4348" spans="2:7" ht="15.75" x14ac:dyDescent="0.25">
      <c r="B4348" s="5"/>
      <c r="C4348" s="5"/>
      <c r="D4348" s="5"/>
      <c r="E4348" s="5"/>
      <c r="F4348" s="5"/>
      <c r="G4348" s="5"/>
    </row>
    <row r="4349" spans="2:7" ht="15.75" x14ac:dyDescent="0.25">
      <c r="B4349" s="5"/>
      <c r="C4349" s="5"/>
      <c r="D4349" s="5"/>
      <c r="E4349" s="5"/>
      <c r="F4349" s="5"/>
      <c r="G4349" s="5"/>
    </row>
    <row r="4350" spans="2:7" ht="15.75" x14ac:dyDescent="0.25">
      <c r="B4350" s="5"/>
      <c r="C4350" s="5"/>
      <c r="D4350" s="5"/>
      <c r="E4350" s="5"/>
      <c r="F4350" s="5"/>
      <c r="G4350" s="5"/>
    </row>
    <row r="4351" spans="2:7" ht="15.75" x14ac:dyDescent="0.25">
      <c r="B4351" s="5"/>
      <c r="C4351" s="5"/>
      <c r="D4351" s="5"/>
      <c r="E4351" s="5"/>
      <c r="F4351" s="5"/>
      <c r="G4351" s="5"/>
    </row>
    <row r="4352" spans="2:7" ht="15.75" x14ac:dyDescent="0.25">
      <c r="B4352" s="5"/>
      <c r="C4352" s="5"/>
      <c r="D4352" s="5"/>
      <c r="E4352" s="5"/>
      <c r="F4352" s="5"/>
      <c r="G4352" s="5"/>
    </row>
    <row r="4353" spans="2:7" ht="15.75" x14ac:dyDescent="0.25">
      <c r="B4353" s="5"/>
      <c r="C4353" s="5"/>
      <c r="D4353" s="5"/>
      <c r="E4353" s="5"/>
      <c r="F4353" s="5"/>
      <c r="G4353" s="5"/>
    </row>
    <row r="4354" spans="2:7" ht="15.75" x14ac:dyDescent="0.25">
      <c r="B4354" s="5"/>
      <c r="C4354" s="5"/>
      <c r="D4354" s="5"/>
      <c r="E4354" s="5"/>
      <c r="F4354" s="5"/>
      <c r="G4354" s="5"/>
    </row>
    <row r="4355" spans="2:7" ht="15.75" x14ac:dyDescent="0.25">
      <c r="B4355" s="5"/>
      <c r="C4355" s="5"/>
      <c r="D4355" s="5"/>
      <c r="E4355" s="5"/>
      <c r="F4355" s="5"/>
      <c r="G4355" s="5"/>
    </row>
    <row r="4356" spans="2:7" ht="15.75" x14ac:dyDescent="0.25">
      <c r="B4356" s="5"/>
      <c r="C4356" s="5"/>
      <c r="D4356" s="5"/>
      <c r="E4356" s="5"/>
      <c r="F4356" s="5"/>
      <c r="G4356" s="5"/>
    </row>
    <row r="4357" spans="2:7" ht="15.75" x14ac:dyDescent="0.25">
      <c r="B4357" s="5"/>
      <c r="C4357" s="5"/>
      <c r="D4357" s="5"/>
      <c r="E4357" s="5"/>
      <c r="F4357" s="5"/>
      <c r="G4357" s="5"/>
    </row>
    <row r="4358" spans="2:7" ht="15.75" x14ac:dyDescent="0.25">
      <c r="B4358" s="5"/>
      <c r="C4358" s="5"/>
      <c r="D4358" s="5"/>
      <c r="E4358" s="5"/>
      <c r="F4358" s="5"/>
      <c r="G4358" s="5"/>
    </row>
    <row r="4359" spans="2:7" ht="15.75" x14ac:dyDescent="0.25">
      <c r="B4359" s="5"/>
      <c r="C4359" s="5"/>
      <c r="D4359" s="5"/>
      <c r="E4359" s="5"/>
      <c r="F4359" s="5"/>
      <c r="G4359" s="5"/>
    </row>
    <row r="4360" spans="2:7" ht="15.75" x14ac:dyDescent="0.25">
      <c r="B4360" s="5"/>
      <c r="C4360" s="5"/>
      <c r="D4360" s="5"/>
      <c r="E4360" s="5"/>
      <c r="F4360" s="5"/>
      <c r="G4360" s="5"/>
    </row>
    <row r="4361" spans="2:7" ht="15.75" x14ac:dyDescent="0.25">
      <c r="B4361" s="5"/>
      <c r="C4361" s="5"/>
      <c r="D4361" s="5"/>
      <c r="E4361" s="5"/>
      <c r="F4361" s="5"/>
      <c r="G4361" s="5"/>
    </row>
    <row r="4362" spans="2:7" ht="15.75" x14ac:dyDescent="0.25">
      <c r="B4362" s="5"/>
      <c r="C4362" s="5"/>
      <c r="D4362" s="5"/>
      <c r="E4362" s="5"/>
      <c r="F4362" s="5"/>
      <c r="G4362" s="5"/>
    </row>
    <row r="4363" spans="2:7" ht="15.75" x14ac:dyDescent="0.25">
      <c r="B4363" s="5"/>
      <c r="C4363" s="5"/>
      <c r="D4363" s="5"/>
      <c r="E4363" s="5"/>
      <c r="F4363" s="5"/>
      <c r="G4363" s="5"/>
    </row>
    <row r="4364" spans="2:7" ht="15.75" x14ac:dyDescent="0.25">
      <c r="B4364" s="5"/>
      <c r="C4364" s="5"/>
      <c r="D4364" s="5"/>
      <c r="E4364" s="5"/>
      <c r="F4364" s="5"/>
      <c r="G4364" s="5"/>
    </row>
    <row r="4365" spans="2:7" ht="15.75" x14ac:dyDescent="0.25">
      <c r="B4365" s="5"/>
      <c r="C4365" s="5"/>
      <c r="D4365" s="5"/>
      <c r="E4365" s="5"/>
      <c r="F4365" s="5"/>
      <c r="G4365" s="5"/>
    </row>
    <row r="4366" spans="2:7" ht="15.75" x14ac:dyDescent="0.25">
      <c r="B4366" s="5"/>
      <c r="C4366" s="5"/>
      <c r="D4366" s="5"/>
      <c r="E4366" s="5"/>
      <c r="F4366" s="5"/>
      <c r="G4366" s="5"/>
    </row>
    <row r="4367" spans="2:7" ht="15.75" x14ac:dyDescent="0.25">
      <c r="B4367" s="5"/>
      <c r="C4367" s="5"/>
      <c r="D4367" s="5"/>
      <c r="E4367" s="5"/>
      <c r="F4367" s="5"/>
      <c r="G4367" s="5"/>
    </row>
    <row r="4368" spans="2:7" ht="15.75" x14ac:dyDescent="0.25">
      <c r="B4368" s="5"/>
      <c r="C4368" s="5"/>
      <c r="D4368" s="5"/>
      <c r="E4368" s="5"/>
      <c r="F4368" s="5"/>
      <c r="G4368" s="5"/>
    </row>
    <row r="4369" spans="2:7" ht="15.75" x14ac:dyDescent="0.25">
      <c r="B4369" s="5"/>
      <c r="C4369" s="5"/>
      <c r="D4369" s="5"/>
      <c r="E4369" s="5"/>
      <c r="F4369" s="5"/>
      <c r="G4369" s="5"/>
    </row>
    <row r="4370" spans="2:7" ht="15.75" x14ac:dyDescent="0.25">
      <c r="B4370" s="5"/>
      <c r="C4370" s="5"/>
      <c r="D4370" s="5"/>
      <c r="E4370" s="5"/>
      <c r="F4370" s="5"/>
      <c r="G4370" s="5"/>
    </row>
    <row r="4371" spans="2:7" ht="15.75" x14ac:dyDescent="0.25">
      <c r="B4371" s="5"/>
      <c r="C4371" s="5"/>
      <c r="D4371" s="5"/>
      <c r="E4371" s="5"/>
      <c r="F4371" s="5"/>
      <c r="G4371" s="5"/>
    </row>
    <row r="4372" spans="2:7" ht="15.75" x14ac:dyDescent="0.25">
      <c r="B4372" s="5"/>
      <c r="C4372" s="5"/>
      <c r="D4372" s="5"/>
      <c r="E4372" s="5"/>
      <c r="F4372" s="5"/>
      <c r="G4372" s="5"/>
    </row>
    <row r="4373" spans="2:7" ht="15.75" x14ac:dyDescent="0.25">
      <c r="B4373" s="5"/>
      <c r="C4373" s="5"/>
      <c r="D4373" s="5"/>
      <c r="E4373" s="5"/>
      <c r="F4373" s="5"/>
      <c r="G4373" s="5"/>
    </row>
    <row r="4374" spans="2:7" ht="15.75" x14ac:dyDescent="0.25">
      <c r="B4374" s="5"/>
      <c r="C4374" s="5"/>
      <c r="D4374" s="5"/>
      <c r="E4374" s="5"/>
      <c r="F4374" s="5"/>
      <c r="G4374" s="5"/>
    </row>
    <row r="4375" spans="2:7" ht="15.75" x14ac:dyDescent="0.25">
      <c r="B4375" s="5"/>
      <c r="C4375" s="5"/>
      <c r="D4375" s="5"/>
      <c r="E4375" s="5"/>
      <c r="F4375" s="5"/>
      <c r="G4375" s="5"/>
    </row>
    <row r="4376" spans="2:7" ht="15.75" x14ac:dyDescent="0.25">
      <c r="B4376" s="5"/>
      <c r="C4376" s="5"/>
      <c r="D4376" s="5"/>
      <c r="E4376" s="5"/>
      <c r="F4376" s="5"/>
      <c r="G4376" s="5"/>
    </row>
    <row r="4377" spans="2:7" ht="15.75" x14ac:dyDescent="0.25">
      <c r="B4377" s="5"/>
      <c r="C4377" s="5"/>
      <c r="D4377" s="5"/>
      <c r="E4377" s="5"/>
      <c r="F4377" s="5"/>
      <c r="G4377" s="5"/>
    </row>
    <row r="4378" spans="2:7" ht="15.75" x14ac:dyDescent="0.25">
      <c r="B4378" s="5"/>
      <c r="C4378" s="5"/>
      <c r="D4378" s="5"/>
      <c r="E4378" s="5"/>
      <c r="F4378" s="5"/>
      <c r="G4378" s="5"/>
    </row>
    <row r="4379" spans="2:7" ht="15.75" x14ac:dyDescent="0.25">
      <c r="B4379" s="5"/>
      <c r="C4379" s="5"/>
      <c r="D4379" s="5"/>
      <c r="E4379" s="5"/>
      <c r="F4379" s="5"/>
      <c r="G4379" s="5"/>
    </row>
    <row r="4380" spans="2:7" ht="15.75" x14ac:dyDescent="0.25">
      <c r="B4380" s="5"/>
      <c r="C4380" s="5"/>
      <c r="D4380" s="5"/>
      <c r="E4380" s="5"/>
      <c r="F4380" s="5"/>
      <c r="G4380" s="5"/>
    </row>
    <row r="4381" spans="2:7" ht="15.75" x14ac:dyDescent="0.25">
      <c r="B4381" s="5"/>
      <c r="C4381" s="5"/>
      <c r="D4381" s="5"/>
      <c r="E4381" s="5"/>
      <c r="F4381" s="5"/>
      <c r="G4381" s="5"/>
    </row>
    <row r="4382" spans="2:7" ht="15.75" x14ac:dyDescent="0.25">
      <c r="B4382" s="5"/>
      <c r="C4382" s="5"/>
      <c r="D4382" s="5"/>
      <c r="E4382" s="5"/>
      <c r="F4382" s="5"/>
      <c r="G4382" s="5"/>
    </row>
    <row r="4383" spans="2:7" ht="15.75" x14ac:dyDescent="0.25">
      <c r="B4383" s="5"/>
      <c r="C4383" s="5"/>
      <c r="D4383" s="5"/>
      <c r="E4383" s="5"/>
      <c r="F4383" s="5"/>
      <c r="G4383" s="5"/>
    </row>
    <row r="4384" spans="2:7" ht="15.75" x14ac:dyDescent="0.25">
      <c r="B4384" s="5"/>
      <c r="C4384" s="5"/>
      <c r="D4384" s="5"/>
      <c r="E4384" s="5"/>
      <c r="F4384" s="5"/>
      <c r="G4384" s="5"/>
    </row>
    <row r="4385" spans="2:7" ht="15.75" x14ac:dyDescent="0.25">
      <c r="B4385" s="5"/>
      <c r="C4385" s="5"/>
      <c r="D4385" s="5"/>
      <c r="E4385" s="5"/>
      <c r="F4385" s="5"/>
      <c r="G4385" s="5"/>
    </row>
    <row r="4386" spans="2:7" ht="15.75" x14ac:dyDescent="0.25">
      <c r="B4386" s="5"/>
      <c r="C4386" s="5"/>
      <c r="D4386" s="5"/>
      <c r="E4386" s="5"/>
      <c r="F4386" s="5"/>
      <c r="G4386" s="5"/>
    </row>
    <row r="4387" spans="2:7" ht="15.75" x14ac:dyDescent="0.25">
      <c r="B4387" s="5"/>
      <c r="C4387" s="5"/>
      <c r="D4387" s="5"/>
      <c r="E4387" s="5"/>
      <c r="F4387" s="5"/>
      <c r="G4387" s="5"/>
    </row>
    <row r="4388" spans="2:7" ht="15.75" x14ac:dyDescent="0.25">
      <c r="B4388" s="5"/>
      <c r="C4388" s="5"/>
      <c r="D4388" s="5"/>
      <c r="E4388" s="5"/>
      <c r="F4388" s="5"/>
      <c r="G4388" s="5"/>
    </row>
    <row r="4389" spans="2:7" ht="15.75" x14ac:dyDescent="0.25">
      <c r="B4389" s="5"/>
      <c r="C4389" s="5"/>
      <c r="D4389" s="5"/>
      <c r="E4389" s="5"/>
      <c r="F4389" s="5"/>
      <c r="G4389" s="5"/>
    </row>
    <row r="4390" spans="2:7" ht="15.75" x14ac:dyDescent="0.25">
      <c r="B4390" s="5"/>
      <c r="C4390" s="5"/>
      <c r="D4390" s="5"/>
      <c r="E4390" s="5"/>
      <c r="F4390" s="5"/>
      <c r="G4390" s="5"/>
    </row>
    <row r="4391" spans="2:7" ht="15.75" x14ac:dyDescent="0.25">
      <c r="B4391" s="5"/>
      <c r="C4391" s="5"/>
      <c r="D4391" s="5"/>
      <c r="E4391" s="5"/>
      <c r="F4391" s="5"/>
      <c r="G4391" s="5"/>
    </row>
    <row r="4392" spans="2:7" ht="15.75" x14ac:dyDescent="0.25">
      <c r="B4392" s="5"/>
      <c r="C4392" s="5"/>
      <c r="D4392" s="5"/>
      <c r="E4392" s="5"/>
      <c r="F4392" s="5"/>
      <c r="G4392" s="5"/>
    </row>
    <row r="4393" spans="2:7" ht="15.75" x14ac:dyDescent="0.25">
      <c r="B4393" s="5"/>
      <c r="C4393" s="5"/>
      <c r="D4393" s="5"/>
      <c r="E4393" s="5"/>
      <c r="F4393" s="5"/>
      <c r="G4393" s="5"/>
    </row>
    <row r="4394" spans="2:7" ht="15.75" x14ac:dyDescent="0.25">
      <c r="B4394" s="5"/>
      <c r="C4394" s="5"/>
      <c r="D4394" s="5"/>
      <c r="E4394" s="5"/>
      <c r="F4394" s="5"/>
      <c r="G4394" s="5"/>
    </row>
    <row r="4395" spans="2:7" ht="15.75" x14ac:dyDescent="0.25">
      <c r="B4395" s="5"/>
      <c r="C4395" s="5"/>
      <c r="D4395" s="5"/>
      <c r="E4395" s="5"/>
      <c r="F4395" s="5"/>
      <c r="G4395" s="5"/>
    </row>
    <row r="4396" spans="2:7" ht="15.75" x14ac:dyDescent="0.25">
      <c r="B4396" s="5"/>
      <c r="C4396" s="5"/>
      <c r="D4396" s="5"/>
      <c r="E4396" s="5"/>
      <c r="F4396" s="5"/>
      <c r="G4396" s="5"/>
    </row>
    <row r="4397" spans="2:7" ht="15.75" x14ac:dyDescent="0.25">
      <c r="B4397" s="5"/>
      <c r="C4397" s="5"/>
      <c r="D4397" s="5"/>
      <c r="E4397" s="5"/>
      <c r="F4397" s="5"/>
      <c r="G4397" s="5"/>
    </row>
    <row r="4398" spans="2:7" ht="15.75" x14ac:dyDescent="0.25">
      <c r="B4398" s="5"/>
      <c r="C4398" s="5"/>
      <c r="D4398" s="5"/>
      <c r="E4398" s="5"/>
      <c r="F4398" s="5"/>
      <c r="G4398" s="5"/>
    </row>
    <row r="4399" spans="2:7" ht="15.75" x14ac:dyDescent="0.25">
      <c r="B4399" s="5"/>
      <c r="C4399" s="5"/>
      <c r="D4399" s="5"/>
      <c r="E4399" s="5"/>
      <c r="F4399" s="5"/>
      <c r="G4399" s="5"/>
    </row>
    <row r="4400" spans="2:7" ht="15.75" x14ac:dyDescent="0.25">
      <c r="B4400" s="5"/>
      <c r="C4400" s="5"/>
      <c r="D4400" s="5"/>
      <c r="E4400" s="5"/>
      <c r="F4400" s="5"/>
      <c r="G4400" s="5"/>
    </row>
    <row r="4401" spans="2:7" ht="15.75" x14ac:dyDescent="0.25">
      <c r="B4401" s="5"/>
      <c r="C4401" s="5"/>
      <c r="D4401" s="5"/>
      <c r="E4401" s="5"/>
      <c r="F4401" s="5"/>
      <c r="G4401" s="5"/>
    </row>
    <row r="4402" spans="2:7" ht="15.75" x14ac:dyDescent="0.25">
      <c r="B4402" s="5"/>
      <c r="C4402" s="5"/>
      <c r="D4402" s="5"/>
      <c r="E4402" s="5"/>
      <c r="F4402" s="5"/>
      <c r="G4402" s="5"/>
    </row>
    <row r="4403" spans="2:7" ht="15.75" x14ac:dyDescent="0.25">
      <c r="B4403" s="5"/>
      <c r="C4403" s="5"/>
      <c r="D4403" s="5"/>
      <c r="E4403" s="5"/>
      <c r="F4403" s="5"/>
      <c r="G4403" s="5"/>
    </row>
    <row r="4404" spans="2:7" ht="15.75" x14ac:dyDescent="0.25">
      <c r="B4404" s="5"/>
      <c r="C4404" s="5"/>
      <c r="D4404" s="5"/>
      <c r="E4404" s="5"/>
      <c r="F4404" s="5"/>
      <c r="G4404" s="5"/>
    </row>
    <row r="4405" spans="2:7" ht="15.75" x14ac:dyDescent="0.25">
      <c r="B4405" s="5"/>
      <c r="C4405" s="5"/>
      <c r="D4405" s="5"/>
      <c r="E4405" s="5"/>
      <c r="F4405" s="5"/>
      <c r="G4405" s="5"/>
    </row>
    <row r="4406" spans="2:7" ht="15.75" x14ac:dyDescent="0.25">
      <c r="B4406" s="5"/>
      <c r="C4406" s="5"/>
      <c r="D4406" s="5"/>
      <c r="E4406" s="5"/>
      <c r="F4406" s="5"/>
      <c r="G4406" s="5"/>
    </row>
    <row r="4407" spans="2:7" ht="15.75" x14ac:dyDescent="0.25">
      <c r="B4407" s="5"/>
      <c r="C4407" s="5"/>
      <c r="D4407" s="5"/>
      <c r="E4407" s="5"/>
      <c r="F4407" s="5"/>
      <c r="G4407" s="5"/>
    </row>
    <row r="4408" spans="2:7" ht="15.75" x14ac:dyDescent="0.25">
      <c r="B4408" s="5"/>
      <c r="C4408" s="5"/>
      <c r="D4408" s="5"/>
      <c r="E4408" s="5"/>
      <c r="F4408" s="5"/>
      <c r="G4408" s="5"/>
    </row>
    <row r="4409" spans="2:7" ht="15.75" x14ac:dyDescent="0.25">
      <c r="B4409" s="5"/>
      <c r="C4409" s="5"/>
      <c r="D4409" s="5"/>
      <c r="E4409" s="5"/>
      <c r="F4409" s="5"/>
      <c r="G4409" s="5"/>
    </row>
    <row r="4410" spans="2:7" ht="15.75" x14ac:dyDescent="0.25">
      <c r="B4410" s="5"/>
      <c r="C4410" s="5"/>
      <c r="D4410" s="5"/>
      <c r="E4410" s="5"/>
      <c r="F4410" s="5"/>
      <c r="G4410" s="5"/>
    </row>
    <row r="4411" spans="2:7" ht="15.75" x14ac:dyDescent="0.25">
      <c r="B4411" s="5"/>
      <c r="C4411" s="5"/>
      <c r="D4411" s="5"/>
      <c r="E4411" s="5"/>
      <c r="F4411" s="5"/>
      <c r="G4411" s="5"/>
    </row>
    <row r="4412" spans="2:7" ht="15.75" x14ac:dyDescent="0.25">
      <c r="B4412" s="5"/>
      <c r="C4412" s="5"/>
      <c r="D4412" s="5"/>
      <c r="E4412" s="5"/>
      <c r="F4412" s="5"/>
      <c r="G4412" s="5"/>
    </row>
    <row r="4413" spans="2:7" ht="15.75" x14ac:dyDescent="0.25">
      <c r="B4413" s="5"/>
      <c r="C4413" s="5"/>
      <c r="D4413" s="5"/>
      <c r="E4413" s="5"/>
      <c r="F4413" s="5"/>
      <c r="G4413" s="5"/>
    </row>
    <row r="4414" spans="2:7" ht="15.75" x14ac:dyDescent="0.25">
      <c r="B4414" s="5"/>
      <c r="C4414" s="5"/>
      <c r="D4414" s="5"/>
      <c r="E4414" s="5"/>
      <c r="F4414" s="5"/>
      <c r="G4414" s="5"/>
    </row>
    <row r="4415" spans="2:7" ht="15.75" x14ac:dyDescent="0.25">
      <c r="B4415" s="5"/>
      <c r="C4415" s="5"/>
      <c r="D4415" s="5"/>
      <c r="E4415" s="5"/>
      <c r="F4415" s="5"/>
      <c r="G4415" s="5"/>
    </row>
    <row r="4416" spans="2:7" ht="15.75" x14ac:dyDescent="0.25">
      <c r="B4416" s="5"/>
      <c r="C4416" s="5"/>
      <c r="D4416" s="5"/>
      <c r="E4416" s="5"/>
      <c r="F4416" s="5"/>
      <c r="G4416" s="5"/>
    </row>
    <row r="4417" spans="2:7" ht="15.75" x14ac:dyDescent="0.25">
      <c r="B4417" s="5"/>
      <c r="C4417" s="5"/>
      <c r="D4417" s="5"/>
      <c r="E4417" s="5"/>
      <c r="F4417" s="5"/>
      <c r="G4417" s="5"/>
    </row>
    <row r="4418" spans="2:7" ht="15.75" x14ac:dyDescent="0.25">
      <c r="B4418" s="5"/>
      <c r="C4418" s="5"/>
      <c r="D4418" s="5"/>
      <c r="E4418" s="5"/>
      <c r="F4418" s="5"/>
      <c r="G4418" s="5"/>
    </row>
    <row r="4419" spans="2:7" ht="15.75" x14ac:dyDescent="0.25">
      <c r="B4419" s="5"/>
      <c r="C4419" s="5"/>
      <c r="D4419" s="5"/>
      <c r="E4419" s="5"/>
      <c r="F4419" s="5"/>
      <c r="G4419" s="5"/>
    </row>
    <row r="4420" spans="2:7" ht="15.75" x14ac:dyDescent="0.25">
      <c r="B4420" s="5"/>
      <c r="C4420" s="5"/>
      <c r="D4420" s="5"/>
      <c r="E4420" s="5"/>
      <c r="F4420" s="5"/>
      <c r="G4420" s="5"/>
    </row>
    <row r="4421" spans="2:7" ht="15.75" x14ac:dyDescent="0.25">
      <c r="B4421" s="5"/>
      <c r="C4421" s="5"/>
      <c r="D4421" s="5"/>
      <c r="E4421" s="5"/>
      <c r="F4421" s="5"/>
      <c r="G4421" s="5"/>
    </row>
    <row r="4422" spans="2:7" ht="15.75" x14ac:dyDescent="0.25">
      <c r="B4422" s="5"/>
      <c r="C4422" s="5"/>
      <c r="D4422" s="5"/>
      <c r="E4422" s="5"/>
      <c r="F4422" s="5"/>
      <c r="G4422" s="5"/>
    </row>
    <row r="4423" spans="2:7" ht="15.75" x14ac:dyDescent="0.25">
      <c r="B4423" s="5"/>
      <c r="C4423" s="5"/>
      <c r="D4423" s="5"/>
      <c r="E4423" s="5"/>
      <c r="F4423" s="5"/>
      <c r="G4423" s="5"/>
    </row>
    <row r="4424" spans="2:7" ht="15.75" x14ac:dyDescent="0.25">
      <c r="B4424" s="5"/>
      <c r="C4424" s="5"/>
      <c r="D4424" s="5"/>
      <c r="E4424" s="5"/>
      <c r="F4424" s="5"/>
      <c r="G4424" s="5"/>
    </row>
    <row r="4425" spans="2:7" ht="15.75" x14ac:dyDescent="0.25">
      <c r="B4425" s="5"/>
      <c r="C4425" s="5"/>
      <c r="D4425" s="5"/>
      <c r="E4425" s="5"/>
      <c r="F4425" s="5"/>
      <c r="G4425" s="5"/>
    </row>
    <row r="4426" spans="2:7" ht="15.75" x14ac:dyDescent="0.25">
      <c r="B4426" s="5"/>
      <c r="C4426" s="5"/>
      <c r="D4426" s="5"/>
      <c r="E4426" s="5"/>
      <c r="F4426" s="5"/>
      <c r="G4426" s="5"/>
    </row>
    <row r="4427" spans="2:7" ht="15.75" x14ac:dyDescent="0.25">
      <c r="B4427" s="5"/>
      <c r="C4427" s="5"/>
      <c r="D4427" s="5"/>
      <c r="E4427" s="5"/>
      <c r="F4427" s="5"/>
      <c r="G4427" s="5"/>
    </row>
    <row r="4428" spans="2:7" ht="15.75" x14ac:dyDescent="0.25">
      <c r="B4428" s="5"/>
      <c r="C4428" s="5"/>
      <c r="D4428" s="5"/>
      <c r="E4428" s="5"/>
      <c r="F4428" s="5"/>
      <c r="G4428" s="5"/>
    </row>
    <row r="4429" spans="2:7" ht="15.75" x14ac:dyDescent="0.25">
      <c r="B4429" s="5"/>
      <c r="C4429" s="5"/>
      <c r="D4429" s="5"/>
      <c r="E4429" s="5"/>
      <c r="F4429" s="5"/>
      <c r="G4429" s="5"/>
    </row>
    <row r="4430" spans="2:7" ht="15.75" x14ac:dyDescent="0.25">
      <c r="B4430" s="5"/>
      <c r="C4430" s="5"/>
      <c r="D4430" s="5"/>
      <c r="E4430" s="5"/>
      <c r="F4430" s="5"/>
      <c r="G4430" s="5"/>
    </row>
    <row r="4431" spans="2:7" ht="15.75" x14ac:dyDescent="0.25">
      <c r="B4431" s="5"/>
      <c r="C4431" s="5"/>
      <c r="D4431" s="5"/>
      <c r="E4431" s="5"/>
      <c r="F4431" s="5"/>
      <c r="G4431" s="5"/>
    </row>
    <row r="4432" spans="2:7" ht="15.75" x14ac:dyDescent="0.25">
      <c r="B4432" s="5"/>
      <c r="C4432" s="5"/>
      <c r="D4432" s="5"/>
      <c r="E4432" s="5"/>
      <c r="F4432" s="5"/>
      <c r="G4432" s="5"/>
    </row>
    <row r="4433" spans="2:7" ht="15.75" x14ac:dyDescent="0.25">
      <c r="B4433" s="5"/>
      <c r="C4433" s="5"/>
      <c r="D4433" s="5"/>
      <c r="E4433" s="5"/>
      <c r="F4433" s="5"/>
      <c r="G4433" s="5"/>
    </row>
    <row r="4434" spans="2:7" ht="15.75" x14ac:dyDescent="0.25">
      <c r="B4434" s="5"/>
      <c r="C4434" s="5"/>
      <c r="D4434" s="5"/>
      <c r="E4434" s="5"/>
      <c r="F4434" s="5"/>
      <c r="G4434" s="5"/>
    </row>
    <row r="4435" spans="2:7" ht="15.75" x14ac:dyDescent="0.25">
      <c r="B4435" s="5"/>
      <c r="C4435" s="5"/>
      <c r="D4435" s="5"/>
      <c r="E4435" s="5"/>
      <c r="F4435" s="5"/>
      <c r="G4435" s="5"/>
    </row>
    <row r="4436" spans="2:7" ht="15.75" x14ac:dyDescent="0.25">
      <c r="B4436" s="5"/>
      <c r="C4436" s="5"/>
      <c r="D4436" s="5"/>
      <c r="E4436" s="5"/>
      <c r="F4436" s="5"/>
      <c r="G4436" s="5"/>
    </row>
    <row r="4437" spans="2:7" ht="15.75" x14ac:dyDescent="0.25">
      <c r="B4437" s="5"/>
      <c r="C4437" s="5"/>
      <c r="D4437" s="5"/>
      <c r="E4437" s="5"/>
      <c r="F4437" s="5"/>
      <c r="G4437" s="5"/>
    </row>
    <row r="4438" spans="2:7" ht="15.75" x14ac:dyDescent="0.25">
      <c r="B4438" s="5"/>
      <c r="C4438" s="5"/>
      <c r="D4438" s="5"/>
      <c r="E4438" s="5"/>
      <c r="F4438" s="5"/>
      <c r="G4438" s="5"/>
    </row>
    <row r="4439" spans="2:7" ht="15.75" x14ac:dyDescent="0.25">
      <c r="B4439" s="5"/>
      <c r="C4439" s="5"/>
      <c r="D4439" s="5"/>
      <c r="E4439" s="5"/>
      <c r="F4439" s="5"/>
      <c r="G4439" s="5"/>
    </row>
    <row r="4440" spans="2:7" ht="15.75" x14ac:dyDescent="0.25">
      <c r="B4440" s="5"/>
      <c r="C4440" s="5"/>
      <c r="D4440" s="5"/>
      <c r="E4440" s="5"/>
      <c r="F4440" s="5"/>
      <c r="G4440" s="5"/>
    </row>
    <row r="4441" spans="2:7" ht="15.75" x14ac:dyDescent="0.25">
      <c r="B4441" s="5"/>
      <c r="C4441" s="5"/>
      <c r="D4441" s="5"/>
      <c r="E4441" s="5"/>
      <c r="F4441" s="5"/>
      <c r="G4441" s="5"/>
    </row>
    <row r="4442" spans="2:7" ht="15.75" x14ac:dyDescent="0.25">
      <c r="B4442" s="5"/>
      <c r="C4442" s="5"/>
      <c r="D4442" s="5"/>
      <c r="E4442" s="5"/>
      <c r="F4442" s="5"/>
      <c r="G4442" s="5"/>
    </row>
    <row r="4443" spans="2:7" ht="15.75" x14ac:dyDescent="0.25">
      <c r="B4443" s="5"/>
      <c r="C4443" s="5"/>
      <c r="D4443" s="5"/>
      <c r="E4443" s="5"/>
      <c r="F4443" s="5"/>
      <c r="G4443" s="5"/>
    </row>
    <row r="4444" spans="2:7" ht="15.75" x14ac:dyDescent="0.25">
      <c r="B4444" s="5"/>
      <c r="C4444" s="5"/>
      <c r="D4444" s="5"/>
      <c r="E4444" s="5"/>
      <c r="F4444" s="5"/>
      <c r="G4444" s="5"/>
    </row>
    <row r="4445" spans="2:7" ht="15.75" x14ac:dyDescent="0.25">
      <c r="B4445" s="5"/>
      <c r="C4445" s="5"/>
      <c r="D4445" s="5"/>
      <c r="E4445" s="5"/>
      <c r="F4445" s="5"/>
      <c r="G4445" s="5"/>
    </row>
    <row r="4446" spans="2:7" ht="15.75" x14ac:dyDescent="0.25">
      <c r="B4446" s="5"/>
      <c r="C4446" s="5"/>
      <c r="D4446" s="5"/>
      <c r="E4446" s="5"/>
      <c r="F4446" s="5"/>
      <c r="G4446" s="5"/>
    </row>
    <row r="4447" spans="2:7" ht="15.75" x14ac:dyDescent="0.25">
      <c r="B4447" s="5"/>
      <c r="C4447" s="5"/>
      <c r="D4447" s="5"/>
      <c r="E4447" s="5"/>
      <c r="F4447" s="5"/>
      <c r="G4447" s="5"/>
    </row>
    <row r="4448" spans="2:7" ht="15.75" x14ac:dyDescent="0.25">
      <c r="B4448" s="5"/>
      <c r="C4448" s="5"/>
      <c r="D4448" s="5"/>
      <c r="E4448" s="5"/>
      <c r="F4448" s="5"/>
      <c r="G4448" s="5"/>
    </row>
    <row r="4449" spans="2:7" ht="15.75" x14ac:dyDescent="0.25">
      <c r="B4449" s="5"/>
      <c r="C4449" s="5"/>
      <c r="D4449" s="5"/>
      <c r="E4449" s="5"/>
      <c r="F4449" s="5"/>
      <c r="G4449" s="5"/>
    </row>
    <row r="4450" spans="2:7" ht="15.75" x14ac:dyDescent="0.25">
      <c r="B4450" s="5"/>
      <c r="C4450" s="5"/>
      <c r="D4450" s="5"/>
      <c r="E4450" s="5"/>
      <c r="F4450" s="5"/>
      <c r="G4450" s="5"/>
    </row>
    <row r="4451" spans="2:7" ht="15.75" x14ac:dyDescent="0.25">
      <c r="B4451" s="5"/>
      <c r="C4451" s="5"/>
      <c r="D4451" s="5"/>
      <c r="E4451" s="5"/>
      <c r="F4451" s="5"/>
      <c r="G4451" s="5"/>
    </row>
    <row r="4452" spans="2:7" ht="15.75" x14ac:dyDescent="0.25">
      <c r="B4452" s="5"/>
      <c r="C4452" s="5"/>
      <c r="D4452" s="5"/>
      <c r="E4452" s="5"/>
      <c r="F4452" s="5"/>
      <c r="G4452" s="5"/>
    </row>
    <row r="4453" spans="2:7" ht="15.75" x14ac:dyDescent="0.25">
      <c r="B4453" s="5"/>
      <c r="C4453" s="5"/>
      <c r="D4453" s="5"/>
      <c r="E4453" s="5"/>
      <c r="F4453" s="5"/>
      <c r="G4453" s="5"/>
    </row>
    <row r="4454" spans="2:7" ht="15.75" x14ac:dyDescent="0.25">
      <c r="B4454" s="5"/>
      <c r="C4454" s="5"/>
      <c r="D4454" s="5"/>
      <c r="E4454" s="5"/>
      <c r="F4454" s="5"/>
      <c r="G4454" s="5"/>
    </row>
    <row r="4455" spans="2:7" ht="15.75" x14ac:dyDescent="0.25">
      <c r="B4455" s="5"/>
      <c r="C4455" s="5"/>
      <c r="D4455" s="5"/>
      <c r="E4455" s="5"/>
      <c r="F4455" s="5"/>
      <c r="G4455" s="5"/>
    </row>
    <row r="4456" spans="2:7" ht="15.75" x14ac:dyDescent="0.25">
      <c r="B4456" s="5"/>
      <c r="C4456" s="5"/>
      <c r="D4456" s="5"/>
      <c r="E4456" s="5"/>
      <c r="F4456" s="5"/>
      <c r="G4456" s="5"/>
    </row>
    <row r="4457" spans="2:7" ht="15.75" x14ac:dyDescent="0.25">
      <c r="B4457" s="5"/>
      <c r="C4457" s="5"/>
      <c r="D4457" s="5"/>
      <c r="E4457" s="5"/>
      <c r="F4457" s="5"/>
      <c r="G4457" s="5"/>
    </row>
    <row r="4458" spans="2:7" ht="15.75" x14ac:dyDescent="0.25">
      <c r="B4458" s="5"/>
      <c r="C4458" s="5"/>
      <c r="D4458" s="5"/>
      <c r="E4458" s="5"/>
      <c r="F4458" s="5"/>
      <c r="G4458" s="5"/>
    </row>
    <row r="4459" spans="2:7" ht="15.75" x14ac:dyDescent="0.25">
      <c r="B4459" s="5"/>
      <c r="C4459" s="5"/>
      <c r="D4459" s="5"/>
      <c r="E4459" s="5"/>
      <c r="F4459" s="5"/>
      <c r="G4459" s="5"/>
    </row>
    <row r="4460" spans="2:7" ht="15.75" x14ac:dyDescent="0.25">
      <c r="B4460" s="5"/>
      <c r="C4460" s="5"/>
      <c r="D4460" s="5"/>
      <c r="E4460" s="5"/>
      <c r="F4460" s="5"/>
      <c r="G4460" s="5"/>
    </row>
    <row r="4461" spans="2:7" ht="15.75" x14ac:dyDescent="0.25">
      <c r="B4461" s="5"/>
      <c r="C4461" s="5"/>
      <c r="D4461" s="5"/>
      <c r="E4461" s="5"/>
      <c r="F4461" s="5"/>
      <c r="G4461" s="5"/>
    </row>
    <row r="4462" spans="2:7" ht="15.75" x14ac:dyDescent="0.25">
      <c r="B4462" s="5"/>
      <c r="C4462" s="5"/>
      <c r="D4462" s="5"/>
      <c r="E4462" s="5"/>
      <c r="F4462" s="5"/>
      <c r="G4462" s="5"/>
    </row>
    <row r="4463" spans="2:7" ht="15.75" x14ac:dyDescent="0.25">
      <c r="B4463" s="5"/>
      <c r="C4463" s="5"/>
      <c r="D4463" s="5"/>
      <c r="E4463" s="5"/>
      <c r="F4463" s="5"/>
      <c r="G4463" s="5"/>
    </row>
    <row r="4464" spans="2:7" ht="15.75" x14ac:dyDescent="0.25">
      <c r="B4464" s="5"/>
      <c r="C4464" s="5"/>
      <c r="D4464" s="5"/>
      <c r="E4464" s="5"/>
      <c r="F4464" s="5"/>
      <c r="G4464" s="5"/>
    </row>
    <row r="4465" spans="2:7" ht="15.75" x14ac:dyDescent="0.25">
      <c r="B4465" s="5"/>
      <c r="C4465" s="5"/>
      <c r="D4465" s="5"/>
      <c r="E4465" s="5"/>
      <c r="F4465" s="5"/>
      <c r="G4465" s="5"/>
    </row>
    <row r="4466" spans="2:7" ht="15.75" x14ac:dyDescent="0.25">
      <c r="B4466" s="5"/>
      <c r="C4466" s="5"/>
      <c r="D4466" s="5"/>
      <c r="E4466" s="5"/>
      <c r="F4466" s="5"/>
      <c r="G4466" s="5"/>
    </row>
    <row r="4467" spans="2:7" ht="15.75" x14ac:dyDescent="0.25">
      <c r="B4467" s="5"/>
      <c r="C4467" s="5"/>
      <c r="D4467" s="5"/>
      <c r="E4467" s="5"/>
      <c r="F4467" s="5"/>
      <c r="G4467" s="5"/>
    </row>
    <row r="4468" spans="2:7" ht="15.75" x14ac:dyDescent="0.25">
      <c r="B4468" s="5"/>
      <c r="C4468" s="5"/>
      <c r="D4468" s="5"/>
      <c r="E4468" s="5"/>
      <c r="F4468" s="5"/>
      <c r="G4468" s="5"/>
    </row>
    <row r="4469" spans="2:7" ht="15.75" x14ac:dyDescent="0.25">
      <c r="B4469" s="5"/>
      <c r="C4469" s="5"/>
      <c r="D4469" s="5"/>
      <c r="E4469" s="5"/>
      <c r="F4469" s="5"/>
      <c r="G4469" s="5"/>
    </row>
    <row r="4470" spans="2:7" ht="15.75" x14ac:dyDescent="0.25">
      <c r="B4470" s="5"/>
      <c r="C4470" s="5"/>
      <c r="D4470" s="5"/>
      <c r="E4470" s="5"/>
      <c r="F4470" s="5"/>
      <c r="G4470" s="5"/>
    </row>
    <row r="4471" spans="2:7" ht="15.75" x14ac:dyDescent="0.25">
      <c r="B4471" s="5"/>
      <c r="C4471" s="5"/>
      <c r="D4471" s="5"/>
      <c r="E4471" s="5"/>
      <c r="F4471" s="5"/>
      <c r="G4471" s="5"/>
    </row>
    <row r="4472" spans="2:7" ht="15.75" x14ac:dyDescent="0.25">
      <c r="B4472" s="5"/>
      <c r="C4472" s="5"/>
      <c r="D4472" s="5"/>
      <c r="E4472" s="5"/>
      <c r="F4472" s="5"/>
      <c r="G4472" s="5"/>
    </row>
    <row r="4473" spans="2:7" ht="15.75" x14ac:dyDescent="0.25">
      <c r="B4473" s="5"/>
      <c r="C4473" s="5"/>
      <c r="D4473" s="5"/>
      <c r="E4473" s="5"/>
      <c r="F4473" s="5"/>
      <c r="G4473" s="5"/>
    </row>
    <row r="4474" spans="2:7" ht="15.75" x14ac:dyDescent="0.25">
      <c r="B4474" s="5"/>
      <c r="C4474" s="5"/>
      <c r="D4474" s="5"/>
      <c r="E4474" s="5"/>
      <c r="F4474" s="5"/>
      <c r="G4474" s="5"/>
    </row>
    <row r="4475" spans="2:7" ht="15.75" x14ac:dyDescent="0.25">
      <c r="B4475" s="5"/>
      <c r="C4475" s="5"/>
      <c r="D4475" s="5"/>
      <c r="E4475" s="5"/>
      <c r="F4475" s="5"/>
      <c r="G4475" s="5"/>
    </row>
    <row r="4476" spans="2:7" ht="15.75" x14ac:dyDescent="0.25">
      <c r="B4476" s="5"/>
      <c r="C4476" s="5"/>
      <c r="D4476" s="5"/>
      <c r="E4476" s="5"/>
      <c r="F4476" s="5"/>
      <c r="G4476" s="5"/>
    </row>
    <row r="4477" spans="2:7" ht="15.75" x14ac:dyDescent="0.25">
      <c r="B4477" s="5"/>
      <c r="C4477" s="5"/>
      <c r="D4477" s="5"/>
      <c r="E4477" s="5"/>
      <c r="F4477" s="5"/>
      <c r="G4477" s="5"/>
    </row>
    <row r="4478" spans="2:7" ht="15.75" x14ac:dyDescent="0.25">
      <c r="B4478" s="5"/>
      <c r="C4478" s="5"/>
      <c r="D4478" s="5"/>
      <c r="E4478" s="5"/>
      <c r="F4478" s="5"/>
      <c r="G4478" s="5"/>
    </row>
    <row r="4479" spans="2:7" ht="15.75" x14ac:dyDescent="0.25">
      <c r="B4479" s="5"/>
      <c r="C4479" s="5"/>
      <c r="D4479" s="5"/>
      <c r="E4479" s="5"/>
      <c r="F4479" s="5"/>
      <c r="G4479" s="5"/>
    </row>
    <row r="4480" spans="2:7" ht="15.75" x14ac:dyDescent="0.25">
      <c r="B4480" s="5"/>
      <c r="C4480" s="5"/>
      <c r="D4480" s="5"/>
      <c r="E4480" s="5"/>
      <c r="F4480" s="5"/>
      <c r="G4480" s="5"/>
    </row>
    <row r="4481" spans="2:7" ht="15.75" x14ac:dyDescent="0.25">
      <c r="B4481" s="5"/>
      <c r="C4481" s="5"/>
      <c r="D4481" s="5"/>
      <c r="E4481" s="5"/>
      <c r="F4481" s="5"/>
      <c r="G4481" s="5"/>
    </row>
    <row r="4482" spans="2:7" ht="15.75" x14ac:dyDescent="0.25">
      <c r="B4482" s="5"/>
      <c r="C4482" s="5"/>
      <c r="D4482" s="5"/>
      <c r="E4482" s="5"/>
      <c r="F4482" s="5"/>
      <c r="G4482" s="5"/>
    </row>
    <row r="4483" spans="2:7" ht="15.75" x14ac:dyDescent="0.25">
      <c r="B4483" s="5"/>
      <c r="C4483" s="5"/>
      <c r="D4483" s="5"/>
      <c r="E4483" s="5"/>
      <c r="F4483" s="5"/>
      <c r="G4483" s="5"/>
    </row>
    <row r="4484" spans="2:7" ht="15.75" x14ac:dyDescent="0.25">
      <c r="B4484" s="5"/>
      <c r="C4484" s="5"/>
      <c r="D4484" s="5"/>
      <c r="E4484" s="5"/>
      <c r="F4484" s="5"/>
      <c r="G4484" s="5"/>
    </row>
    <row r="4485" spans="2:7" ht="15.75" x14ac:dyDescent="0.25">
      <c r="B4485" s="5"/>
      <c r="C4485" s="5"/>
      <c r="D4485" s="5"/>
      <c r="E4485" s="5"/>
      <c r="F4485" s="5"/>
      <c r="G4485" s="5"/>
    </row>
    <row r="4486" spans="2:7" ht="15.75" x14ac:dyDescent="0.25">
      <c r="B4486" s="5"/>
      <c r="C4486" s="5"/>
      <c r="D4486" s="5"/>
      <c r="E4486" s="5"/>
      <c r="F4486" s="5"/>
      <c r="G4486" s="5"/>
    </row>
    <row r="4487" spans="2:7" ht="15.75" x14ac:dyDescent="0.25">
      <c r="B4487" s="5"/>
      <c r="C4487" s="5"/>
      <c r="D4487" s="5"/>
      <c r="E4487" s="5"/>
      <c r="F4487" s="5"/>
      <c r="G4487" s="5"/>
    </row>
    <row r="4488" spans="2:7" ht="15.75" x14ac:dyDescent="0.25">
      <c r="B4488" s="5"/>
      <c r="C4488" s="5"/>
      <c r="D4488" s="5"/>
      <c r="E4488" s="5"/>
      <c r="F4488" s="5"/>
      <c r="G4488" s="5"/>
    </row>
    <row r="4489" spans="2:7" ht="15.75" x14ac:dyDescent="0.25">
      <c r="B4489" s="5"/>
      <c r="C4489" s="5"/>
      <c r="D4489" s="5"/>
      <c r="E4489" s="5"/>
      <c r="F4489" s="5"/>
      <c r="G4489" s="5"/>
    </row>
    <row r="4490" spans="2:7" ht="15.75" x14ac:dyDescent="0.25">
      <c r="B4490" s="5"/>
      <c r="C4490" s="5"/>
      <c r="D4490" s="5"/>
      <c r="E4490" s="5"/>
      <c r="F4490" s="5"/>
      <c r="G4490" s="5"/>
    </row>
    <row r="4491" spans="2:7" ht="15.75" x14ac:dyDescent="0.25">
      <c r="B4491" s="5"/>
      <c r="C4491" s="5"/>
      <c r="D4491" s="5"/>
      <c r="E4491" s="5"/>
      <c r="F4491" s="5"/>
      <c r="G4491" s="5"/>
    </row>
    <row r="4492" spans="2:7" ht="15.75" x14ac:dyDescent="0.25">
      <c r="B4492" s="5"/>
      <c r="C4492" s="5"/>
      <c r="D4492" s="5"/>
      <c r="E4492" s="5"/>
      <c r="F4492" s="5"/>
      <c r="G4492" s="5"/>
    </row>
    <row r="4493" spans="2:7" ht="15.75" x14ac:dyDescent="0.25">
      <c r="B4493" s="5"/>
      <c r="C4493" s="5"/>
      <c r="D4493" s="5"/>
      <c r="E4493" s="5"/>
      <c r="F4493" s="5"/>
      <c r="G4493" s="5"/>
    </row>
    <row r="4494" spans="2:7" ht="15.75" x14ac:dyDescent="0.25">
      <c r="B4494" s="5"/>
      <c r="C4494" s="5"/>
      <c r="D4494" s="5"/>
      <c r="E4494" s="5"/>
      <c r="F4494" s="5"/>
      <c r="G4494" s="5"/>
    </row>
    <row r="4495" spans="2:7" ht="15.75" x14ac:dyDescent="0.25">
      <c r="B4495" s="5"/>
      <c r="C4495" s="5"/>
      <c r="D4495" s="5"/>
      <c r="E4495" s="5"/>
      <c r="F4495" s="5"/>
      <c r="G4495" s="5"/>
    </row>
    <row r="4496" spans="2:7" ht="15.75" x14ac:dyDescent="0.25">
      <c r="B4496" s="5"/>
      <c r="C4496" s="5"/>
      <c r="D4496" s="5"/>
      <c r="E4496" s="5"/>
      <c r="F4496" s="5"/>
      <c r="G4496" s="5"/>
    </row>
    <row r="4497" spans="2:7" ht="15.75" x14ac:dyDescent="0.25">
      <c r="B4497" s="5"/>
      <c r="C4497" s="5"/>
      <c r="D4497" s="5"/>
      <c r="E4497" s="5"/>
      <c r="F4497" s="5"/>
      <c r="G4497" s="5"/>
    </row>
    <row r="4498" spans="2:7" ht="15.75" x14ac:dyDescent="0.25">
      <c r="B4498" s="5"/>
      <c r="C4498" s="5"/>
      <c r="D4498" s="5"/>
      <c r="E4498" s="5"/>
      <c r="F4498" s="5"/>
      <c r="G4498" s="5"/>
    </row>
    <row r="4499" spans="2:7" ht="15.75" x14ac:dyDescent="0.25">
      <c r="B4499" s="5"/>
      <c r="C4499" s="5"/>
      <c r="D4499" s="5"/>
      <c r="E4499" s="5"/>
      <c r="F4499" s="5"/>
      <c r="G4499" s="5"/>
    </row>
    <row r="4500" spans="2:7" ht="15.75" x14ac:dyDescent="0.25">
      <c r="B4500" s="5"/>
      <c r="C4500" s="5"/>
      <c r="D4500" s="5"/>
      <c r="E4500" s="5"/>
      <c r="F4500" s="5"/>
      <c r="G4500" s="5"/>
    </row>
    <row r="4501" spans="2:7" ht="15.75" x14ac:dyDescent="0.25">
      <c r="B4501" s="5"/>
      <c r="C4501" s="5"/>
      <c r="D4501" s="5"/>
      <c r="E4501" s="5"/>
      <c r="F4501" s="5"/>
      <c r="G4501" s="5"/>
    </row>
    <row r="4502" spans="2:7" ht="15.75" x14ac:dyDescent="0.25">
      <c r="B4502" s="5"/>
      <c r="C4502" s="5"/>
      <c r="D4502" s="5"/>
      <c r="E4502" s="5"/>
      <c r="F4502" s="5"/>
      <c r="G4502" s="5"/>
    </row>
    <row r="4503" spans="2:7" ht="15.75" x14ac:dyDescent="0.25">
      <c r="B4503" s="5"/>
      <c r="C4503" s="5"/>
      <c r="D4503" s="5"/>
      <c r="E4503" s="5"/>
      <c r="F4503" s="5"/>
      <c r="G4503" s="5"/>
    </row>
    <row r="4504" spans="2:7" ht="15.75" x14ac:dyDescent="0.25">
      <c r="B4504" s="5"/>
      <c r="C4504" s="5"/>
      <c r="D4504" s="5"/>
      <c r="E4504" s="5"/>
      <c r="F4504" s="5"/>
      <c r="G4504" s="5"/>
    </row>
    <row r="4505" spans="2:7" ht="15.75" x14ac:dyDescent="0.25">
      <c r="B4505" s="5"/>
      <c r="C4505" s="5"/>
      <c r="D4505" s="5"/>
      <c r="E4505" s="5"/>
      <c r="F4505" s="5"/>
      <c r="G4505" s="5"/>
    </row>
    <row r="4506" spans="2:7" ht="15.75" x14ac:dyDescent="0.25">
      <c r="B4506" s="5"/>
      <c r="C4506" s="5"/>
      <c r="D4506" s="5"/>
      <c r="E4506" s="5"/>
      <c r="F4506" s="5"/>
      <c r="G4506" s="5"/>
    </row>
    <row r="4507" spans="2:7" ht="15.75" x14ac:dyDescent="0.25">
      <c r="B4507" s="5"/>
      <c r="C4507" s="5"/>
      <c r="D4507" s="5"/>
      <c r="E4507" s="5"/>
      <c r="F4507" s="5"/>
      <c r="G4507" s="5"/>
    </row>
    <row r="4508" spans="2:7" ht="15.75" x14ac:dyDescent="0.25">
      <c r="B4508" s="5"/>
      <c r="C4508" s="5"/>
      <c r="D4508" s="5"/>
      <c r="E4508" s="5"/>
      <c r="F4508" s="5"/>
      <c r="G4508" s="5"/>
    </row>
    <row r="4509" spans="2:7" ht="15.75" x14ac:dyDescent="0.25">
      <c r="B4509" s="5"/>
      <c r="C4509" s="5"/>
      <c r="D4509" s="5"/>
      <c r="E4509" s="5"/>
      <c r="F4509" s="5"/>
      <c r="G4509" s="5"/>
    </row>
    <row r="4510" spans="2:7" ht="15.75" x14ac:dyDescent="0.25">
      <c r="B4510" s="5"/>
      <c r="C4510" s="5"/>
      <c r="D4510" s="5"/>
      <c r="E4510" s="5"/>
      <c r="F4510" s="5"/>
      <c r="G4510" s="5"/>
    </row>
    <row r="4511" spans="2:7" ht="15.75" x14ac:dyDescent="0.25">
      <c r="B4511" s="5"/>
      <c r="C4511" s="5"/>
      <c r="D4511" s="5"/>
      <c r="E4511" s="5"/>
      <c r="F4511" s="5"/>
      <c r="G4511" s="5"/>
    </row>
    <row r="4512" spans="2:7" ht="15.75" x14ac:dyDescent="0.25">
      <c r="B4512" s="5"/>
      <c r="C4512" s="5"/>
      <c r="D4512" s="5"/>
      <c r="E4512" s="5"/>
      <c r="F4512" s="5"/>
      <c r="G4512" s="5"/>
    </row>
    <row r="4513" spans="2:7" ht="15.75" x14ac:dyDescent="0.25">
      <c r="B4513" s="5"/>
      <c r="C4513" s="5"/>
      <c r="D4513" s="5"/>
      <c r="E4513" s="5"/>
      <c r="F4513" s="5"/>
      <c r="G4513" s="5"/>
    </row>
    <row r="4514" spans="2:7" ht="15.75" x14ac:dyDescent="0.25">
      <c r="B4514" s="5"/>
      <c r="C4514" s="5"/>
      <c r="D4514" s="5"/>
      <c r="E4514" s="5"/>
      <c r="F4514" s="5"/>
      <c r="G4514" s="5"/>
    </row>
    <row r="4515" spans="2:7" ht="15.75" x14ac:dyDescent="0.25">
      <c r="B4515" s="5"/>
      <c r="C4515" s="5"/>
      <c r="D4515" s="5"/>
      <c r="E4515" s="5"/>
      <c r="F4515" s="5"/>
      <c r="G4515" s="5"/>
    </row>
    <row r="4516" spans="2:7" ht="15.75" x14ac:dyDescent="0.25">
      <c r="B4516" s="5"/>
      <c r="C4516" s="5"/>
      <c r="D4516" s="5"/>
      <c r="E4516" s="5"/>
      <c r="F4516" s="5"/>
      <c r="G4516" s="5"/>
    </row>
    <row r="4517" spans="2:7" ht="15.75" x14ac:dyDescent="0.25">
      <c r="B4517" s="5"/>
      <c r="C4517" s="5"/>
      <c r="D4517" s="5"/>
      <c r="E4517" s="5"/>
      <c r="F4517" s="5"/>
      <c r="G4517" s="5"/>
    </row>
    <row r="4518" spans="2:7" ht="15.75" x14ac:dyDescent="0.25">
      <c r="B4518" s="5"/>
      <c r="C4518" s="5"/>
      <c r="D4518" s="5"/>
      <c r="E4518" s="5"/>
      <c r="F4518" s="5"/>
      <c r="G4518" s="5"/>
    </row>
    <row r="4519" spans="2:7" ht="15.75" x14ac:dyDescent="0.25">
      <c r="B4519" s="5"/>
      <c r="C4519" s="5"/>
      <c r="D4519" s="5"/>
      <c r="E4519" s="5"/>
      <c r="F4519" s="5"/>
      <c r="G4519" s="5"/>
    </row>
    <row r="4520" spans="2:7" ht="15.75" x14ac:dyDescent="0.25">
      <c r="B4520" s="5"/>
      <c r="C4520" s="5"/>
      <c r="D4520" s="5"/>
      <c r="E4520" s="5"/>
      <c r="F4520" s="5"/>
      <c r="G4520" s="5"/>
    </row>
    <row r="4521" spans="2:7" ht="15.75" x14ac:dyDescent="0.25">
      <c r="B4521" s="5"/>
      <c r="C4521" s="5"/>
      <c r="D4521" s="5"/>
      <c r="E4521" s="5"/>
      <c r="F4521" s="5"/>
      <c r="G4521" s="5"/>
    </row>
    <row r="4522" spans="2:7" ht="15.75" x14ac:dyDescent="0.25">
      <c r="B4522" s="5"/>
      <c r="C4522" s="5"/>
      <c r="D4522" s="5"/>
      <c r="E4522" s="5"/>
      <c r="F4522" s="5"/>
      <c r="G4522" s="5"/>
    </row>
    <row r="4523" spans="2:7" ht="15.75" x14ac:dyDescent="0.25">
      <c r="B4523" s="5"/>
      <c r="C4523" s="5"/>
      <c r="D4523" s="5"/>
      <c r="E4523" s="5"/>
      <c r="F4523" s="5"/>
      <c r="G4523" s="5"/>
    </row>
    <row r="4524" spans="2:7" ht="15.75" x14ac:dyDescent="0.25">
      <c r="B4524" s="5"/>
      <c r="C4524" s="5"/>
      <c r="D4524" s="5"/>
      <c r="E4524" s="5"/>
      <c r="F4524" s="5"/>
      <c r="G4524" s="5"/>
    </row>
    <row r="4525" spans="2:7" ht="15.75" x14ac:dyDescent="0.25">
      <c r="B4525" s="5"/>
      <c r="C4525" s="5"/>
      <c r="D4525" s="5"/>
      <c r="E4525" s="5"/>
      <c r="F4525" s="5"/>
      <c r="G4525" s="5"/>
    </row>
    <row r="4526" spans="2:7" ht="15.75" x14ac:dyDescent="0.25">
      <c r="B4526" s="5"/>
      <c r="C4526" s="5"/>
      <c r="D4526" s="5"/>
      <c r="E4526" s="5"/>
      <c r="F4526" s="5"/>
      <c r="G4526" s="5"/>
    </row>
    <row r="4527" spans="2:7" ht="15.75" x14ac:dyDescent="0.25">
      <c r="B4527" s="5"/>
      <c r="C4527" s="5"/>
      <c r="D4527" s="5"/>
      <c r="E4527" s="5"/>
      <c r="F4527" s="5"/>
      <c r="G4527" s="5"/>
    </row>
    <row r="4528" spans="2:7" ht="15.75" x14ac:dyDescent="0.25">
      <c r="B4528" s="5"/>
      <c r="C4528" s="5"/>
      <c r="D4528" s="5"/>
      <c r="E4528" s="5"/>
      <c r="F4528" s="5"/>
      <c r="G4528" s="5"/>
    </row>
    <row r="4529" spans="2:7" ht="15.75" x14ac:dyDescent="0.25">
      <c r="B4529" s="5"/>
      <c r="C4529" s="5"/>
      <c r="D4529" s="5"/>
      <c r="E4529" s="5"/>
      <c r="F4529" s="5"/>
      <c r="G4529" s="5"/>
    </row>
    <row r="4530" spans="2:7" ht="15.75" x14ac:dyDescent="0.25">
      <c r="B4530" s="5"/>
      <c r="C4530" s="5"/>
      <c r="D4530" s="5"/>
      <c r="E4530" s="5"/>
      <c r="F4530" s="5"/>
      <c r="G4530" s="5"/>
    </row>
    <row r="4531" spans="2:7" ht="15.75" x14ac:dyDescent="0.25">
      <c r="B4531" s="5"/>
      <c r="C4531" s="5"/>
      <c r="D4531" s="5"/>
      <c r="E4531" s="5"/>
      <c r="F4531" s="5"/>
      <c r="G4531" s="5"/>
    </row>
    <row r="4532" spans="2:7" ht="15.75" x14ac:dyDescent="0.25">
      <c r="B4532" s="5"/>
      <c r="C4532" s="5"/>
      <c r="D4532" s="5"/>
      <c r="E4532" s="5"/>
      <c r="F4532" s="5"/>
      <c r="G4532" s="5"/>
    </row>
    <row r="4533" spans="2:7" ht="15.75" x14ac:dyDescent="0.25">
      <c r="B4533" s="5"/>
      <c r="C4533" s="5"/>
      <c r="D4533" s="5"/>
      <c r="E4533" s="5"/>
      <c r="F4533" s="5"/>
      <c r="G4533" s="5"/>
    </row>
    <row r="4534" spans="2:7" ht="15.75" x14ac:dyDescent="0.25">
      <c r="B4534" s="5"/>
      <c r="C4534" s="5"/>
      <c r="D4534" s="5"/>
      <c r="E4534" s="5"/>
      <c r="F4534" s="5"/>
      <c r="G4534" s="5"/>
    </row>
    <row r="4535" spans="2:7" ht="15.75" x14ac:dyDescent="0.25">
      <c r="B4535" s="5"/>
      <c r="C4535" s="5"/>
      <c r="D4535" s="5"/>
      <c r="E4535" s="5"/>
      <c r="F4535" s="5"/>
      <c r="G4535" s="5"/>
    </row>
    <row r="4536" spans="2:7" ht="15.75" x14ac:dyDescent="0.25">
      <c r="B4536" s="5"/>
      <c r="C4536" s="5"/>
      <c r="D4536" s="5"/>
      <c r="E4536" s="5"/>
      <c r="F4536" s="5"/>
      <c r="G4536" s="5"/>
    </row>
    <row r="4537" spans="2:7" ht="15.75" x14ac:dyDescent="0.25">
      <c r="B4537" s="5"/>
      <c r="C4537" s="5"/>
      <c r="D4537" s="5"/>
      <c r="E4537" s="5"/>
      <c r="F4537" s="5"/>
      <c r="G4537" s="5"/>
    </row>
    <row r="4538" spans="2:7" ht="15.75" x14ac:dyDescent="0.25">
      <c r="B4538" s="5"/>
      <c r="C4538" s="5"/>
      <c r="D4538" s="5"/>
      <c r="E4538" s="5"/>
      <c r="F4538" s="5"/>
      <c r="G4538" s="5"/>
    </row>
    <row r="4539" spans="2:7" ht="15.75" x14ac:dyDescent="0.25">
      <c r="B4539" s="5"/>
      <c r="C4539" s="5"/>
      <c r="D4539" s="5"/>
      <c r="E4539" s="5"/>
      <c r="F4539" s="5"/>
      <c r="G4539" s="5"/>
    </row>
    <row r="4540" spans="2:7" ht="15.75" x14ac:dyDescent="0.25">
      <c r="B4540" s="5"/>
      <c r="C4540" s="5"/>
      <c r="D4540" s="5"/>
      <c r="E4540" s="5"/>
      <c r="F4540" s="5"/>
      <c r="G4540" s="5"/>
    </row>
    <row r="4541" spans="2:7" ht="15.75" x14ac:dyDescent="0.25">
      <c r="B4541" s="5"/>
      <c r="C4541" s="5"/>
      <c r="D4541" s="5"/>
      <c r="E4541" s="5"/>
      <c r="F4541" s="5"/>
      <c r="G4541" s="5"/>
    </row>
    <row r="4542" spans="2:7" ht="15.75" x14ac:dyDescent="0.25">
      <c r="B4542" s="5"/>
      <c r="C4542" s="5"/>
      <c r="D4542" s="5"/>
      <c r="E4542" s="5"/>
      <c r="F4542" s="5"/>
      <c r="G4542" s="5"/>
    </row>
    <row r="4543" spans="2:7" ht="15.75" x14ac:dyDescent="0.25">
      <c r="B4543" s="5"/>
      <c r="C4543" s="5"/>
      <c r="D4543" s="5"/>
      <c r="E4543" s="5"/>
      <c r="F4543" s="5"/>
      <c r="G4543" s="5"/>
    </row>
    <row r="4544" spans="2:7" ht="15.75" x14ac:dyDescent="0.25">
      <c r="B4544" s="5"/>
      <c r="C4544" s="5"/>
      <c r="D4544" s="5"/>
      <c r="E4544" s="5"/>
      <c r="F4544" s="5"/>
      <c r="G4544" s="5"/>
    </row>
    <row r="4545" spans="2:7" ht="15.75" x14ac:dyDescent="0.25">
      <c r="B4545" s="5"/>
      <c r="C4545" s="5"/>
      <c r="D4545" s="5"/>
      <c r="E4545" s="5"/>
      <c r="F4545" s="5"/>
      <c r="G4545" s="5"/>
    </row>
    <row r="4546" spans="2:7" ht="15.75" x14ac:dyDescent="0.25">
      <c r="B4546" s="5"/>
      <c r="C4546" s="5"/>
      <c r="D4546" s="5"/>
      <c r="E4546" s="5"/>
      <c r="F4546" s="5"/>
      <c r="G4546" s="5"/>
    </row>
    <row r="4547" spans="2:7" ht="15.75" x14ac:dyDescent="0.25">
      <c r="B4547" s="5"/>
      <c r="C4547" s="5"/>
      <c r="D4547" s="5"/>
      <c r="E4547" s="5"/>
      <c r="F4547" s="5"/>
      <c r="G4547" s="5"/>
    </row>
    <row r="4548" spans="2:7" ht="15.75" x14ac:dyDescent="0.25">
      <c r="B4548" s="5"/>
      <c r="C4548" s="5"/>
      <c r="D4548" s="5"/>
      <c r="E4548" s="5"/>
      <c r="F4548" s="5"/>
      <c r="G4548" s="5"/>
    </row>
    <row r="4549" spans="2:7" ht="15.75" x14ac:dyDescent="0.25">
      <c r="B4549" s="5"/>
      <c r="C4549" s="5"/>
      <c r="D4549" s="5"/>
      <c r="E4549" s="5"/>
      <c r="F4549" s="5"/>
      <c r="G4549" s="5"/>
    </row>
    <row r="4550" spans="2:7" ht="15.75" x14ac:dyDescent="0.25">
      <c r="B4550" s="5"/>
      <c r="C4550" s="5"/>
      <c r="D4550" s="5"/>
      <c r="E4550" s="5"/>
      <c r="F4550" s="5"/>
      <c r="G4550" s="5"/>
    </row>
    <row r="4551" spans="2:7" ht="15.75" x14ac:dyDescent="0.25">
      <c r="B4551" s="5"/>
      <c r="C4551" s="5"/>
      <c r="D4551" s="5"/>
      <c r="E4551" s="5"/>
      <c r="F4551" s="5"/>
      <c r="G4551" s="5"/>
    </row>
    <row r="4552" spans="2:7" ht="15.75" x14ac:dyDescent="0.25">
      <c r="B4552" s="5"/>
      <c r="C4552" s="5"/>
      <c r="D4552" s="5"/>
      <c r="E4552" s="5"/>
      <c r="F4552" s="5"/>
      <c r="G4552" s="5"/>
    </row>
    <row r="4553" spans="2:7" ht="15.75" x14ac:dyDescent="0.25">
      <c r="B4553" s="5"/>
      <c r="C4553" s="5"/>
      <c r="D4553" s="5"/>
      <c r="E4553" s="5"/>
      <c r="F4553" s="5"/>
      <c r="G4553" s="5"/>
    </row>
    <row r="4554" spans="2:7" ht="15.75" x14ac:dyDescent="0.25">
      <c r="B4554" s="5"/>
      <c r="C4554" s="5"/>
      <c r="D4554" s="5"/>
      <c r="E4554" s="5"/>
      <c r="F4554" s="5"/>
      <c r="G4554" s="5"/>
    </row>
    <row r="4555" spans="2:7" ht="15.75" x14ac:dyDescent="0.25">
      <c r="B4555" s="5"/>
      <c r="C4555" s="5"/>
      <c r="D4555" s="5"/>
      <c r="E4555" s="5"/>
      <c r="F4555" s="5"/>
      <c r="G4555" s="5"/>
    </row>
    <row r="4556" spans="2:7" ht="15.75" x14ac:dyDescent="0.25">
      <c r="B4556" s="5"/>
      <c r="C4556" s="5"/>
      <c r="D4556" s="5"/>
      <c r="E4556" s="5"/>
      <c r="F4556" s="5"/>
      <c r="G4556" s="5"/>
    </row>
    <row r="4557" spans="2:7" ht="15.75" x14ac:dyDescent="0.25">
      <c r="B4557" s="5"/>
      <c r="C4557" s="5"/>
      <c r="D4557" s="5"/>
      <c r="E4557" s="5"/>
      <c r="F4557" s="5"/>
      <c r="G4557" s="5"/>
    </row>
    <row r="4558" spans="2:7" ht="15.75" x14ac:dyDescent="0.25">
      <c r="B4558" s="5"/>
      <c r="C4558" s="5"/>
      <c r="D4558" s="5"/>
      <c r="E4558" s="5"/>
      <c r="F4558" s="5"/>
      <c r="G4558" s="5"/>
    </row>
    <row r="4559" spans="2:7" ht="15.75" x14ac:dyDescent="0.25">
      <c r="B4559" s="5"/>
      <c r="C4559" s="5"/>
      <c r="D4559" s="5"/>
      <c r="E4559" s="5"/>
      <c r="F4559" s="5"/>
      <c r="G4559" s="5"/>
    </row>
    <row r="4560" spans="2:7" ht="15.75" x14ac:dyDescent="0.25">
      <c r="B4560" s="5"/>
      <c r="C4560" s="5"/>
      <c r="D4560" s="5"/>
      <c r="E4560" s="5"/>
      <c r="F4560" s="5"/>
      <c r="G4560" s="5"/>
    </row>
    <row r="4561" spans="2:7" ht="15.75" x14ac:dyDescent="0.25">
      <c r="B4561" s="5"/>
      <c r="C4561" s="5"/>
      <c r="D4561" s="5"/>
      <c r="E4561" s="5"/>
      <c r="F4561" s="5"/>
      <c r="G4561" s="5"/>
    </row>
    <row r="4562" spans="2:7" ht="15.75" x14ac:dyDescent="0.25">
      <c r="B4562" s="5"/>
      <c r="C4562" s="5"/>
      <c r="D4562" s="5"/>
      <c r="E4562" s="5"/>
      <c r="F4562" s="5"/>
      <c r="G4562" s="5"/>
    </row>
    <row r="4563" spans="2:7" ht="15.75" x14ac:dyDescent="0.25">
      <c r="B4563" s="5"/>
      <c r="C4563" s="5"/>
      <c r="D4563" s="5"/>
      <c r="E4563" s="5"/>
      <c r="F4563" s="5"/>
      <c r="G4563" s="5"/>
    </row>
    <row r="4564" spans="2:7" ht="15.75" x14ac:dyDescent="0.25">
      <c r="B4564" s="5"/>
      <c r="C4564" s="5"/>
      <c r="D4564" s="5"/>
      <c r="E4564" s="5"/>
      <c r="F4564" s="5"/>
      <c r="G4564" s="5"/>
    </row>
    <row r="4565" spans="2:7" ht="15.75" x14ac:dyDescent="0.25">
      <c r="B4565" s="5"/>
      <c r="C4565" s="5"/>
      <c r="D4565" s="5"/>
      <c r="E4565" s="5"/>
      <c r="F4565" s="5"/>
      <c r="G4565" s="5"/>
    </row>
    <row r="4566" spans="2:7" ht="15.75" x14ac:dyDescent="0.25">
      <c r="B4566" s="5"/>
      <c r="C4566" s="5"/>
      <c r="D4566" s="5"/>
      <c r="E4566" s="5"/>
      <c r="F4566" s="5"/>
      <c r="G4566" s="5"/>
    </row>
    <row r="4567" spans="2:7" ht="15.75" x14ac:dyDescent="0.25">
      <c r="B4567" s="5"/>
      <c r="C4567" s="5"/>
      <c r="D4567" s="5"/>
      <c r="E4567" s="5"/>
      <c r="F4567" s="5"/>
      <c r="G4567" s="5"/>
    </row>
    <row r="4568" spans="2:7" ht="15.75" x14ac:dyDescent="0.25">
      <c r="B4568" s="5"/>
      <c r="C4568" s="5"/>
      <c r="D4568" s="5"/>
      <c r="E4568" s="5"/>
      <c r="F4568" s="5"/>
      <c r="G4568" s="5"/>
    </row>
    <row r="4569" spans="2:7" ht="15.75" x14ac:dyDescent="0.25">
      <c r="B4569" s="5"/>
      <c r="C4569" s="5"/>
      <c r="D4569" s="5"/>
      <c r="E4569" s="5"/>
      <c r="F4569" s="5"/>
      <c r="G4569" s="5"/>
    </row>
    <row r="4570" spans="2:7" ht="15.75" x14ac:dyDescent="0.25">
      <c r="B4570" s="5"/>
      <c r="C4570" s="5"/>
      <c r="D4570" s="5"/>
      <c r="E4570" s="5"/>
      <c r="F4570" s="5"/>
      <c r="G4570" s="5"/>
    </row>
    <row r="4571" spans="2:7" ht="15.75" x14ac:dyDescent="0.25">
      <c r="B4571" s="5"/>
      <c r="C4571" s="5"/>
      <c r="D4571" s="5"/>
      <c r="E4571" s="5"/>
      <c r="F4571" s="5"/>
      <c r="G4571" s="5"/>
    </row>
    <row r="4572" spans="2:7" ht="15.75" x14ac:dyDescent="0.25">
      <c r="B4572" s="5"/>
      <c r="C4572" s="5"/>
      <c r="D4572" s="5"/>
      <c r="E4572" s="5"/>
      <c r="F4572" s="5"/>
      <c r="G4572" s="5"/>
    </row>
    <row r="4573" spans="2:7" ht="15.75" x14ac:dyDescent="0.25">
      <c r="B4573" s="5"/>
      <c r="C4573" s="5"/>
      <c r="D4573" s="5"/>
      <c r="E4573" s="5"/>
      <c r="F4573" s="5"/>
      <c r="G4573" s="5"/>
    </row>
    <row r="4574" spans="2:7" ht="15.75" x14ac:dyDescent="0.25">
      <c r="B4574" s="5"/>
      <c r="C4574" s="5"/>
      <c r="D4574" s="5"/>
      <c r="E4574" s="5"/>
      <c r="F4574" s="5"/>
      <c r="G4574" s="5"/>
    </row>
    <row r="4575" spans="2:7" ht="15.75" x14ac:dyDescent="0.25">
      <c r="B4575" s="5"/>
      <c r="C4575" s="5"/>
      <c r="D4575" s="5"/>
      <c r="E4575" s="5"/>
      <c r="F4575" s="5"/>
      <c r="G4575" s="5"/>
    </row>
    <row r="4576" spans="2:7" ht="15.75" x14ac:dyDescent="0.25">
      <c r="B4576" s="5"/>
      <c r="C4576" s="5"/>
      <c r="D4576" s="5"/>
      <c r="E4576" s="5"/>
      <c r="F4576" s="5"/>
      <c r="G4576" s="5"/>
    </row>
    <row r="4577" spans="2:7" ht="15.75" x14ac:dyDescent="0.25">
      <c r="B4577" s="5"/>
      <c r="C4577" s="5"/>
      <c r="D4577" s="5"/>
      <c r="E4577" s="5"/>
      <c r="F4577" s="5"/>
      <c r="G4577" s="5"/>
    </row>
    <row r="4578" spans="2:7" ht="15.75" x14ac:dyDescent="0.25">
      <c r="B4578" s="5"/>
      <c r="C4578" s="5"/>
      <c r="D4578" s="5"/>
      <c r="E4578" s="5"/>
      <c r="F4578" s="5"/>
      <c r="G4578" s="5"/>
    </row>
    <row r="4579" spans="2:7" ht="15.75" x14ac:dyDescent="0.25">
      <c r="B4579" s="5"/>
      <c r="C4579" s="5"/>
      <c r="D4579" s="5"/>
      <c r="E4579" s="5"/>
      <c r="F4579" s="5"/>
      <c r="G4579" s="5"/>
    </row>
    <row r="4580" spans="2:7" ht="15.75" x14ac:dyDescent="0.25">
      <c r="B4580" s="5"/>
      <c r="C4580" s="5"/>
      <c r="D4580" s="5"/>
      <c r="E4580" s="5"/>
      <c r="F4580" s="5"/>
      <c r="G4580" s="5"/>
    </row>
    <row r="4581" spans="2:7" ht="15.75" x14ac:dyDescent="0.25">
      <c r="B4581" s="5"/>
      <c r="C4581" s="5"/>
      <c r="D4581" s="5"/>
      <c r="E4581" s="5"/>
      <c r="F4581" s="5"/>
      <c r="G4581" s="5"/>
    </row>
    <row r="4582" spans="2:7" ht="15.75" x14ac:dyDescent="0.25">
      <c r="B4582" s="5"/>
      <c r="C4582" s="5"/>
      <c r="D4582" s="5"/>
      <c r="E4582" s="5"/>
      <c r="F4582" s="5"/>
      <c r="G4582" s="5"/>
    </row>
    <row r="4583" spans="2:7" ht="15.75" x14ac:dyDescent="0.25">
      <c r="B4583" s="5"/>
      <c r="C4583" s="5"/>
      <c r="D4583" s="5"/>
      <c r="E4583" s="5"/>
      <c r="F4583" s="5"/>
      <c r="G4583" s="5"/>
    </row>
    <row r="4584" spans="2:7" ht="15.75" x14ac:dyDescent="0.25">
      <c r="B4584" s="5"/>
      <c r="C4584" s="5"/>
      <c r="D4584" s="5"/>
      <c r="E4584" s="5"/>
      <c r="F4584" s="5"/>
      <c r="G4584" s="5"/>
    </row>
    <row r="4585" spans="2:7" ht="15.75" x14ac:dyDescent="0.25">
      <c r="B4585" s="5"/>
      <c r="C4585" s="5"/>
      <c r="D4585" s="5"/>
      <c r="E4585" s="5"/>
      <c r="F4585" s="5"/>
      <c r="G4585" s="5"/>
    </row>
    <row r="4586" spans="2:7" ht="15.75" x14ac:dyDescent="0.25">
      <c r="B4586" s="5"/>
      <c r="C4586" s="5"/>
      <c r="D4586" s="5"/>
      <c r="E4586" s="5"/>
      <c r="F4586" s="5"/>
      <c r="G4586" s="5"/>
    </row>
    <row r="4587" spans="2:7" ht="15.75" x14ac:dyDescent="0.25">
      <c r="B4587" s="5"/>
      <c r="C4587" s="5"/>
      <c r="D4587" s="5"/>
      <c r="E4587" s="5"/>
      <c r="F4587" s="5"/>
      <c r="G4587" s="5"/>
    </row>
    <row r="4588" spans="2:7" ht="15.75" x14ac:dyDescent="0.25">
      <c r="B4588" s="5"/>
      <c r="C4588" s="5"/>
      <c r="D4588" s="5"/>
      <c r="E4588" s="5"/>
      <c r="F4588" s="5"/>
      <c r="G4588" s="5"/>
    </row>
    <row r="4589" spans="2:7" ht="15.75" x14ac:dyDescent="0.25">
      <c r="B4589" s="5"/>
      <c r="C4589" s="5"/>
      <c r="D4589" s="5"/>
      <c r="E4589" s="5"/>
      <c r="F4589" s="5"/>
      <c r="G4589" s="5"/>
    </row>
    <row r="4590" spans="2:7" ht="15.75" x14ac:dyDescent="0.25">
      <c r="B4590" s="5"/>
      <c r="C4590" s="5"/>
      <c r="D4590" s="5"/>
      <c r="E4590" s="5"/>
      <c r="F4590" s="5"/>
      <c r="G4590" s="5"/>
    </row>
    <row r="4591" spans="2:7" ht="15.75" x14ac:dyDescent="0.25">
      <c r="B4591" s="5"/>
      <c r="C4591" s="5"/>
      <c r="D4591" s="5"/>
      <c r="E4591" s="5"/>
      <c r="F4591" s="5"/>
      <c r="G4591" s="5"/>
    </row>
    <row r="4592" spans="2:7" ht="15.75" x14ac:dyDescent="0.25">
      <c r="B4592" s="5"/>
      <c r="C4592" s="5"/>
      <c r="D4592" s="5"/>
      <c r="E4592" s="5"/>
      <c r="F4592" s="5"/>
      <c r="G4592" s="5"/>
    </row>
    <row r="4593" spans="2:7" ht="15.75" x14ac:dyDescent="0.25">
      <c r="B4593" s="5"/>
      <c r="C4593" s="5"/>
      <c r="D4593" s="5"/>
      <c r="E4593" s="5"/>
      <c r="F4593" s="5"/>
      <c r="G4593" s="5"/>
    </row>
    <row r="4594" spans="2:7" ht="15.75" x14ac:dyDescent="0.25">
      <c r="B4594" s="5"/>
      <c r="C4594" s="5"/>
      <c r="D4594" s="5"/>
      <c r="E4594" s="5"/>
      <c r="F4594" s="5"/>
      <c r="G4594" s="5"/>
    </row>
    <row r="4595" spans="2:7" ht="15.75" x14ac:dyDescent="0.25">
      <c r="B4595" s="5"/>
      <c r="C4595" s="5"/>
      <c r="D4595" s="5"/>
      <c r="E4595" s="5"/>
      <c r="F4595" s="5"/>
      <c r="G4595" s="5"/>
    </row>
    <row r="4596" spans="2:7" ht="15.75" x14ac:dyDescent="0.25">
      <c r="B4596" s="5"/>
      <c r="C4596" s="5"/>
      <c r="D4596" s="5"/>
      <c r="E4596" s="5"/>
      <c r="F4596" s="5"/>
      <c r="G4596" s="5"/>
    </row>
    <row r="4597" spans="2:7" ht="15.75" x14ac:dyDescent="0.25">
      <c r="B4597" s="5"/>
      <c r="C4597" s="5"/>
      <c r="D4597" s="5"/>
      <c r="E4597" s="5"/>
      <c r="F4597" s="5"/>
      <c r="G4597" s="5"/>
    </row>
    <row r="4598" spans="2:7" ht="15.75" x14ac:dyDescent="0.25">
      <c r="B4598" s="5"/>
      <c r="C4598" s="5"/>
      <c r="D4598" s="5"/>
      <c r="E4598" s="5"/>
      <c r="F4598" s="5"/>
      <c r="G4598" s="5"/>
    </row>
    <row r="4599" spans="2:7" ht="15.75" x14ac:dyDescent="0.25">
      <c r="B4599" s="5"/>
      <c r="C4599" s="5"/>
      <c r="D4599" s="5"/>
      <c r="E4599" s="5"/>
      <c r="F4599" s="5"/>
      <c r="G4599" s="5"/>
    </row>
    <row r="4600" spans="2:7" ht="15.75" x14ac:dyDescent="0.25">
      <c r="B4600" s="5"/>
      <c r="C4600" s="5"/>
      <c r="D4600" s="5"/>
      <c r="E4600" s="5"/>
      <c r="F4600" s="5"/>
      <c r="G4600" s="5"/>
    </row>
    <row r="4601" spans="2:7" ht="15.75" x14ac:dyDescent="0.25">
      <c r="B4601" s="5"/>
      <c r="C4601" s="5"/>
      <c r="D4601" s="5"/>
      <c r="E4601" s="5"/>
      <c r="F4601" s="5"/>
      <c r="G4601" s="5"/>
    </row>
    <row r="4602" spans="2:7" ht="15.75" x14ac:dyDescent="0.25">
      <c r="B4602" s="5"/>
      <c r="C4602" s="5"/>
      <c r="D4602" s="5"/>
      <c r="E4602" s="5"/>
      <c r="F4602" s="5"/>
      <c r="G4602" s="5"/>
    </row>
    <row r="4603" spans="2:7" ht="15.75" x14ac:dyDescent="0.25">
      <c r="B4603" s="5"/>
      <c r="C4603" s="5"/>
      <c r="D4603" s="5"/>
      <c r="E4603" s="5"/>
      <c r="F4603" s="5"/>
      <c r="G4603" s="5"/>
    </row>
    <row r="4604" spans="2:7" ht="15.75" x14ac:dyDescent="0.25">
      <c r="B4604" s="5"/>
      <c r="C4604" s="5"/>
      <c r="D4604" s="5"/>
      <c r="E4604" s="5"/>
      <c r="F4604" s="5"/>
      <c r="G4604" s="5"/>
    </row>
    <row r="4605" spans="2:7" ht="15.75" x14ac:dyDescent="0.25">
      <c r="B4605" s="5"/>
      <c r="C4605" s="5"/>
      <c r="D4605" s="5"/>
      <c r="E4605" s="5"/>
      <c r="F4605" s="5"/>
      <c r="G4605" s="5"/>
    </row>
    <row r="4606" spans="2:7" ht="15.75" x14ac:dyDescent="0.25">
      <c r="B4606" s="5"/>
      <c r="C4606" s="5"/>
      <c r="D4606" s="5"/>
      <c r="E4606" s="5"/>
      <c r="F4606" s="5"/>
      <c r="G4606" s="5"/>
    </row>
    <row r="4607" spans="2:7" ht="15.75" x14ac:dyDescent="0.25">
      <c r="B4607" s="5"/>
      <c r="C4607" s="5"/>
      <c r="D4607" s="5"/>
      <c r="E4607" s="5"/>
      <c r="F4607" s="5"/>
      <c r="G4607" s="5"/>
    </row>
    <row r="4608" spans="2:7" ht="15.75" x14ac:dyDescent="0.25">
      <c r="B4608" s="5"/>
      <c r="C4608" s="5"/>
      <c r="D4608" s="5"/>
      <c r="E4608" s="5"/>
      <c r="F4608" s="5"/>
      <c r="G4608" s="5"/>
    </row>
    <row r="4609" spans="2:7" ht="15.75" x14ac:dyDescent="0.25">
      <c r="B4609" s="5"/>
      <c r="C4609" s="5"/>
      <c r="D4609" s="5"/>
      <c r="E4609" s="5"/>
      <c r="F4609" s="5"/>
      <c r="G4609" s="5"/>
    </row>
    <row r="4610" spans="2:7" ht="15.75" x14ac:dyDescent="0.25">
      <c r="B4610" s="5"/>
      <c r="C4610" s="5"/>
      <c r="D4610" s="5"/>
      <c r="E4610" s="5"/>
      <c r="F4610" s="5"/>
      <c r="G4610" s="5"/>
    </row>
    <row r="4611" spans="2:7" ht="15.75" x14ac:dyDescent="0.25">
      <c r="B4611" s="5"/>
      <c r="C4611" s="5"/>
      <c r="D4611" s="5"/>
      <c r="E4611" s="5"/>
      <c r="F4611" s="5"/>
      <c r="G4611" s="5"/>
    </row>
    <row r="4612" spans="2:7" ht="15.75" x14ac:dyDescent="0.25">
      <c r="B4612" s="5"/>
      <c r="C4612" s="5"/>
      <c r="D4612" s="5"/>
      <c r="E4612" s="5"/>
      <c r="F4612" s="5"/>
      <c r="G4612" s="5"/>
    </row>
    <row r="4613" spans="2:7" ht="15.75" x14ac:dyDescent="0.25">
      <c r="B4613" s="5"/>
      <c r="C4613" s="5"/>
      <c r="D4613" s="5"/>
      <c r="E4613" s="5"/>
      <c r="F4613" s="5"/>
      <c r="G4613" s="5"/>
    </row>
    <row r="4614" spans="2:7" ht="15.75" x14ac:dyDescent="0.25">
      <c r="B4614" s="5"/>
      <c r="C4614" s="5"/>
      <c r="D4614" s="5"/>
      <c r="E4614" s="5"/>
      <c r="F4614" s="5"/>
      <c r="G4614" s="5"/>
    </row>
    <row r="4615" spans="2:7" ht="15.75" x14ac:dyDescent="0.25">
      <c r="B4615" s="5"/>
      <c r="C4615" s="5"/>
      <c r="D4615" s="5"/>
      <c r="E4615" s="5"/>
      <c r="F4615" s="5"/>
      <c r="G4615" s="5"/>
    </row>
    <row r="4616" spans="2:7" ht="15.75" x14ac:dyDescent="0.25">
      <c r="B4616" s="5"/>
      <c r="C4616" s="5"/>
      <c r="D4616" s="5"/>
      <c r="E4616" s="5"/>
      <c r="F4616" s="5"/>
      <c r="G4616" s="5"/>
    </row>
    <row r="4617" spans="2:7" ht="15.75" x14ac:dyDescent="0.25">
      <c r="B4617" s="5"/>
      <c r="C4617" s="5"/>
      <c r="D4617" s="5"/>
      <c r="E4617" s="5"/>
      <c r="F4617" s="5"/>
      <c r="G4617" s="5"/>
    </row>
    <row r="4618" spans="2:7" ht="15.75" x14ac:dyDescent="0.25">
      <c r="B4618" s="5"/>
      <c r="C4618" s="5"/>
      <c r="D4618" s="5"/>
      <c r="E4618" s="5"/>
      <c r="F4618" s="5"/>
      <c r="G4618" s="5"/>
    </row>
    <row r="4619" spans="2:7" ht="15.75" x14ac:dyDescent="0.25">
      <c r="B4619" s="5"/>
      <c r="C4619" s="5"/>
      <c r="D4619" s="5"/>
      <c r="E4619" s="5"/>
      <c r="F4619" s="5"/>
      <c r="G4619" s="5"/>
    </row>
    <row r="4620" spans="2:7" ht="15.75" x14ac:dyDescent="0.25">
      <c r="B4620" s="5"/>
      <c r="C4620" s="5"/>
      <c r="D4620" s="5"/>
      <c r="E4620" s="5"/>
      <c r="F4620" s="5"/>
      <c r="G4620" s="5"/>
    </row>
    <row r="4621" spans="2:7" ht="15.75" x14ac:dyDescent="0.25">
      <c r="B4621" s="5"/>
      <c r="C4621" s="5"/>
      <c r="D4621" s="5"/>
      <c r="E4621" s="5"/>
      <c r="F4621" s="5"/>
      <c r="G4621" s="5"/>
    </row>
    <row r="4622" spans="2:7" ht="15.75" x14ac:dyDescent="0.25">
      <c r="B4622" s="5"/>
      <c r="C4622" s="5"/>
      <c r="D4622" s="5"/>
      <c r="E4622" s="5"/>
      <c r="F4622" s="5"/>
      <c r="G4622" s="5"/>
    </row>
    <row r="4623" spans="2:7" ht="15.75" x14ac:dyDescent="0.25">
      <c r="B4623" s="5"/>
      <c r="C4623" s="5"/>
      <c r="D4623" s="5"/>
      <c r="E4623" s="5"/>
      <c r="F4623" s="5"/>
      <c r="G4623" s="5"/>
    </row>
    <row r="4624" spans="2:7" ht="15.75" x14ac:dyDescent="0.25">
      <c r="B4624" s="5"/>
      <c r="C4624" s="5"/>
      <c r="D4624" s="5"/>
      <c r="E4624" s="5"/>
      <c r="F4624" s="5"/>
      <c r="G4624" s="5"/>
    </row>
    <row r="4625" spans="2:7" ht="15.75" x14ac:dyDescent="0.25">
      <c r="B4625" s="5"/>
      <c r="C4625" s="5"/>
      <c r="D4625" s="5"/>
      <c r="E4625" s="5"/>
      <c r="F4625" s="5"/>
      <c r="G4625" s="5"/>
    </row>
    <row r="4626" spans="2:7" ht="15.75" x14ac:dyDescent="0.25">
      <c r="B4626" s="5"/>
      <c r="C4626" s="5"/>
      <c r="D4626" s="5"/>
      <c r="E4626" s="5"/>
      <c r="F4626" s="5"/>
      <c r="G4626" s="5"/>
    </row>
    <row r="4627" spans="2:7" ht="15.75" x14ac:dyDescent="0.25">
      <c r="B4627" s="5"/>
      <c r="C4627" s="5"/>
      <c r="D4627" s="5"/>
      <c r="E4627" s="5"/>
      <c r="F4627" s="5"/>
      <c r="G4627" s="5"/>
    </row>
    <row r="4628" spans="2:7" ht="15.75" x14ac:dyDescent="0.25">
      <c r="B4628" s="5"/>
      <c r="C4628" s="5"/>
      <c r="D4628" s="5"/>
      <c r="E4628" s="5"/>
      <c r="F4628" s="5"/>
      <c r="G4628" s="5"/>
    </row>
    <row r="4629" spans="2:7" ht="15.75" x14ac:dyDescent="0.25">
      <c r="B4629" s="5"/>
      <c r="C4629" s="5"/>
      <c r="D4629" s="5"/>
      <c r="E4629" s="5"/>
      <c r="F4629" s="5"/>
      <c r="G4629" s="5"/>
    </row>
    <row r="4630" spans="2:7" ht="15.75" x14ac:dyDescent="0.25">
      <c r="B4630" s="5"/>
      <c r="C4630" s="5"/>
      <c r="D4630" s="5"/>
      <c r="E4630" s="5"/>
      <c r="F4630" s="5"/>
      <c r="G4630" s="5"/>
    </row>
    <row r="4631" spans="2:7" ht="15.75" x14ac:dyDescent="0.25">
      <c r="B4631" s="5"/>
      <c r="C4631" s="5"/>
      <c r="D4631" s="5"/>
      <c r="E4631" s="5"/>
      <c r="F4631" s="5"/>
      <c r="G4631" s="5"/>
    </row>
    <row r="4632" spans="2:7" ht="15.75" x14ac:dyDescent="0.25">
      <c r="B4632" s="5"/>
      <c r="C4632" s="5"/>
      <c r="D4632" s="5"/>
      <c r="E4632" s="5"/>
      <c r="F4632" s="5"/>
      <c r="G4632" s="5"/>
    </row>
    <row r="4633" spans="2:7" ht="15.75" x14ac:dyDescent="0.25">
      <c r="B4633" s="5"/>
      <c r="C4633" s="5"/>
      <c r="D4633" s="5"/>
      <c r="E4633" s="5"/>
      <c r="F4633" s="5"/>
      <c r="G4633" s="5"/>
    </row>
    <row r="4634" spans="2:7" ht="15.75" x14ac:dyDescent="0.25">
      <c r="B4634" s="5"/>
      <c r="C4634" s="5"/>
      <c r="D4634" s="5"/>
      <c r="E4634" s="5"/>
      <c r="F4634" s="5"/>
      <c r="G4634" s="5"/>
    </row>
    <row r="4635" spans="2:7" ht="15.75" x14ac:dyDescent="0.25">
      <c r="B4635" s="5"/>
      <c r="C4635" s="5"/>
      <c r="D4635" s="5"/>
      <c r="E4635" s="5"/>
      <c r="F4635" s="5"/>
      <c r="G4635" s="5"/>
    </row>
    <row r="4636" spans="2:7" ht="15.75" x14ac:dyDescent="0.25">
      <c r="B4636" s="5"/>
      <c r="C4636" s="5"/>
      <c r="D4636" s="5"/>
      <c r="E4636" s="5"/>
      <c r="F4636" s="5"/>
      <c r="G4636" s="5"/>
    </row>
    <row r="4637" spans="2:7" ht="15.75" x14ac:dyDescent="0.25">
      <c r="B4637" s="5"/>
      <c r="C4637" s="5"/>
      <c r="D4637" s="5"/>
      <c r="E4637" s="5"/>
      <c r="F4637" s="5"/>
      <c r="G4637" s="5"/>
    </row>
    <row r="4638" spans="2:7" ht="15.75" x14ac:dyDescent="0.25">
      <c r="B4638" s="5"/>
      <c r="C4638" s="5"/>
      <c r="D4638" s="5"/>
      <c r="E4638" s="5"/>
      <c r="F4638" s="5"/>
      <c r="G4638" s="5"/>
    </row>
    <row r="4639" spans="2:7" ht="15.75" x14ac:dyDescent="0.25">
      <c r="B4639" s="5"/>
      <c r="C4639" s="5"/>
      <c r="D4639" s="5"/>
      <c r="E4639" s="5"/>
      <c r="F4639" s="5"/>
      <c r="G4639" s="5"/>
    </row>
    <row r="4640" spans="2:7" ht="15.75" x14ac:dyDescent="0.25">
      <c r="B4640" s="5"/>
      <c r="C4640" s="5"/>
      <c r="D4640" s="5"/>
      <c r="E4640" s="5"/>
      <c r="F4640" s="5"/>
      <c r="G4640" s="5"/>
    </row>
    <row r="4641" spans="2:7" ht="15.75" x14ac:dyDescent="0.25">
      <c r="B4641" s="5"/>
      <c r="C4641" s="5"/>
      <c r="D4641" s="5"/>
      <c r="E4641" s="5"/>
      <c r="F4641" s="5"/>
      <c r="G4641" s="5"/>
    </row>
    <row r="4642" spans="2:7" ht="15.75" x14ac:dyDescent="0.25">
      <c r="B4642" s="5"/>
      <c r="C4642" s="5"/>
      <c r="D4642" s="5"/>
      <c r="E4642" s="5"/>
      <c r="F4642" s="5"/>
      <c r="G4642" s="5"/>
    </row>
    <row r="4643" spans="2:7" ht="15.75" x14ac:dyDescent="0.25">
      <c r="B4643" s="5"/>
      <c r="C4643" s="5"/>
      <c r="D4643" s="5"/>
      <c r="E4643" s="5"/>
      <c r="F4643" s="5"/>
      <c r="G4643" s="5"/>
    </row>
    <row r="4644" spans="2:7" ht="15.75" x14ac:dyDescent="0.25">
      <c r="B4644" s="5"/>
      <c r="C4644" s="5"/>
      <c r="D4644" s="5"/>
      <c r="E4644" s="5"/>
      <c r="F4644" s="5"/>
      <c r="G4644" s="5"/>
    </row>
    <row r="4645" spans="2:7" ht="15.75" x14ac:dyDescent="0.25">
      <c r="B4645" s="5"/>
      <c r="C4645" s="5"/>
      <c r="D4645" s="5"/>
      <c r="E4645" s="5"/>
      <c r="F4645" s="5"/>
      <c r="G4645" s="5"/>
    </row>
    <row r="4646" spans="2:7" ht="15.75" x14ac:dyDescent="0.25">
      <c r="B4646" s="5"/>
      <c r="C4646" s="5"/>
      <c r="D4646" s="5"/>
      <c r="E4646" s="5"/>
      <c r="F4646" s="5"/>
      <c r="G4646" s="5"/>
    </row>
    <row r="4647" spans="2:7" ht="15.75" x14ac:dyDescent="0.25">
      <c r="B4647" s="5"/>
      <c r="C4647" s="5"/>
      <c r="D4647" s="5"/>
      <c r="E4647" s="5"/>
      <c r="F4647" s="5"/>
      <c r="G4647" s="5"/>
    </row>
    <row r="4648" spans="2:7" ht="15.75" x14ac:dyDescent="0.25">
      <c r="B4648" s="5"/>
      <c r="C4648" s="5"/>
      <c r="D4648" s="5"/>
      <c r="E4648" s="5"/>
      <c r="F4648" s="5"/>
      <c r="G4648" s="5"/>
    </row>
    <row r="4649" spans="2:7" ht="15.75" x14ac:dyDescent="0.25">
      <c r="B4649" s="5"/>
      <c r="C4649" s="5"/>
      <c r="D4649" s="5"/>
      <c r="E4649" s="5"/>
      <c r="F4649" s="5"/>
      <c r="G4649" s="5"/>
    </row>
    <row r="4650" spans="2:7" ht="15.75" x14ac:dyDescent="0.25">
      <c r="B4650" s="5"/>
      <c r="C4650" s="5"/>
      <c r="D4650" s="5"/>
      <c r="E4650" s="5"/>
      <c r="F4650" s="5"/>
      <c r="G4650" s="5"/>
    </row>
    <row r="4651" spans="2:7" ht="15.75" x14ac:dyDescent="0.25">
      <c r="B4651" s="5"/>
      <c r="C4651" s="5"/>
      <c r="D4651" s="5"/>
      <c r="E4651" s="5"/>
      <c r="F4651" s="5"/>
      <c r="G4651" s="5"/>
    </row>
    <row r="4652" spans="2:7" ht="15.75" x14ac:dyDescent="0.25">
      <c r="B4652" s="5"/>
      <c r="C4652" s="5"/>
      <c r="D4652" s="5"/>
      <c r="E4652" s="5"/>
      <c r="F4652" s="5"/>
      <c r="G4652" s="5"/>
    </row>
    <row r="4653" spans="2:7" ht="15.75" x14ac:dyDescent="0.25">
      <c r="B4653" s="5"/>
      <c r="C4653" s="5"/>
      <c r="D4653" s="5"/>
      <c r="E4653" s="5"/>
      <c r="F4653" s="5"/>
      <c r="G4653" s="5"/>
    </row>
    <row r="4654" spans="2:7" ht="15.75" x14ac:dyDescent="0.25">
      <c r="B4654" s="5"/>
      <c r="C4654" s="5"/>
      <c r="D4654" s="5"/>
      <c r="E4654" s="5"/>
      <c r="F4654" s="5"/>
      <c r="G4654" s="5"/>
    </row>
    <row r="4655" spans="2:7" ht="15.75" x14ac:dyDescent="0.25">
      <c r="B4655" s="5"/>
      <c r="C4655" s="5"/>
      <c r="D4655" s="5"/>
      <c r="E4655" s="5"/>
      <c r="F4655" s="5"/>
      <c r="G4655" s="5"/>
    </row>
    <row r="4656" spans="2:7" ht="15.75" x14ac:dyDescent="0.25">
      <c r="B4656" s="5"/>
      <c r="C4656" s="5"/>
      <c r="D4656" s="5"/>
      <c r="E4656" s="5"/>
      <c r="F4656" s="5"/>
      <c r="G4656" s="5"/>
    </row>
    <row r="4657" spans="2:7" ht="15.75" x14ac:dyDescent="0.25">
      <c r="B4657" s="5"/>
      <c r="C4657" s="5"/>
      <c r="D4657" s="5"/>
      <c r="E4657" s="5"/>
      <c r="F4657" s="5"/>
      <c r="G4657" s="5"/>
    </row>
    <row r="4658" spans="2:7" ht="15.75" x14ac:dyDescent="0.25">
      <c r="B4658" s="5"/>
      <c r="C4658" s="5"/>
      <c r="D4658" s="5"/>
      <c r="E4658" s="5"/>
      <c r="F4658" s="5"/>
      <c r="G4658" s="5"/>
    </row>
    <row r="4659" spans="2:7" ht="15.75" x14ac:dyDescent="0.25">
      <c r="B4659" s="5"/>
      <c r="C4659" s="5"/>
      <c r="D4659" s="5"/>
      <c r="E4659" s="5"/>
      <c r="F4659" s="5"/>
      <c r="G4659" s="5"/>
    </row>
    <row r="4660" spans="2:7" ht="15.75" x14ac:dyDescent="0.25">
      <c r="B4660" s="5"/>
      <c r="C4660" s="5"/>
      <c r="D4660" s="5"/>
      <c r="E4660" s="5"/>
      <c r="F4660" s="5"/>
      <c r="G4660" s="5"/>
    </row>
    <row r="4661" spans="2:7" ht="15.75" x14ac:dyDescent="0.25">
      <c r="B4661" s="5"/>
      <c r="C4661" s="5"/>
      <c r="D4661" s="5"/>
      <c r="E4661" s="5"/>
      <c r="F4661" s="5"/>
      <c r="G4661" s="5"/>
    </row>
    <row r="4662" spans="2:7" ht="15.75" x14ac:dyDescent="0.25">
      <c r="B4662" s="5"/>
      <c r="C4662" s="5"/>
      <c r="D4662" s="5"/>
      <c r="E4662" s="5"/>
      <c r="F4662" s="5"/>
      <c r="G4662" s="5"/>
    </row>
    <row r="4663" spans="2:7" ht="15.75" x14ac:dyDescent="0.25">
      <c r="B4663" s="5"/>
      <c r="C4663" s="5"/>
      <c r="D4663" s="5"/>
      <c r="E4663" s="5"/>
      <c r="F4663" s="5"/>
      <c r="G4663" s="5"/>
    </row>
    <row r="4664" spans="2:7" ht="15.75" x14ac:dyDescent="0.25">
      <c r="B4664" s="5"/>
      <c r="C4664" s="5"/>
      <c r="D4664" s="5"/>
      <c r="E4664" s="5"/>
      <c r="F4664" s="5"/>
      <c r="G4664" s="5"/>
    </row>
    <row r="4665" spans="2:7" ht="15.75" x14ac:dyDescent="0.25">
      <c r="B4665" s="5"/>
      <c r="C4665" s="5"/>
      <c r="D4665" s="5"/>
      <c r="E4665" s="5"/>
      <c r="F4665" s="5"/>
      <c r="G4665" s="5"/>
    </row>
    <row r="4666" spans="2:7" ht="15.75" x14ac:dyDescent="0.25">
      <c r="B4666" s="5"/>
      <c r="C4666" s="5"/>
      <c r="D4666" s="5"/>
      <c r="E4666" s="5"/>
      <c r="F4666" s="5"/>
      <c r="G4666" s="5"/>
    </row>
    <row r="4667" spans="2:7" ht="15.75" x14ac:dyDescent="0.25">
      <c r="B4667" s="5"/>
      <c r="C4667" s="5"/>
      <c r="D4667" s="5"/>
      <c r="E4667" s="5"/>
      <c r="F4667" s="5"/>
      <c r="G4667" s="5"/>
    </row>
    <row r="4668" spans="2:7" ht="15.75" x14ac:dyDescent="0.25">
      <c r="B4668" s="5"/>
      <c r="C4668" s="5"/>
      <c r="D4668" s="5"/>
      <c r="E4668" s="5"/>
      <c r="F4668" s="5"/>
      <c r="G4668" s="5"/>
    </row>
    <row r="4669" spans="2:7" ht="15.75" x14ac:dyDescent="0.25">
      <c r="B4669" s="5"/>
      <c r="C4669" s="5"/>
      <c r="D4669" s="5"/>
      <c r="E4669" s="5"/>
      <c r="F4669" s="5"/>
      <c r="G4669" s="5"/>
    </row>
    <row r="4670" spans="2:7" ht="15.75" x14ac:dyDescent="0.25">
      <c r="B4670" s="5"/>
      <c r="C4670" s="5"/>
      <c r="D4670" s="5"/>
      <c r="E4670" s="5"/>
      <c r="F4670" s="5"/>
      <c r="G4670" s="5"/>
    </row>
    <row r="4671" spans="2:7" ht="15.75" x14ac:dyDescent="0.25">
      <c r="B4671" s="5"/>
      <c r="C4671" s="5"/>
      <c r="D4671" s="5"/>
      <c r="E4671" s="5"/>
      <c r="F4671" s="5"/>
      <c r="G4671" s="5"/>
    </row>
    <row r="4672" spans="2:7" ht="15.75" x14ac:dyDescent="0.25">
      <c r="B4672" s="5"/>
      <c r="C4672" s="5"/>
      <c r="D4672" s="5"/>
      <c r="E4672" s="5"/>
      <c r="F4672" s="5"/>
      <c r="G4672" s="5"/>
    </row>
    <row r="4673" spans="2:7" ht="15.75" x14ac:dyDescent="0.25">
      <c r="B4673" s="5"/>
      <c r="C4673" s="5"/>
      <c r="D4673" s="5"/>
      <c r="E4673" s="5"/>
      <c r="F4673" s="5"/>
      <c r="G4673" s="5"/>
    </row>
    <row r="4674" spans="2:7" ht="15.75" x14ac:dyDescent="0.25">
      <c r="B4674" s="5"/>
      <c r="C4674" s="5"/>
      <c r="D4674" s="5"/>
      <c r="E4674" s="5"/>
      <c r="F4674" s="5"/>
      <c r="G4674" s="5"/>
    </row>
    <row r="4675" spans="2:7" ht="15.75" x14ac:dyDescent="0.25">
      <c r="B4675" s="5"/>
      <c r="C4675" s="5"/>
      <c r="D4675" s="5"/>
      <c r="E4675" s="5"/>
      <c r="F4675" s="5"/>
      <c r="G4675" s="5"/>
    </row>
    <row r="4676" spans="2:7" ht="15.75" x14ac:dyDescent="0.25">
      <c r="B4676" s="5"/>
      <c r="C4676" s="5"/>
      <c r="D4676" s="5"/>
      <c r="E4676" s="5"/>
      <c r="F4676" s="5"/>
      <c r="G4676" s="5"/>
    </row>
    <row r="4677" spans="2:7" ht="15.75" x14ac:dyDescent="0.25">
      <c r="B4677" s="5"/>
      <c r="C4677" s="5"/>
      <c r="D4677" s="5"/>
      <c r="E4677" s="5"/>
      <c r="F4677" s="5"/>
      <c r="G4677" s="5"/>
    </row>
    <row r="4678" spans="2:7" ht="15.75" x14ac:dyDescent="0.25">
      <c r="B4678" s="5"/>
      <c r="C4678" s="5"/>
      <c r="D4678" s="5"/>
      <c r="E4678" s="5"/>
      <c r="F4678" s="5"/>
      <c r="G4678" s="5"/>
    </row>
    <row r="4679" spans="2:7" ht="15.75" x14ac:dyDescent="0.25">
      <c r="B4679" s="5"/>
      <c r="C4679" s="5"/>
      <c r="D4679" s="5"/>
      <c r="E4679" s="5"/>
      <c r="F4679" s="5"/>
      <c r="G4679" s="5"/>
    </row>
    <row r="4680" spans="2:7" ht="15.75" x14ac:dyDescent="0.25">
      <c r="B4680" s="5"/>
      <c r="C4680" s="5"/>
      <c r="D4680" s="5"/>
      <c r="E4680" s="5"/>
      <c r="F4680" s="5"/>
      <c r="G4680" s="5"/>
    </row>
    <row r="4681" spans="2:7" ht="15.75" x14ac:dyDescent="0.25">
      <c r="B4681" s="5"/>
      <c r="C4681" s="5"/>
      <c r="D4681" s="5"/>
      <c r="E4681" s="5"/>
      <c r="F4681" s="5"/>
      <c r="G4681" s="5"/>
    </row>
    <row r="4682" spans="2:7" ht="15.75" x14ac:dyDescent="0.25">
      <c r="B4682" s="5"/>
      <c r="C4682" s="5"/>
      <c r="D4682" s="5"/>
      <c r="E4682" s="5"/>
      <c r="F4682" s="5"/>
      <c r="G4682" s="5"/>
    </row>
    <row r="4683" spans="2:7" ht="15.75" x14ac:dyDescent="0.25">
      <c r="B4683" s="5"/>
      <c r="C4683" s="5"/>
      <c r="D4683" s="5"/>
      <c r="E4683" s="5"/>
      <c r="F4683" s="5"/>
      <c r="G4683" s="5"/>
    </row>
    <row r="4684" spans="2:7" ht="15.75" x14ac:dyDescent="0.25">
      <c r="B4684" s="5"/>
      <c r="C4684" s="5"/>
      <c r="D4684" s="5"/>
      <c r="E4684" s="5"/>
      <c r="F4684" s="5"/>
      <c r="G4684" s="5"/>
    </row>
    <row r="4685" spans="2:7" ht="15.75" x14ac:dyDescent="0.25">
      <c r="B4685" s="5"/>
      <c r="C4685" s="5"/>
      <c r="D4685" s="5"/>
      <c r="E4685" s="5"/>
      <c r="F4685" s="5"/>
      <c r="G4685" s="5"/>
    </row>
    <row r="4686" spans="2:7" ht="15.75" x14ac:dyDescent="0.25">
      <c r="B4686" s="5"/>
      <c r="C4686" s="5"/>
      <c r="D4686" s="5"/>
      <c r="E4686" s="5"/>
      <c r="F4686" s="5"/>
      <c r="G4686" s="5"/>
    </row>
    <row r="4687" spans="2:7" ht="15.75" x14ac:dyDescent="0.25">
      <c r="B4687" s="5"/>
      <c r="C4687" s="5"/>
      <c r="D4687" s="5"/>
      <c r="E4687" s="5"/>
      <c r="F4687" s="5"/>
      <c r="G4687" s="5"/>
    </row>
    <row r="4688" spans="2:7" ht="15.75" x14ac:dyDescent="0.25">
      <c r="B4688" s="5"/>
      <c r="C4688" s="5"/>
      <c r="D4688" s="5"/>
      <c r="E4688" s="5"/>
      <c r="F4688" s="5"/>
      <c r="G4688" s="5"/>
    </row>
    <row r="4689" spans="2:7" ht="15.75" x14ac:dyDescent="0.25">
      <c r="B4689" s="5"/>
      <c r="C4689" s="5"/>
      <c r="D4689" s="5"/>
      <c r="E4689" s="5"/>
      <c r="F4689" s="5"/>
      <c r="G4689" s="5"/>
    </row>
    <row r="4690" spans="2:7" ht="15.75" x14ac:dyDescent="0.25">
      <c r="B4690" s="5"/>
      <c r="C4690" s="5"/>
      <c r="D4690" s="5"/>
      <c r="E4690" s="5"/>
      <c r="F4690" s="5"/>
      <c r="G4690" s="5"/>
    </row>
    <row r="4691" spans="2:7" ht="15.75" x14ac:dyDescent="0.25">
      <c r="B4691" s="5"/>
      <c r="C4691" s="5"/>
      <c r="D4691" s="5"/>
      <c r="E4691" s="5"/>
      <c r="F4691" s="5"/>
      <c r="G4691" s="5"/>
    </row>
    <row r="4692" spans="2:7" ht="15.75" x14ac:dyDescent="0.25">
      <c r="B4692" s="5"/>
      <c r="C4692" s="5"/>
      <c r="D4692" s="5"/>
      <c r="E4692" s="5"/>
      <c r="F4692" s="5"/>
      <c r="G4692" s="5"/>
    </row>
    <row r="4693" spans="2:7" ht="15.75" x14ac:dyDescent="0.25">
      <c r="B4693" s="5"/>
      <c r="C4693" s="5"/>
      <c r="D4693" s="5"/>
      <c r="E4693" s="5"/>
      <c r="F4693" s="5"/>
      <c r="G4693" s="5"/>
    </row>
    <row r="4694" spans="2:7" ht="15.75" x14ac:dyDescent="0.25">
      <c r="B4694" s="5"/>
      <c r="C4694" s="5"/>
      <c r="D4694" s="5"/>
      <c r="E4694" s="5"/>
      <c r="F4694" s="5"/>
      <c r="G4694" s="5"/>
    </row>
    <row r="4695" spans="2:7" ht="15.75" x14ac:dyDescent="0.25">
      <c r="B4695" s="5"/>
      <c r="C4695" s="5"/>
      <c r="D4695" s="5"/>
      <c r="E4695" s="5"/>
      <c r="F4695" s="5"/>
      <c r="G4695" s="5"/>
    </row>
    <row r="4696" spans="2:7" ht="15.75" x14ac:dyDescent="0.25">
      <c r="B4696" s="5"/>
      <c r="C4696" s="5"/>
      <c r="D4696" s="5"/>
      <c r="E4696" s="5"/>
      <c r="F4696" s="5"/>
      <c r="G4696" s="5"/>
    </row>
    <row r="4697" spans="2:7" ht="15.75" x14ac:dyDescent="0.25">
      <c r="B4697" s="5"/>
      <c r="C4697" s="5"/>
      <c r="D4697" s="5"/>
      <c r="E4697" s="5"/>
      <c r="F4697" s="5"/>
      <c r="G4697" s="5"/>
    </row>
    <row r="4698" spans="2:7" ht="15.75" x14ac:dyDescent="0.25">
      <c r="B4698" s="5"/>
      <c r="C4698" s="5"/>
      <c r="D4698" s="5"/>
      <c r="E4698" s="5"/>
      <c r="F4698" s="5"/>
      <c r="G4698" s="5"/>
    </row>
    <row r="4699" spans="2:7" ht="15.75" x14ac:dyDescent="0.25">
      <c r="B4699" s="5"/>
      <c r="C4699" s="5"/>
      <c r="D4699" s="5"/>
      <c r="E4699" s="5"/>
      <c r="F4699" s="5"/>
      <c r="G4699" s="5"/>
    </row>
    <row r="4700" spans="2:7" ht="15.75" x14ac:dyDescent="0.25">
      <c r="B4700" s="5"/>
      <c r="C4700" s="5"/>
      <c r="D4700" s="5"/>
      <c r="E4700" s="5"/>
      <c r="F4700" s="5"/>
      <c r="G4700" s="5"/>
    </row>
    <row r="4701" spans="2:7" ht="15.75" x14ac:dyDescent="0.25">
      <c r="B4701" s="5"/>
      <c r="C4701" s="5"/>
      <c r="D4701" s="5"/>
      <c r="E4701" s="5"/>
      <c r="F4701" s="5"/>
      <c r="G4701" s="5"/>
    </row>
    <row r="4702" spans="2:7" ht="15.75" x14ac:dyDescent="0.25">
      <c r="B4702" s="5"/>
      <c r="C4702" s="5"/>
      <c r="D4702" s="5"/>
      <c r="E4702" s="5"/>
      <c r="F4702" s="5"/>
      <c r="G4702" s="5"/>
    </row>
    <row r="4703" spans="2:7" ht="15.75" x14ac:dyDescent="0.25">
      <c r="B4703" s="5"/>
      <c r="C4703" s="5"/>
      <c r="D4703" s="5"/>
      <c r="E4703" s="5"/>
      <c r="F4703" s="5"/>
      <c r="G4703" s="5"/>
    </row>
    <row r="4704" spans="2:7" ht="15.75" x14ac:dyDescent="0.25">
      <c r="B4704" s="5"/>
      <c r="C4704" s="5"/>
      <c r="D4704" s="5"/>
      <c r="E4704" s="5"/>
      <c r="F4704" s="5"/>
      <c r="G4704" s="5"/>
    </row>
    <row r="4705" spans="2:7" ht="15.75" x14ac:dyDescent="0.25">
      <c r="B4705" s="5"/>
      <c r="C4705" s="5"/>
      <c r="D4705" s="5"/>
      <c r="E4705" s="5"/>
      <c r="F4705" s="5"/>
      <c r="G4705" s="5"/>
    </row>
    <row r="4706" spans="2:7" ht="15.75" x14ac:dyDescent="0.25">
      <c r="B4706" s="5"/>
      <c r="C4706" s="5"/>
      <c r="D4706" s="5"/>
      <c r="E4706" s="5"/>
      <c r="F4706" s="5"/>
      <c r="G4706" s="5"/>
    </row>
    <row r="4707" spans="2:7" ht="15.75" x14ac:dyDescent="0.25">
      <c r="B4707" s="5"/>
      <c r="C4707" s="5"/>
      <c r="D4707" s="5"/>
      <c r="E4707" s="5"/>
      <c r="F4707" s="5"/>
      <c r="G4707" s="5"/>
    </row>
    <row r="4708" spans="2:7" ht="15.75" x14ac:dyDescent="0.25">
      <c r="B4708" s="5"/>
      <c r="C4708" s="5"/>
      <c r="D4708" s="5"/>
      <c r="E4708" s="5"/>
      <c r="F4708" s="5"/>
      <c r="G4708" s="5"/>
    </row>
    <row r="4709" spans="2:7" ht="15.75" x14ac:dyDescent="0.25">
      <c r="B4709" s="5"/>
      <c r="C4709" s="5"/>
      <c r="D4709" s="5"/>
      <c r="E4709" s="5"/>
      <c r="F4709" s="5"/>
      <c r="G4709" s="5"/>
    </row>
    <row r="4710" spans="2:7" ht="15.75" x14ac:dyDescent="0.25">
      <c r="B4710" s="5"/>
      <c r="C4710" s="5"/>
      <c r="D4710" s="5"/>
      <c r="E4710" s="5"/>
      <c r="F4710" s="5"/>
      <c r="G4710" s="5"/>
    </row>
    <row r="4711" spans="2:7" ht="15.75" x14ac:dyDescent="0.25">
      <c r="B4711" s="5"/>
      <c r="C4711" s="5"/>
      <c r="D4711" s="5"/>
      <c r="E4711" s="5"/>
      <c r="F4711" s="5"/>
      <c r="G4711" s="5"/>
    </row>
    <row r="4712" spans="2:7" ht="15.75" x14ac:dyDescent="0.25">
      <c r="B4712" s="5"/>
      <c r="C4712" s="5"/>
      <c r="D4712" s="5"/>
      <c r="E4712" s="5"/>
      <c r="F4712" s="5"/>
      <c r="G4712" s="5"/>
    </row>
    <row r="4713" spans="2:7" ht="15.75" x14ac:dyDescent="0.25">
      <c r="B4713" s="5"/>
      <c r="C4713" s="5"/>
      <c r="D4713" s="5"/>
      <c r="E4713" s="5"/>
      <c r="F4713" s="5"/>
      <c r="G4713" s="5"/>
    </row>
    <row r="4714" spans="2:7" ht="15.75" x14ac:dyDescent="0.25">
      <c r="B4714" s="5"/>
      <c r="C4714" s="5"/>
      <c r="D4714" s="5"/>
      <c r="E4714" s="5"/>
      <c r="F4714" s="5"/>
      <c r="G4714" s="5"/>
    </row>
    <row r="4715" spans="2:7" ht="15.75" x14ac:dyDescent="0.25">
      <c r="B4715" s="5"/>
      <c r="C4715" s="5"/>
      <c r="D4715" s="5"/>
      <c r="E4715" s="5"/>
      <c r="F4715" s="5"/>
      <c r="G4715" s="5"/>
    </row>
    <row r="4716" spans="2:7" ht="15.75" x14ac:dyDescent="0.25">
      <c r="B4716" s="5"/>
      <c r="C4716" s="5"/>
      <c r="D4716" s="5"/>
      <c r="E4716" s="5"/>
      <c r="F4716" s="5"/>
      <c r="G4716" s="5"/>
    </row>
    <row r="4717" spans="2:7" ht="15.75" x14ac:dyDescent="0.25">
      <c r="B4717" s="5"/>
      <c r="C4717" s="5"/>
      <c r="D4717" s="5"/>
      <c r="E4717" s="5"/>
      <c r="F4717" s="5"/>
      <c r="G4717" s="5"/>
    </row>
    <row r="4718" spans="2:7" ht="15.75" x14ac:dyDescent="0.25">
      <c r="B4718" s="5"/>
      <c r="C4718" s="5"/>
      <c r="D4718" s="5"/>
      <c r="E4718" s="5"/>
      <c r="F4718" s="5"/>
      <c r="G4718" s="5"/>
    </row>
    <row r="4719" spans="2:7" ht="15.75" x14ac:dyDescent="0.25">
      <c r="B4719" s="5"/>
      <c r="C4719" s="5"/>
      <c r="D4719" s="5"/>
      <c r="E4719" s="5"/>
      <c r="F4719" s="5"/>
      <c r="G4719" s="5"/>
    </row>
    <row r="4720" spans="2:7" ht="15.75" x14ac:dyDescent="0.25">
      <c r="B4720" s="5"/>
      <c r="C4720" s="5"/>
      <c r="D4720" s="5"/>
      <c r="E4720" s="5"/>
      <c r="F4720" s="5"/>
      <c r="G4720" s="5"/>
    </row>
    <row r="4721" spans="2:7" ht="15.75" x14ac:dyDescent="0.25">
      <c r="B4721" s="5"/>
      <c r="C4721" s="5"/>
      <c r="D4721" s="5"/>
      <c r="E4721" s="5"/>
      <c r="F4721" s="5"/>
      <c r="G4721" s="5"/>
    </row>
    <row r="4722" spans="2:7" ht="15.75" x14ac:dyDescent="0.25">
      <c r="B4722" s="5"/>
      <c r="C4722" s="5"/>
      <c r="D4722" s="5"/>
      <c r="E4722" s="5"/>
      <c r="F4722" s="5"/>
      <c r="G4722" s="5"/>
    </row>
    <row r="4723" spans="2:7" ht="15.75" x14ac:dyDescent="0.25">
      <c r="B4723" s="5"/>
      <c r="C4723" s="5"/>
      <c r="D4723" s="5"/>
      <c r="E4723" s="5"/>
      <c r="F4723" s="5"/>
      <c r="G4723" s="5"/>
    </row>
    <row r="4724" spans="2:7" ht="15.75" x14ac:dyDescent="0.25">
      <c r="B4724" s="5"/>
      <c r="C4724" s="5"/>
      <c r="D4724" s="5"/>
      <c r="E4724" s="5"/>
      <c r="F4724" s="5"/>
      <c r="G4724" s="5"/>
    </row>
    <row r="4725" spans="2:7" ht="15.75" x14ac:dyDescent="0.25">
      <c r="B4725" s="5"/>
      <c r="C4725" s="5"/>
      <c r="D4725" s="5"/>
      <c r="E4725" s="5"/>
      <c r="F4725" s="5"/>
      <c r="G4725" s="5"/>
    </row>
    <row r="4726" spans="2:7" ht="15.75" x14ac:dyDescent="0.25">
      <c r="B4726" s="5"/>
      <c r="C4726" s="5"/>
      <c r="D4726" s="5"/>
      <c r="E4726" s="5"/>
      <c r="F4726" s="5"/>
      <c r="G4726" s="5"/>
    </row>
    <row r="4727" spans="2:7" ht="15.75" x14ac:dyDescent="0.25">
      <c r="B4727" s="5"/>
      <c r="C4727" s="5"/>
      <c r="D4727" s="5"/>
      <c r="E4727" s="5"/>
      <c r="F4727" s="5"/>
      <c r="G4727" s="5"/>
    </row>
    <row r="4728" spans="2:7" ht="15.75" x14ac:dyDescent="0.25">
      <c r="B4728" s="5"/>
      <c r="C4728" s="5"/>
      <c r="D4728" s="5"/>
      <c r="E4728" s="5"/>
      <c r="F4728" s="5"/>
      <c r="G4728" s="5"/>
    </row>
    <row r="4729" spans="2:7" ht="15.75" x14ac:dyDescent="0.25">
      <c r="B4729" s="5"/>
      <c r="C4729" s="5"/>
      <c r="D4729" s="5"/>
      <c r="E4729" s="5"/>
      <c r="F4729" s="5"/>
      <c r="G4729" s="5"/>
    </row>
    <row r="4730" spans="2:7" ht="15.75" x14ac:dyDescent="0.25">
      <c r="B4730" s="5"/>
      <c r="C4730" s="5"/>
      <c r="D4730" s="5"/>
      <c r="E4730" s="5"/>
      <c r="F4730" s="5"/>
      <c r="G4730" s="5"/>
    </row>
    <row r="4731" spans="2:7" ht="15.75" x14ac:dyDescent="0.25">
      <c r="B4731" s="5"/>
      <c r="C4731" s="5"/>
      <c r="D4731" s="5"/>
      <c r="E4731" s="5"/>
      <c r="F4731" s="5"/>
      <c r="G4731" s="5"/>
    </row>
    <row r="4732" spans="2:7" ht="15.75" x14ac:dyDescent="0.25">
      <c r="B4732" s="5"/>
      <c r="C4732" s="5"/>
      <c r="D4732" s="5"/>
      <c r="E4732" s="5"/>
      <c r="F4732" s="5"/>
      <c r="G4732" s="5"/>
    </row>
    <row r="4733" spans="2:7" ht="15.75" x14ac:dyDescent="0.25">
      <c r="B4733" s="5"/>
      <c r="C4733" s="5"/>
      <c r="D4733" s="5"/>
      <c r="E4733" s="5"/>
      <c r="F4733" s="5"/>
      <c r="G4733" s="5"/>
    </row>
    <row r="4734" spans="2:7" ht="15.75" x14ac:dyDescent="0.25">
      <c r="B4734" s="5"/>
      <c r="C4734" s="5"/>
      <c r="D4734" s="5"/>
      <c r="E4734" s="5"/>
      <c r="F4734" s="5"/>
      <c r="G4734" s="5"/>
    </row>
    <row r="4735" spans="2:7" ht="15.75" x14ac:dyDescent="0.25">
      <c r="B4735" s="5"/>
      <c r="C4735" s="5"/>
      <c r="D4735" s="5"/>
      <c r="E4735" s="5"/>
      <c r="F4735" s="5"/>
      <c r="G4735" s="5"/>
    </row>
    <row r="4736" spans="2:7" ht="15.75" x14ac:dyDescent="0.25">
      <c r="B4736" s="5"/>
      <c r="C4736" s="5"/>
      <c r="D4736" s="5"/>
      <c r="E4736" s="5"/>
      <c r="F4736" s="5"/>
      <c r="G4736" s="5"/>
    </row>
    <row r="4737" spans="2:7" ht="15.75" x14ac:dyDescent="0.25">
      <c r="B4737" s="5"/>
      <c r="C4737" s="5"/>
      <c r="D4737" s="5"/>
      <c r="E4737" s="5"/>
      <c r="F4737" s="5"/>
      <c r="G4737" s="5"/>
    </row>
    <row r="4738" spans="2:7" ht="15.75" x14ac:dyDescent="0.25">
      <c r="B4738" s="5"/>
      <c r="C4738" s="5"/>
      <c r="D4738" s="5"/>
      <c r="E4738" s="5"/>
      <c r="F4738" s="5"/>
      <c r="G4738" s="5"/>
    </row>
    <row r="4739" spans="2:7" ht="15.75" x14ac:dyDescent="0.25">
      <c r="B4739" s="5"/>
      <c r="C4739" s="5"/>
      <c r="D4739" s="5"/>
      <c r="E4739" s="5"/>
      <c r="F4739" s="5"/>
      <c r="G4739" s="5"/>
    </row>
    <row r="4740" spans="2:7" ht="15.75" x14ac:dyDescent="0.25">
      <c r="B4740" s="5"/>
      <c r="C4740" s="5"/>
      <c r="D4740" s="5"/>
      <c r="E4740" s="5"/>
      <c r="F4740" s="5"/>
      <c r="G4740" s="5"/>
    </row>
    <row r="4741" spans="2:7" ht="15.75" x14ac:dyDescent="0.25">
      <c r="B4741" s="5"/>
      <c r="C4741" s="5"/>
      <c r="D4741" s="5"/>
      <c r="E4741" s="5"/>
      <c r="F4741" s="5"/>
      <c r="G4741" s="5"/>
    </row>
    <row r="4742" spans="2:7" ht="15.75" x14ac:dyDescent="0.25">
      <c r="B4742" s="5"/>
      <c r="C4742" s="5"/>
      <c r="D4742" s="5"/>
      <c r="E4742" s="5"/>
      <c r="F4742" s="5"/>
      <c r="G4742" s="5"/>
    </row>
    <row r="4743" spans="2:7" ht="15.75" x14ac:dyDescent="0.25">
      <c r="B4743" s="5"/>
      <c r="C4743" s="5"/>
      <c r="D4743" s="5"/>
      <c r="E4743" s="5"/>
      <c r="F4743" s="5"/>
      <c r="G4743" s="5"/>
    </row>
    <row r="4744" spans="2:7" ht="15.75" x14ac:dyDescent="0.25">
      <c r="B4744" s="5"/>
      <c r="C4744" s="5"/>
      <c r="D4744" s="5"/>
      <c r="E4744" s="5"/>
      <c r="F4744" s="5"/>
      <c r="G4744" s="5"/>
    </row>
    <row r="4745" spans="2:7" ht="15.75" x14ac:dyDescent="0.25">
      <c r="B4745" s="5"/>
      <c r="C4745" s="5"/>
      <c r="D4745" s="5"/>
      <c r="E4745" s="5"/>
      <c r="F4745" s="5"/>
      <c r="G4745" s="5"/>
    </row>
    <row r="4746" spans="2:7" ht="15.75" x14ac:dyDescent="0.25">
      <c r="B4746" s="5"/>
      <c r="C4746" s="5"/>
      <c r="D4746" s="5"/>
      <c r="E4746" s="5"/>
      <c r="F4746" s="5"/>
      <c r="G4746" s="5"/>
    </row>
    <row r="4747" spans="2:7" ht="15.75" x14ac:dyDescent="0.25">
      <c r="B4747" s="5"/>
      <c r="C4747" s="5"/>
      <c r="D4747" s="5"/>
      <c r="E4747" s="5"/>
      <c r="F4747" s="5"/>
      <c r="G4747" s="5"/>
    </row>
    <row r="4748" spans="2:7" ht="15.75" x14ac:dyDescent="0.25">
      <c r="B4748" s="5"/>
      <c r="C4748" s="5"/>
      <c r="D4748" s="5"/>
      <c r="E4748" s="5"/>
      <c r="F4748" s="5"/>
      <c r="G4748" s="5"/>
    </row>
    <row r="4749" spans="2:7" ht="15.75" x14ac:dyDescent="0.25">
      <c r="B4749" s="5"/>
      <c r="C4749" s="5"/>
      <c r="D4749" s="5"/>
      <c r="E4749" s="5"/>
      <c r="F4749" s="5"/>
      <c r="G4749" s="5"/>
    </row>
    <row r="4750" spans="2:7" ht="15.75" x14ac:dyDescent="0.25">
      <c r="B4750" s="5"/>
      <c r="C4750" s="5"/>
      <c r="D4750" s="5"/>
      <c r="E4750" s="5"/>
      <c r="F4750" s="5"/>
      <c r="G4750" s="5"/>
    </row>
    <row r="4751" spans="2:7" ht="15.75" x14ac:dyDescent="0.25">
      <c r="B4751" s="5"/>
      <c r="C4751" s="5"/>
      <c r="D4751" s="5"/>
      <c r="E4751" s="5"/>
      <c r="F4751" s="5"/>
      <c r="G4751" s="5"/>
    </row>
    <row r="4752" spans="2:7" ht="15.75" x14ac:dyDescent="0.25">
      <c r="B4752" s="5"/>
      <c r="C4752" s="5"/>
      <c r="D4752" s="5"/>
      <c r="E4752" s="5"/>
      <c r="F4752" s="5"/>
      <c r="G4752" s="5"/>
    </row>
    <row r="4753" spans="2:7" ht="15.75" x14ac:dyDescent="0.25">
      <c r="B4753" s="5"/>
      <c r="C4753" s="5"/>
      <c r="D4753" s="5"/>
      <c r="E4753" s="5"/>
      <c r="F4753" s="5"/>
      <c r="G4753" s="5"/>
    </row>
    <row r="4754" spans="2:7" ht="15.75" x14ac:dyDescent="0.25">
      <c r="B4754" s="5"/>
      <c r="C4754" s="5"/>
      <c r="D4754" s="5"/>
      <c r="E4754" s="5"/>
      <c r="F4754" s="5"/>
      <c r="G4754" s="5"/>
    </row>
    <row r="4755" spans="2:7" ht="15.75" x14ac:dyDescent="0.25">
      <c r="B4755" s="5"/>
      <c r="C4755" s="5"/>
      <c r="D4755" s="5"/>
      <c r="E4755" s="5"/>
      <c r="F4755" s="5"/>
      <c r="G4755" s="5"/>
    </row>
    <row r="4756" spans="2:7" ht="15.75" x14ac:dyDescent="0.25">
      <c r="B4756" s="5"/>
      <c r="C4756" s="5"/>
      <c r="D4756" s="5"/>
      <c r="E4756" s="5"/>
      <c r="F4756" s="5"/>
      <c r="G4756" s="5"/>
    </row>
    <row r="4757" spans="2:7" ht="15.75" x14ac:dyDescent="0.25">
      <c r="B4757" s="5"/>
      <c r="C4757" s="5"/>
      <c r="D4757" s="5"/>
      <c r="E4757" s="5"/>
      <c r="F4757" s="5"/>
      <c r="G4757" s="5"/>
    </row>
    <row r="4758" spans="2:7" ht="15.75" x14ac:dyDescent="0.25">
      <c r="B4758" s="5"/>
      <c r="C4758" s="5"/>
      <c r="D4758" s="5"/>
      <c r="E4758" s="5"/>
      <c r="F4758" s="5"/>
      <c r="G4758" s="5"/>
    </row>
    <row r="4759" spans="2:7" ht="15.75" x14ac:dyDescent="0.25">
      <c r="B4759" s="5"/>
      <c r="C4759" s="5"/>
      <c r="D4759" s="5"/>
      <c r="E4759" s="5"/>
      <c r="F4759" s="5"/>
      <c r="G4759" s="5"/>
    </row>
    <row r="4760" spans="2:7" ht="15.75" x14ac:dyDescent="0.25">
      <c r="B4760" s="5"/>
      <c r="C4760" s="5"/>
      <c r="D4760" s="5"/>
      <c r="E4760" s="5"/>
      <c r="F4760" s="5"/>
      <c r="G4760" s="5"/>
    </row>
    <row r="4761" spans="2:7" ht="15.75" x14ac:dyDescent="0.25">
      <c r="B4761" s="5"/>
      <c r="C4761" s="5"/>
      <c r="D4761" s="5"/>
      <c r="E4761" s="5"/>
      <c r="F4761" s="5"/>
      <c r="G4761" s="5"/>
    </row>
    <row r="4762" spans="2:7" ht="15.75" x14ac:dyDescent="0.25">
      <c r="B4762" s="5"/>
      <c r="C4762" s="5"/>
      <c r="D4762" s="5"/>
      <c r="E4762" s="5"/>
      <c r="F4762" s="5"/>
      <c r="G4762" s="5"/>
    </row>
    <row r="4763" spans="2:7" ht="15.75" x14ac:dyDescent="0.25">
      <c r="B4763" s="5"/>
      <c r="C4763" s="5"/>
      <c r="D4763" s="5"/>
      <c r="E4763" s="5"/>
      <c r="F4763" s="5"/>
      <c r="G4763" s="5"/>
    </row>
    <row r="4764" spans="2:7" ht="15.75" x14ac:dyDescent="0.25">
      <c r="B4764" s="5"/>
      <c r="C4764" s="5"/>
      <c r="D4764" s="5"/>
      <c r="E4764" s="5"/>
      <c r="F4764" s="5"/>
      <c r="G4764" s="5"/>
    </row>
    <row r="4765" spans="2:7" ht="15.75" x14ac:dyDescent="0.25">
      <c r="B4765" s="5"/>
      <c r="C4765" s="5"/>
      <c r="D4765" s="5"/>
      <c r="E4765" s="5"/>
      <c r="F4765" s="5"/>
      <c r="G4765" s="5"/>
    </row>
    <row r="4766" spans="2:7" ht="15.75" x14ac:dyDescent="0.25">
      <c r="B4766" s="5"/>
      <c r="C4766" s="5"/>
      <c r="D4766" s="5"/>
      <c r="E4766" s="5"/>
      <c r="F4766" s="5"/>
      <c r="G4766" s="5"/>
    </row>
    <row r="4767" spans="2:7" ht="15.75" x14ac:dyDescent="0.25">
      <c r="B4767" s="5"/>
      <c r="C4767" s="5"/>
      <c r="D4767" s="5"/>
      <c r="E4767" s="5"/>
      <c r="F4767" s="5"/>
      <c r="G4767" s="5"/>
    </row>
    <row r="4768" spans="2:7" ht="15.75" x14ac:dyDescent="0.25">
      <c r="B4768" s="5"/>
      <c r="C4768" s="5"/>
      <c r="D4768" s="5"/>
      <c r="E4768" s="5"/>
      <c r="F4768" s="5"/>
      <c r="G4768" s="5"/>
    </row>
    <row r="4769" spans="2:7" ht="15.75" x14ac:dyDescent="0.25">
      <c r="B4769" s="5"/>
      <c r="C4769" s="5"/>
      <c r="D4769" s="5"/>
      <c r="E4769" s="5"/>
      <c r="F4769" s="5"/>
      <c r="G4769" s="5"/>
    </row>
    <row r="4770" spans="2:7" ht="15.75" x14ac:dyDescent="0.25">
      <c r="B4770" s="5"/>
      <c r="C4770" s="5"/>
      <c r="D4770" s="5"/>
      <c r="E4770" s="5"/>
      <c r="F4770" s="5"/>
      <c r="G4770" s="5"/>
    </row>
    <row r="4771" spans="2:7" ht="15.75" x14ac:dyDescent="0.25">
      <c r="B4771" s="5"/>
      <c r="C4771" s="5"/>
      <c r="D4771" s="5"/>
      <c r="E4771" s="5"/>
      <c r="F4771" s="5"/>
      <c r="G4771" s="5"/>
    </row>
    <row r="4772" spans="2:7" ht="15.75" x14ac:dyDescent="0.25">
      <c r="B4772" s="5"/>
      <c r="C4772" s="5"/>
      <c r="D4772" s="5"/>
      <c r="E4772" s="5"/>
      <c r="F4772" s="5"/>
      <c r="G4772" s="5"/>
    </row>
    <row r="4773" spans="2:7" ht="15.75" x14ac:dyDescent="0.25">
      <c r="B4773" s="5"/>
      <c r="C4773" s="5"/>
      <c r="D4773" s="5"/>
      <c r="E4773" s="5"/>
      <c r="F4773" s="5"/>
      <c r="G4773" s="5"/>
    </row>
    <row r="4774" spans="2:7" ht="15.75" x14ac:dyDescent="0.25">
      <c r="B4774" s="5"/>
      <c r="C4774" s="5"/>
      <c r="D4774" s="5"/>
      <c r="E4774" s="5"/>
      <c r="F4774" s="5"/>
      <c r="G4774" s="5"/>
    </row>
    <row r="4775" spans="2:7" ht="15.75" x14ac:dyDescent="0.25">
      <c r="B4775" s="5"/>
      <c r="C4775" s="5"/>
      <c r="D4775" s="5"/>
      <c r="E4775" s="5"/>
      <c r="F4775" s="5"/>
      <c r="G4775" s="5"/>
    </row>
    <row r="4776" spans="2:7" ht="15.75" x14ac:dyDescent="0.25">
      <c r="B4776" s="5"/>
      <c r="C4776" s="5"/>
      <c r="D4776" s="5"/>
      <c r="E4776" s="5"/>
      <c r="F4776" s="5"/>
      <c r="G4776" s="5"/>
    </row>
    <row r="4777" spans="2:7" ht="15.75" x14ac:dyDescent="0.25">
      <c r="B4777" s="5"/>
      <c r="C4777" s="5"/>
      <c r="D4777" s="5"/>
      <c r="E4777" s="5"/>
      <c r="F4777" s="5"/>
      <c r="G4777" s="5"/>
    </row>
    <row r="4778" spans="2:7" ht="15.75" x14ac:dyDescent="0.25">
      <c r="B4778" s="5"/>
      <c r="C4778" s="5"/>
      <c r="D4778" s="5"/>
      <c r="E4778" s="5"/>
      <c r="F4778" s="5"/>
      <c r="G4778" s="5"/>
    </row>
    <row r="4779" spans="2:7" ht="15.75" x14ac:dyDescent="0.25">
      <c r="B4779" s="5"/>
      <c r="C4779" s="5"/>
      <c r="D4779" s="5"/>
      <c r="E4779" s="5"/>
      <c r="F4779" s="5"/>
      <c r="G4779" s="5"/>
    </row>
    <row r="4780" spans="2:7" ht="15.75" x14ac:dyDescent="0.25">
      <c r="B4780" s="5"/>
      <c r="C4780" s="5"/>
      <c r="D4780" s="5"/>
      <c r="E4780" s="5"/>
      <c r="F4780" s="5"/>
      <c r="G4780" s="5"/>
    </row>
    <row r="4781" spans="2:7" ht="15.75" x14ac:dyDescent="0.25">
      <c r="B4781" s="5"/>
      <c r="C4781" s="5"/>
      <c r="D4781" s="5"/>
      <c r="E4781" s="5"/>
      <c r="F4781" s="5"/>
      <c r="G4781" s="5"/>
    </row>
    <row r="4782" spans="2:7" ht="15.75" x14ac:dyDescent="0.25">
      <c r="B4782" s="5"/>
      <c r="C4782" s="5"/>
      <c r="D4782" s="5"/>
      <c r="E4782" s="5"/>
      <c r="F4782" s="5"/>
      <c r="G4782" s="5"/>
    </row>
    <row r="4783" spans="2:7" ht="15.75" x14ac:dyDescent="0.25">
      <c r="B4783" s="5"/>
      <c r="C4783" s="5"/>
      <c r="D4783" s="5"/>
      <c r="E4783" s="5"/>
      <c r="F4783" s="5"/>
      <c r="G4783" s="5"/>
    </row>
    <row r="4784" spans="2:7" ht="15.75" x14ac:dyDescent="0.25">
      <c r="B4784" s="5"/>
      <c r="C4784" s="5"/>
      <c r="D4784" s="5"/>
      <c r="E4784" s="5"/>
      <c r="F4784" s="5"/>
      <c r="G4784" s="5"/>
    </row>
    <row r="4785" spans="2:7" ht="15.75" x14ac:dyDescent="0.25">
      <c r="B4785" s="5"/>
      <c r="C4785" s="5"/>
      <c r="D4785" s="5"/>
      <c r="E4785" s="5"/>
      <c r="F4785" s="5"/>
      <c r="G4785" s="5"/>
    </row>
    <row r="4786" spans="2:7" ht="15.75" x14ac:dyDescent="0.25">
      <c r="B4786" s="5"/>
      <c r="C4786" s="5"/>
      <c r="D4786" s="5"/>
      <c r="E4786" s="5"/>
      <c r="F4786" s="5"/>
      <c r="G4786" s="5"/>
    </row>
    <row r="4787" spans="2:7" ht="15.75" x14ac:dyDescent="0.25">
      <c r="B4787" s="5"/>
      <c r="C4787" s="5"/>
      <c r="D4787" s="5"/>
      <c r="E4787" s="5"/>
      <c r="F4787" s="5"/>
      <c r="G4787" s="5"/>
    </row>
    <row r="4788" spans="2:7" ht="15.75" x14ac:dyDescent="0.25">
      <c r="B4788" s="5"/>
      <c r="C4788" s="5"/>
      <c r="D4788" s="5"/>
      <c r="E4788" s="5"/>
      <c r="F4788" s="5"/>
      <c r="G4788" s="5"/>
    </row>
    <row r="4789" spans="2:7" ht="15.75" x14ac:dyDescent="0.25">
      <c r="B4789" s="5"/>
      <c r="C4789" s="5"/>
      <c r="D4789" s="5"/>
      <c r="E4789" s="5"/>
      <c r="F4789" s="5"/>
      <c r="G4789" s="5"/>
    </row>
    <row r="4790" spans="2:7" ht="15.75" x14ac:dyDescent="0.25">
      <c r="B4790" s="5"/>
      <c r="C4790" s="5"/>
      <c r="D4790" s="5"/>
      <c r="E4790" s="5"/>
      <c r="F4790" s="5"/>
      <c r="G4790" s="5"/>
    </row>
    <row r="4791" spans="2:7" ht="15.75" x14ac:dyDescent="0.25">
      <c r="B4791" s="5"/>
      <c r="C4791" s="5"/>
      <c r="D4791" s="5"/>
      <c r="E4791" s="5"/>
      <c r="F4791" s="5"/>
      <c r="G4791" s="5"/>
    </row>
    <row r="4792" spans="2:7" ht="15.75" x14ac:dyDescent="0.25">
      <c r="B4792" s="5"/>
      <c r="C4792" s="5"/>
      <c r="D4792" s="5"/>
      <c r="E4792" s="5"/>
      <c r="F4792" s="5"/>
      <c r="G4792" s="5"/>
    </row>
    <row r="4793" spans="2:7" ht="15.75" x14ac:dyDescent="0.25">
      <c r="B4793" s="5"/>
      <c r="C4793" s="5"/>
      <c r="D4793" s="5"/>
      <c r="E4793" s="5"/>
      <c r="F4793" s="5"/>
      <c r="G4793" s="5"/>
    </row>
    <row r="4794" spans="2:7" ht="15.75" x14ac:dyDescent="0.25">
      <c r="B4794" s="5"/>
      <c r="C4794" s="5"/>
      <c r="D4794" s="5"/>
      <c r="E4794" s="5"/>
      <c r="F4794" s="5"/>
      <c r="G4794" s="5"/>
    </row>
    <row r="4795" spans="2:7" ht="15.75" x14ac:dyDescent="0.25">
      <c r="B4795" s="5"/>
      <c r="C4795" s="5"/>
      <c r="D4795" s="5"/>
      <c r="E4795" s="5"/>
      <c r="F4795" s="5"/>
      <c r="G4795" s="5"/>
    </row>
    <row r="4796" spans="2:7" ht="15.75" x14ac:dyDescent="0.25">
      <c r="B4796" s="5"/>
      <c r="C4796" s="5"/>
      <c r="D4796" s="5"/>
      <c r="E4796" s="5"/>
      <c r="F4796" s="5"/>
      <c r="G4796" s="5"/>
    </row>
    <row r="4797" spans="2:7" ht="15.75" x14ac:dyDescent="0.25">
      <c r="B4797" s="5"/>
      <c r="C4797" s="5"/>
      <c r="D4797" s="5"/>
      <c r="E4797" s="5"/>
      <c r="F4797" s="5"/>
      <c r="G4797" s="5"/>
    </row>
    <row r="4798" spans="2:7" ht="15.75" x14ac:dyDescent="0.25">
      <c r="B4798" s="5"/>
      <c r="C4798" s="5"/>
      <c r="D4798" s="5"/>
      <c r="E4798" s="5"/>
      <c r="F4798" s="5"/>
      <c r="G4798" s="5"/>
    </row>
    <row r="4799" spans="2:7" ht="15.75" x14ac:dyDescent="0.25">
      <c r="B4799" s="5"/>
      <c r="C4799" s="5"/>
      <c r="D4799" s="5"/>
      <c r="E4799" s="5"/>
      <c r="F4799" s="5"/>
      <c r="G4799" s="5"/>
    </row>
    <row r="4800" spans="2:7" ht="15.75" x14ac:dyDescent="0.25">
      <c r="B4800" s="5"/>
      <c r="C4800" s="5"/>
      <c r="D4800" s="5"/>
      <c r="E4800" s="5"/>
      <c r="F4800" s="5"/>
      <c r="G4800" s="5"/>
    </row>
    <row r="4801" spans="2:7" ht="15.75" x14ac:dyDescent="0.25">
      <c r="B4801" s="5"/>
      <c r="C4801" s="5"/>
      <c r="D4801" s="5"/>
      <c r="E4801" s="5"/>
      <c r="F4801" s="5"/>
      <c r="G4801" s="5"/>
    </row>
    <row r="4802" spans="2:7" ht="15.75" x14ac:dyDescent="0.25">
      <c r="B4802" s="5"/>
      <c r="C4802" s="5"/>
      <c r="D4802" s="5"/>
      <c r="E4802" s="5"/>
      <c r="F4802" s="5"/>
      <c r="G4802" s="5"/>
    </row>
    <row r="4803" spans="2:7" ht="15.75" x14ac:dyDescent="0.25">
      <c r="B4803" s="5"/>
      <c r="C4803" s="5"/>
      <c r="D4803" s="5"/>
      <c r="E4803" s="5"/>
      <c r="F4803" s="5"/>
      <c r="G4803" s="5"/>
    </row>
    <row r="4804" spans="2:7" ht="15.75" x14ac:dyDescent="0.25">
      <c r="B4804" s="5"/>
      <c r="C4804" s="5"/>
      <c r="D4804" s="5"/>
      <c r="E4804" s="5"/>
      <c r="F4804" s="5"/>
      <c r="G4804" s="5"/>
    </row>
    <row r="4805" spans="2:7" ht="15.75" x14ac:dyDescent="0.25">
      <c r="B4805" s="5"/>
      <c r="C4805" s="5"/>
      <c r="D4805" s="5"/>
      <c r="E4805" s="5"/>
      <c r="F4805" s="5"/>
      <c r="G4805" s="5"/>
    </row>
    <row r="4806" spans="2:7" ht="15.75" x14ac:dyDescent="0.25">
      <c r="B4806" s="5"/>
      <c r="C4806" s="5"/>
      <c r="D4806" s="5"/>
      <c r="E4806" s="5"/>
      <c r="F4806" s="5"/>
      <c r="G4806" s="5"/>
    </row>
    <row r="4807" spans="2:7" ht="15.75" x14ac:dyDescent="0.25">
      <c r="B4807" s="5"/>
      <c r="C4807" s="5"/>
      <c r="D4807" s="5"/>
      <c r="E4807" s="5"/>
      <c r="F4807" s="5"/>
      <c r="G4807" s="5"/>
    </row>
    <row r="4808" spans="2:7" ht="15.75" x14ac:dyDescent="0.25">
      <c r="B4808" s="5"/>
      <c r="C4808" s="5"/>
      <c r="D4808" s="5"/>
      <c r="E4808" s="5"/>
      <c r="F4808" s="5"/>
      <c r="G4808" s="5"/>
    </row>
    <row r="4809" spans="2:7" ht="15.75" x14ac:dyDescent="0.25">
      <c r="B4809" s="5"/>
      <c r="C4809" s="5"/>
      <c r="D4809" s="5"/>
      <c r="E4809" s="5"/>
      <c r="F4809" s="5"/>
      <c r="G4809" s="5"/>
    </row>
    <row r="4810" spans="2:7" ht="15.75" x14ac:dyDescent="0.25">
      <c r="B4810" s="5"/>
      <c r="C4810" s="5"/>
      <c r="D4810" s="5"/>
      <c r="E4810" s="5"/>
      <c r="F4810" s="5"/>
      <c r="G4810" s="5"/>
    </row>
    <row r="4811" spans="2:7" ht="15.75" x14ac:dyDescent="0.25">
      <c r="B4811" s="5"/>
      <c r="C4811" s="5"/>
      <c r="D4811" s="5"/>
      <c r="E4811" s="5"/>
      <c r="F4811" s="5"/>
      <c r="G4811" s="5"/>
    </row>
    <row r="4812" spans="2:7" ht="15.75" x14ac:dyDescent="0.25">
      <c r="B4812" s="5"/>
      <c r="C4812" s="5"/>
      <c r="D4812" s="5"/>
      <c r="E4812" s="5"/>
      <c r="F4812" s="5"/>
      <c r="G4812" s="5"/>
    </row>
    <row r="4813" spans="2:7" ht="15.75" x14ac:dyDescent="0.25">
      <c r="B4813" s="5"/>
      <c r="C4813" s="5"/>
      <c r="D4813" s="5"/>
      <c r="E4813" s="5"/>
      <c r="F4813" s="5"/>
      <c r="G4813" s="5"/>
    </row>
    <row r="4814" spans="2:7" ht="15.75" x14ac:dyDescent="0.25">
      <c r="B4814" s="5"/>
      <c r="C4814" s="5"/>
      <c r="D4814" s="5"/>
      <c r="E4814" s="5"/>
      <c r="F4814" s="5"/>
      <c r="G4814" s="5"/>
    </row>
    <row r="4815" spans="2:7" ht="15.75" x14ac:dyDescent="0.25">
      <c r="B4815" s="5"/>
      <c r="C4815" s="5"/>
      <c r="D4815" s="5"/>
      <c r="E4815" s="5"/>
      <c r="F4815" s="5"/>
      <c r="G4815" s="5"/>
    </row>
    <row r="4816" spans="2:7" ht="15.75" x14ac:dyDescent="0.25">
      <c r="B4816" s="5"/>
      <c r="C4816" s="5"/>
      <c r="D4816" s="5"/>
      <c r="E4816" s="5"/>
      <c r="F4816" s="5"/>
      <c r="G4816" s="5"/>
    </row>
    <row r="4817" spans="2:7" ht="15.75" x14ac:dyDescent="0.25">
      <c r="B4817" s="5"/>
      <c r="C4817" s="5"/>
      <c r="D4817" s="5"/>
      <c r="E4817" s="5"/>
      <c r="F4817" s="5"/>
      <c r="G4817" s="5"/>
    </row>
    <row r="4818" spans="2:7" ht="15.75" x14ac:dyDescent="0.25">
      <c r="B4818" s="5"/>
      <c r="C4818" s="5"/>
      <c r="D4818" s="5"/>
      <c r="E4818" s="5"/>
      <c r="F4818" s="5"/>
      <c r="G4818" s="5"/>
    </row>
    <row r="4819" spans="2:7" ht="15.75" x14ac:dyDescent="0.25">
      <c r="B4819" s="5"/>
      <c r="C4819" s="5"/>
      <c r="D4819" s="5"/>
      <c r="E4819" s="5"/>
      <c r="F4819" s="5"/>
      <c r="G4819" s="5"/>
    </row>
    <row r="4820" spans="2:7" ht="15.75" x14ac:dyDescent="0.25">
      <c r="B4820" s="5"/>
      <c r="C4820" s="5"/>
      <c r="D4820" s="5"/>
      <c r="E4820" s="5"/>
      <c r="F4820" s="5"/>
      <c r="G4820" s="5"/>
    </row>
    <row r="4821" spans="2:7" ht="15.75" x14ac:dyDescent="0.25">
      <c r="B4821" s="5"/>
      <c r="C4821" s="5"/>
      <c r="D4821" s="5"/>
      <c r="E4821" s="5"/>
      <c r="F4821" s="5"/>
      <c r="G4821" s="5"/>
    </row>
    <row r="4822" spans="2:7" ht="15.75" x14ac:dyDescent="0.25">
      <c r="B4822" s="5"/>
      <c r="C4822" s="5"/>
      <c r="D4822" s="5"/>
      <c r="E4822" s="5"/>
      <c r="F4822" s="5"/>
      <c r="G4822" s="5"/>
    </row>
    <row r="4823" spans="2:7" ht="15.75" x14ac:dyDescent="0.25">
      <c r="B4823" s="5"/>
      <c r="C4823" s="5"/>
      <c r="D4823" s="5"/>
      <c r="E4823" s="5"/>
      <c r="F4823" s="5"/>
      <c r="G4823" s="5"/>
    </row>
    <row r="4824" spans="2:7" ht="15.75" x14ac:dyDescent="0.25">
      <c r="B4824" s="5"/>
      <c r="C4824" s="5"/>
      <c r="D4824" s="5"/>
      <c r="E4824" s="5"/>
      <c r="F4824" s="5"/>
      <c r="G4824" s="5"/>
    </row>
    <row r="4825" spans="2:7" ht="15.75" x14ac:dyDescent="0.25">
      <c r="B4825" s="5"/>
      <c r="C4825" s="5"/>
      <c r="D4825" s="5"/>
      <c r="E4825" s="5"/>
      <c r="F4825" s="5"/>
      <c r="G4825" s="5"/>
    </row>
    <row r="4826" spans="2:7" ht="15.75" x14ac:dyDescent="0.25">
      <c r="B4826" s="5"/>
      <c r="C4826" s="5"/>
      <c r="D4826" s="5"/>
      <c r="E4826" s="5"/>
      <c r="F4826" s="5"/>
      <c r="G4826" s="5"/>
    </row>
    <row r="4827" spans="2:7" ht="15.75" x14ac:dyDescent="0.25">
      <c r="B4827" s="5"/>
      <c r="C4827" s="5"/>
      <c r="D4827" s="5"/>
      <c r="E4827" s="5"/>
      <c r="F4827" s="5"/>
      <c r="G4827" s="5"/>
    </row>
    <row r="4828" spans="2:7" ht="15.75" x14ac:dyDescent="0.25">
      <c r="B4828" s="5"/>
      <c r="C4828" s="5"/>
      <c r="D4828" s="5"/>
      <c r="E4828" s="5"/>
      <c r="F4828" s="5"/>
      <c r="G4828" s="5"/>
    </row>
    <row r="4829" spans="2:7" ht="15.75" x14ac:dyDescent="0.25">
      <c r="B4829" s="5"/>
      <c r="C4829" s="5"/>
      <c r="D4829" s="5"/>
      <c r="E4829" s="5"/>
      <c r="F4829" s="5"/>
      <c r="G4829" s="5"/>
    </row>
    <row r="4830" spans="2:7" ht="15.75" x14ac:dyDescent="0.25">
      <c r="B4830" s="5"/>
      <c r="C4830" s="5"/>
      <c r="D4830" s="5"/>
      <c r="E4830" s="5"/>
      <c r="F4830" s="5"/>
      <c r="G4830" s="5"/>
    </row>
    <row r="4831" spans="2:7" ht="15.75" x14ac:dyDescent="0.25">
      <c r="B4831" s="5"/>
      <c r="C4831" s="5"/>
      <c r="D4831" s="5"/>
      <c r="E4831" s="5"/>
      <c r="F4831" s="5"/>
      <c r="G4831" s="5"/>
    </row>
    <row r="4832" spans="2:7" ht="15.75" x14ac:dyDescent="0.25">
      <c r="B4832" s="5"/>
      <c r="C4832" s="5"/>
      <c r="D4832" s="5"/>
      <c r="E4832" s="5"/>
      <c r="F4832" s="5"/>
      <c r="G4832" s="5"/>
    </row>
    <row r="4833" spans="2:7" ht="15.75" x14ac:dyDescent="0.25">
      <c r="B4833" s="5"/>
      <c r="C4833" s="5"/>
      <c r="D4833" s="5"/>
      <c r="E4833" s="5"/>
      <c r="F4833" s="5"/>
      <c r="G4833" s="5"/>
    </row>
    <row r="4834" spans="2:7" ht="15.75" x14ac:dyDescent="0.25">
      <c r="B4834" s="5"/>
      <c r="C4834" s="5"/>
      <c r="D4834" s="5"/>
      <c r="E4834" s="5"/>
      <c r="F4834" s="5"/>
      <c r="G4834" s="5"/>
    </row>
    <row r="4835" spans="2:7" ht="15.75" x14ac:dyDescent="0.25">
      <c r="B4835" s="5"/>
      <c r="C4835" s="5"/>
      <c r="D4835" s="5"/>
      <c r="E4835" s="5"/>
      <c r="F4835" s="5"/>
      <c r="G4835" s="5"/>
    </row>
    <row r="4836" spans="2:7" ht="15.75" x14ac:dyDescent="0.25">
      <c r="B4836" s="5"/>
      <c r="C4836" s="5"/>
      <c r="D4836" s="5"/>
      <c r="E4836" s="5"/>
      <c r="F4836" s="5"/>
      <c r="G4836" s="5"/>
    </row>
    <row r="4837" spans="2:7" ht="15.75" x14ac:dyDescent="0.25">
      <c r="B4837" s="5"/>
      <c r="C4837" s="5"/>
      <c r="D4837" s="5"/>
      <c r="E4837" s="5"/>
      <c r="F4837" s="5"/>
      <c r="G4837" s="5"/>
    </row>
    <row r="4838" spans="2:7" ht="15.75" x14ac:dyDescent="0.25">
      <c r="B4838" s="5"/>
      <c r="C4838" s="5"/>
      <c r="D4838" s="5"/>
      <c r="E4838" s="5"/>
      <c r="F4838" s="5"/>
      <c r="G4838" s="5"/>
    </row>
    <row r="4839" spans="2:7" ht="15.75" x14ac:dyDescent="0.25">
      <c r="B4839" s="5"/>
      <c r="C4839" s="5"/>
      <c r="D4839" s="5"/>
      <c r="E4839" s="5"/>
      <c r="F4839" s="5"/>
      <c r="G4839" s="5"/>
    </row>
    <row r="4840" spans="2:7" ht="15.75" x14ac:dyDescent="0.25">
      <c r="B4840" s="5"/>
      <c r="C4840" s="5"/>
      <c r="D4840" s="5"/>
      <c r="E4840" s="5"/>
      <c r="F4840" s="5"/>
      <c r="G4840" s="5"/>
    </row>
    <row r="4841" spans="2:7" ht="15.75" x14ac:dyDescent="0.25">
      <c r="B4841" s="5"/>
      <c r="C4841" s="5"/>
      <c r="D4841" s="5"/>
      <c r="E4841" s="5"/>
      <c r="F4841" s="5"/>
      <c r="G4841" s="5"/>
    </row>
    <row r="4842" spans="2:7" ht="15.75" x14ac:dyDescent="0.25">
      <c r="B4842" s="5"/>
      <c r="C4842" s="5"/>
      <c r="D4842" s="5"/>
      <c r="E4842" s="5"/>
      <c r="F4842" s="5"/>
      <c r="G4842" s="5"/>
    </row>
    <row r="4843" spans="2:7" ht="15.75" x14ac:dyDescent="0.25">
      <c r="B4843" s="5"/>
      <c r="C4843" s="5"/>
      <c r="D4843" s="5"/>
      <c r="E4843" s="5"/>
      <c r="F4843" s="5"/>
      <c r="G4843" s="5"/>
    </row>
    <row r="4844" spans="2:7" ht="15.75" x14ac:dyDescent="0.25">
      <c r="B4844" s="5"/>
      <c r="C4844" s="5"/>
      <c r="D4844" s="5"/>
      <c r="E4844" s="5"/>
      <c r="F4844" s="5"/>
      <c r="G4844" s="5"/>
    </row>
    <row r="4845" spans="2:7" ht="15.75" x14ac:dyDescent="0.25">
      <c r="B4845" s="5"/>
      <c r="C4845" s="5"/>
      <c r="D4845" s="5"/>
      <c r="E4845" s="5"/>
      <c r="F4845" s="5"/>
      <c r="G4845" s="5"/>
    </row>
    <row r="4846" spans="2:7" ht="15.75" x14ac:dyDescent="0.25">
      <c r="B4846" s="5"/>
      <c r="C4846" s="5"/>
      <c r="D4846" s="5"/>
      <c r="E4846" s="5"/>
      <c r="F4846" s="5"/>
      <c r="G4846" s="5"/>
    </row>
    <row r="4847" spans="2:7" ht="15.75" x14ac:dyDescent="0.25">
      <c r="B4847" s="5"/>
      <c r="C4847" s="5"/>
      <c r="D4847" s="5"/>
      <c r="E4847" s="5"/>
      <c r="F4847" s="5"/>
      <c r="G4847" s="5"/>
    </row>
    <row r="4848" spans="2:7" ht="15.75" x14ac:dyDescent="0.25">
      <c r="B4848" s="5"/>
      <c r="C4848" s="5"/>
      <c r="D4848" s="5"/>
      <c r="E4848" s="5"/>
      <c r="F4848" s="5"/>
      <c r="G4848" s="5"/>
    </row>
    <row r="4849" spans="2:7" ht="15.75" x14ac:dyDescent="0.25">
      <c r="B4849" s="5"/>
      <c r="C4849" s="5"/>
      <c r="D4849" s="5"/>
      <c r="E4849" s="5"/>
      <c r="F4849" s="5"/>
      <c r="G4849" s="5"/>
    </row>
    <row r="4850" spans="2:7" ht="15.75" x14ac:dyDescent="0.25">
      <c r="B4850" s="5"/>
      <c r="C4850" s="5"/>
      <c r="D4850" s="5"/>
      <c r="E4850" s="5"/>
      <c r="F4850" s="5"/>
      <c r="G4850" s="5"/>
    </row>
    <row r="4851" spans="2:7" ht="15.75" x14ac:dyDescent="0.25">
      <c r="B4851" s="5"/>
      <c r="C4851" s="5"/>
      <c r="D4851" s="5"/>
      <c r="E4851" s="5"/>
      <c r="F4851" s="5"/>
      <c r="G4851" s="5"/>
    </row>
    <row r="4852" spans="2:7" ht="15.75" x14ac:dyDescent="0.25">
      <c r="B4852" s="5"/>
      <c r="C4852" s="5"/>
      <c r="D4852" s="5"/>
      <c r="E4852" s="5"/>
      <c r="F4852" s="5"/>
      <c r="G4852" s="5"/>
    </row>
    <row r="4853" spans="2:7" ht="15.75" x14ac:dyDescent="0.25">
      <c r="B4853" s="5"/>
      <c r="C4853" s="5"/>
      <c r="D4853" s="5"/>
      <c r="E4853" s="5"/>
      <c r="F4853" s="5"/>
      <c r="G4853" s="5"/>
    </row>
    <row r="4854" spans="2:7" ht="15.75" x14ac:dyDescent="0.25">
      <c r="B4854" s="5"/>
      <c r="C4854" s="5"/>
      <c r="D4854" s="5"/>
      <c r="E4854" s="5"/>
      <c r="F4854" s="5"/>
      <c r="G4854" s="5"/>
    </row>
    <row r="4855" spans="2:7" ht="15.75" x14ac:dyDescent="0.25">
      <c r="B4855" s="5"/>
      <c r="C4855" s="5"/>
      <c r="D4855" s="5"/>
      <c r="E4855" s="5"/>
      <c r="F4855" s="5"/>
      <c r="G4855" s="5"/>
    </row>
    <row r="4856" spans="2:7" ht="15.75" x14ac:dyDescent="0.25">
      <c r="B4856" s="5"/>
      <c r="C4856" s="5"/>
      <c r="D4856" s="5"/>
      <c r="E4856" s="5"/>
      <c r="F4856" s="5"/>
      <c r="G4856" s="5"/>
    </row>
    <row r="4857" spans="2:7" ht="15.75" x14ac:dyDescent="0.25">
      <c r="B4857" s="5"/>
      <c r="C4857" s="5"/>
      <c r="D4857" s="5"/>
      <c r="E4857" s="5"/>
      <c r="F4857" s="5"/>
      <c r="G4857" s="5"/>
    </row>
    <row r="4858" spans="2:7" ht="15.75" x14ac:dyDescent="0.25">
      <c r="B4858" s="5"/>
      <c r="C4858" s="5"/>
      <c r="D4858" s="5"/>
      <c r="E4858" s="5"/>
      <c r="F4858" s="5"/>
      <c r="G4858" s="5"/>
    </row>
    <row r="4859" spans="2:7" ht="15.75" x14ac:dyDescent="0.25">
      <c r="B4859" s="5"/>
      <c r="C4859" s="5"/>
      <c r="D4859" s="5"/>
      <c r="E4859" s="5"/>
      <c r="F4859" s="5"/>
      <c r="G4859" s="5"/>
    </row>
    <row r="4860" spans="2:7" ht="15.75" x14ac:dyDescent="0.25">
      <c r="B4860" s="5"/>
      <c r="C4860" s="5"/>
      <c r="D4860" s="5"/>
      <c r="E4860" s="5"/>
      <c r="F4860" s="5"/>
      <c r="G4860" s="5"/>
    </row>
    <row r="4861" spans="2:7" ht="15.75" x14ac:dyDescent="0.25">
      <c r="B4861" s="5"/>
      <c r="C4861" s="5"/>
      <c r="D4861" s="5"/>
      <c r="E4861" s="5"/>
      <c r="F4861" s="5"/>
      <c r="G4861" s="5"/>
    </row>
    <row r="4862" spans="2:7" ht="15.75" x14ac:dyDescent="0.25">
      <c r="B4862" s="5"/>
      <c r="C4862" s="5"/>
      <c r="D4862" s="5"/>
      <c r="E4862" s="5"/>
      <c r="F4862" s="5"/>
      <c r="G4862" s="5"/>
    </row>
    <row r="4863" spans="2:7" ht="15.75" x14ac:dyDescent="0.25">
      <c r="B4863" s="5"/>
      <c r="C4863" s="5"/>
      <c r="D4863" s="5"/>
      <c r="E4863" s="5"/>
      <c r="F4863" s="5"/>
      <c r="G4863" s="5"/>
    </row>
    <row r="4864" spans="2:7" ht="15.75" x14ac:dyDescent="0.25">
      <c r="B4864" s="5"/>
      <c r="C4864" s="5"/>
      <c r="D4864" s="5"/>
      <c r="E4864" s="5"/>
      <c r="F4864" s="5"/>
      <c r="G4864" s="5"/>
    </row>
    <row r="4865" spans="2:7" ht="15.75" x14ac:dyDescent="0.25">
      <c r="B4865" s="5"/>
      <c r="C4865" s="5"/>
      <c r="D4865" s="5"/>
      <c r="E4865" s="5"/>
      <c r="F4865" s="5"/>
      <c r="G4865" s="5"/>
    </row>
    <row r="4866" spans="2:7" ht="15.75" x14ac:dyDescent="0.25">
      <c r="B4866" s="5"/>
      <c r="C4866" s="5"/>
      <c r="D4866" s="5"/>
      <c r="E4866" s="5"/>
      <c r="F4866" s="5"/>
      <c r="G4866" s="5"/>
    </row>
    <row r="4867" spans="2:7" ht="15.75" x14ac:dyDescent="0.25">
      <c r="B4867" s="5"/>
      <c r="C4867" s="5"/>
      <c r="D4867" s="5"/>
      <c r="E4867" s="5"/>
      <c r="F4867" s="5"/>
      <c r="G4867" s="5"/>
    </row>
    <row r="4868" spans="2:7" ht="15.75" x14ac:dyDescent="0.25">
      <c r="B4868" s="5"/>
      <c r="C4868" s="5"/>
      <c r="D4868" s="5"/>
      <c r="E4868" s="5"/>
      <c r="F4868" s="5"/>
      <c r="G4868" s="5"/>
    </row>
    <row r="4869" spans="2:7" ht="15.75" x14ac:dyDescent="0.25">
      <c r="B4869" s="5"/>
      <c r="C4869" s="5"/>
      <c r="D4869" s="5"/>
      <c r="E4869" s="5"/>
      <c r="F4869" s="5"/>
      <c r="G4869" s="5"/>
    </row>
    <row r="4870" spans="2:7" ht="15.75" x14ac:dyDescent="0.25">
      <c r="B4870" s="5"/>
      <c r="C4870" s="5"/>
      <c r="D4870" s="5"/>
      <c r="E4870" s="5"/>
      <c r="F4870" s="5"/>
      <c r="G4870" s="5"/>
    </row>
    <row r="4871" spans="2:7" ht="15.75" x14ac:dyDescent="0.25">
      <c r="B4871" s="5"/>
      <c r="C4871" s="5"/>
      <c r="D4871" s="5"/>
      <c r="E4871" s="5"/>
      <c r="F4871" s="5"/>
      <c r="G4871" s="5"/>
    </row>
    <row r="4872" spans="2:7" ht="15.75" x14ac:dyDescent="0.25">
      <c r="B4872" s="5"/>
      <c r="C4872" s="5"/>
      <c r="D4872" s="5"/>
      <c r="E4872" s="5"/>
      <c r="F4872" s="5"/>
      <c r="G4872" s="5"/>
    </row>
    <row r="4873" spans="2:7" ht="15.75" x14ac:dyDescent="0.25">
      <c r="B4873" s="5"/>
      <c r="C4873" s="5"/>
      <c r="D4873" s="5"/>
      <c r="E4873" s="5"/>
      <c r="F4873" s="5"/>
      <c r="G4873" s="5"/>
    </row>
    <row r="4874" spans="2:7" ht="15.75" x14ac:dyDescent="0.25">
      <c r="B4874" s="5"/>
      <c r="C4874" s="5"/>
      <c r="D4874" s="5"/>
      <c r="E4874" s="5"/>
      <c r="F4874" s="5"/>
      <c r="G4874" s="5"/>
    </row>
    <row r="4875" spans="2:7" ht="15.75" x14ac:dyDescent="0.25">
      <c r="B4875" s="5"/>
      <c r="C4875" s="5"/>
      <c r="D4875" s="5"/>
      <c r="E4875" s="5"/>
      <c r="F4875" s="5"/>
      <c r="G4875" s="5"/>
    </row>
    <row r="4876" spans="2:7" ht="15.75" x14ac:dyDescent="0.25">
      <c r="B4876" s="5"/>
      <c r="C4876" s="5"/>
      <c r="D4876" s="5"/>
      <c r="E4876" s="5"/>
      <c r="F4876" s="5"/>
      <c r="G4876" s="5"/>
    </row>
    <row r="4877" spans="2:7" ht="15.75" x14ac:dyDescent="0.25">
      <c r="B4877" s="5"/>
      <c r="C4877" s="5"/>
      <c r="D4877" s="5"/>
      <c r="E4877" s="5"/>
      <c r="F4877" s="5"/>
      <c r="G4877" s="5"/>
    </row>
    <row r="4878" spans="2:7" ht="15.75" x14ac:dyDescent="0.25">
      <c r="B4878" s="5"/>
      <c r="C4878" s="5"/>
      <c r="D4878" s="5"/>
      <c r="E4878" s="5"/>
      <c r="F4878" s="5"/>
      <c r="G4878" s="5"/>
    </row>
    <row r="4879" spans="2:7" ht="15.75" x14ac:dyDescent="0.25">
      <c r="B4879" s="5"/>
      <c r="C4879" s="5"/>
      <c r="D4879" s="5"/>
      <c r="E4879" s="5"/>
      <c r="F4879" s="5"/>
      <c r="G4879" s="5"/>
    </row>
    <row r="4880" spans="2:7" ht="15.75" x14ac:dyDescent="0.25">
      <c r="B4880" s="5"/>
      <c r="C4880" s="5"/>
      <c r="D4880" s="5"/>
      <c r="E4880" s="5"/>
      <c r="F4880" s="5"/>
      <c r="G4880" s="5"/>
    </row>
    <row r="4881" spans="2:7" ht="15.75" x14ac:dyDescent="0.25">
      <c r="B4881" s="5"/>
      <c r="C4881" s="5"/>
      <c r="D4881" s="5"/>
      <c r="E4881" s="5"/>
      <c r="F4881" s="5"/>
      <c r="G4881" s="5"/>
    </row>
    <row r="4882" spans="2:7" ht="15.75" x14ac:dyDescent="0.25">
      <c r="B4882" s="5"/>
      <c r="C4882" s="5"/>
      <c r="D4882" s="5"/>
      <c r="E4882" s="5"/>
      <c r="F4882" s="5"/>
      <c r="G4882" s="5"/>
    </row>
    <row r="4883" spans="2:7" ht="15.75" x14ac:dyDescent="0.25">
      <c r="B4883" s="5"/>
      <c r="C4883" s="5"/>
      <c r="D4883" s="5"/>
      <c r="E4883" s="5"/>
      <c r="F4883" s="5"/>
      <c r="G4883" s="5"/>
    </row>
    <row r="4884" spans="2:7" ht="15.75" x14ac:dyDescent="0.25">
      <c r="B4884" s="5"/>
      <c r="C4884" s="5"/>
      <c r="D4884" s="5"/>
      <c r="E4884" s="5"/>
      <c r="F4884" s="5"/>
      <c r="G4884" s="5"/>
    </row>
    <row r="4885" spans="2:7" ht="15.75" x14ac:dyDescent="0.25">
      <c r="B4885" s="5"/>
      <c r="C4885" s="5"/>
      <c r="D4885" s="5"/>
      <c r="E4885" s="5"/>
      <c r="F4885" s="5"/>
      <c r="G4885" s="5"/>
    </row>
    <row r="4886" spans="2:7" ht="15.75" x14ac:dyDescent="0.25">
      <c r="B4886" s="5"/>
      <c r="C4886" s="5"/>
      <c r="D4886" s="5"/>
      <c r="E4886" s="5"/>
      <c r="F4886" s="5"/>
      <c r="G4886" s="5"/>
    </row>
    <row r="4887" spans="2:7" ht="15.75" x14ac:dyDescent="0.25">
      <c r="B4887" s="5"/>
      <c r="C4887" s="5"/>
      <c r="D4887" s="5"/>
      <c r="E4887" s="5"/>
      <c r="F4887" s="5"/>
      <c r="G4887" s="5"/>
    </row>
    <row r="4888" spans="2:7" ht="15.75" x14ac:dyDescent="0.25">
      <c r="B4888" s="5"/>
      <c r="C4888" s="5"/>
      <c r="D4888" s="5"/>
      <c r="E4888" s="5"/>
      <c r="F4888" s="5"/>
      <c r="G4888" s="5"/>
    </row>
    <row r="4889" spans="2:7" ht="15.75" x14ac:dyDescent="0.25">
      <c r="B4889" s="5"/>
      <c r="C4889" s="5"/>
      <c r="D4889" s="5"/>
      <c r="E4889" s="5"/>
      <c r="F4889" s="5"/>
      <c r="G4889" s="5"/>
    </row>
    <row r="4890" spans="2:7" ht="15.75" x14ac:dyDescent="0.25">
      <c r="B4890" s="5"/>
      <c r="C4890" s="5"/>
      <c r="D4890" s="5"/>
      <c r="E4890" s="5"/>
      <c r="F4890" s="5"/>
      <c r="G4890" s="5"/>
    </row>
    <row r="4891" spans="2:7" ht="15.75" x14ac:dyDescent="0.25">
      <c r="B4891" s="5"/>
      <c r="C4891" s="5"/>
      <c r="D4891" s="5"/>
      <c r="E4891" s="5"/>
      <c r="F4891" s="5"/>
      <c r="G4891" s="5"/>
    </row>
    <row r="4892" spans="2:7" ht="15.75" x14ac:dyDescent="0.25">
      <c r="B4892" s="5"/>
      <c r="C4892" s="5"/>
      <c r="D4892" s="5"/>
      <c r="E4892" s="5"/>
      <c r="F4892" s="5"/>
      <c r="G4892" s="5"/>
    </row>
    <row r="4893" spans="2:7" ht="15.75" x14ac:dyDescent="0.25">
      <c r="B4893" s="5"/>
      <c r="C4893" s="5"/>
      <c r="D4893" s="5"/>
      <c r="E4893" s="5"/>
      <c r="F4893" s="5"/>
      <c r="G4893" s="5"/>
    </row>
    <row r="4894" spans="2:7" ht="15.75" x14ac:dyDescent="0.25">
      <c r="B4894" s="5"/>
      <c r="C4894" s="5"/>
      <c r="D4894" s="5"/>
      <c r="E4894" s="5"/>
      <c r="F4894" s="5"/>
      <c r="G4894" s="5"/>
    </row>
    <row r="4895" spans="2:7" ht="15.75" x14ac:dyDescent="0.25">
      <c r="B4895" s="5"/>
      <c r="C4895" s="5"/>
      <c r="D4895" s="5"/>
      <c r="E4895" s="5"/>
      <c r="F4895" s="5"/>
      <c r="G4895" s="5"/>
    </row>
    <row r="4896" spans="2:7" ht="15.75" x14ac:dyDescent="0.25">
      <c r="B4896" s="5"/>
      <c r="C4896" s="5"/>
      <c r="D4896" s="5"/>
      <c r="E4896" s="5"/>
      <c r="F4896" s="5"/>
      <c r="G4896" s="5"/>
    </row>
    <row r="4897" spans="2:7" ht="15.75" x14ac:dyDescent="0.25">
      <c r="B4897" s="5"/>
      <c r="C4897" s="5"/>
      <c r="D4897" s="5"/>
      <c r="E4897" s="5"/>
      <c r="F4897" s="5"/>
      <c r="G4897" s="5"/>
    </row>
    <row r="4898" spans="2:7" ht="15.75" x14ac:dyDescent="0.25">
      <c r="B4898" s="5"/>
      <c r="C4898" s="5"/>
      <c r="D4898" s="5"/>
      <c r="E4898" s="5"/>
      <c r="F4898" s="5"/>
      <c r="G4898" s="5"/>
    </row>
    <row r="4899" spans="2:7" ht="15.75" x14ac:dyDescent="0.25">
      <c r="B4899" s="5"/>
      <c r="C4899" s="5"/>
      <c r="D4899" s="5"/>
      <c r="E4899" s="5"/>
      <c r="F4899" s="5"/>
      <c r="G4899" s="5"/>
    </row>
    <row r="4900" spans="2:7" ht="15.75" x14ac:dyDescent="0.25">
      <c r="B4900" s="5"/>
      <c r="C4900" s="5"/>
      <c r="D4900" s="5"/>
      <c r="E4900" s="5"/>
      <c r="F4900" s="5"/>
      <c r="G4900" s="5"/>
    </row>
    <row r="4901" spans="2:7" ht="15.75" x14ac:dyDescent="0.25">
      <c r="B4901" s="5"/>
      <c r="C4901" s="5"/>
      <c r="D4901" s="5"/>
      <c r="E4901" s="5"/>
      <c r="F4901" s="5"/>
      <c r="G4901" s="5"/>
    </row>
    <row r="4902" spans="2:7" ht="15.75" x14ac:dyDescent="0.25">
      <c r="B4902" s="5"/>
      <c r="C4902" s="5"/>
      <c r="D4902" s="5"/>
      <c r="E4902" s="5"/>
      <c r="F4902" s="5"/>
      <c r="G4902" s="5"/>
    </row>
    <row r="4903" spans="2:7" ht="15.75" x14ac:dyDescent="0.25">
      <c r="B4903" s="5"/>
      <c r="C4903" s="5"/>
      <c r="D4903" s="5"/>
      <c r="E4903" s="5"/>
      <c r="F4903" s="5"/>
      <c r="G4903" s="5"/>
    </row>
    <row r="4904" spans="2:7" ht="15.75" x14ac:dyDescent="0.25">
      <c r="B4904" s="5"/>
      <c r="C4904" s="5"/>
      <c r="D4904" s="5"/>
      <c r="E4904" s="5"/>
      <c r="F4904" s="5"/>
      <c r="G4904" s="5"/>
    </row>
    <row r="4905" spans="2:7" ht="15.75" x14ac:dyDescent="0.25">
      <c r="B4905" s="5"/>
      <c r="C4905" s="5"/>
      <c r="D4905" s="5"/>
      <c r="E4905" s="5"/>
      <c r="F4905" s="5"/>
      <c r="G4905" s="5"/>
    </row>
    <row r="4906" spans="2:7" ht="15.75" x14ac:dyDescent="0.25">
      <c r="B4906" s="5"/>
      <c r="C4906" s="5"/>
      <c r="D4906" s="5"/>
      <c r="E4906" s="5"/>
      <c r="F4906" s="5"/>
      <c r="G4906" s="5"/>
    </row>
    <row r="4907" spans="2:7" ht="15.75" x14ac:dyDescent="0.25">
      <c r="B4907" s="5"/>
      <c r="C4907" s="5"/>
      <c r="D4907" s="5"/>
      <c r="E4907" s="5"/>
      <c r="F4907" s="5"/>
      <c r="G4907" s="5"/>
    </row>
    <row r="4908" spans="2:7" ht="15.75" x14ac:dyDescent="0.25">
      <c r="B4908" s="5"/>
      <c r="C4908" s="5"/>
      <c r="D4908" s="5"/>
      <c r="E4908" s="5"/>
      <c r="F4908" s="5"/>
      <c r="G4908" s="5"/>
    </row>
    <row r="4909" spans="2:7" ht="15.75" x14ac:dyDescent="0.25">
      <c r="B4909" s="5"/>
      <c r="C4909" s="5"/>
      <c r="D4909" s="5"/>
      <c r="E4909" s="5"/>
      <c r="F4909" s="5"/>
      <c r="G4909" s="5"/>
    </row>
    <row r="4910" spans="2:7" ht="15.75" x14ac:dyDescent="0.25">
      <c r="B4910" s="5"/>
      <c r="C4910" s="5"/>
      <c r="D4910" s="5"/>
      <c r="E4910" s="5"/>
      <c r="F4910" s="5"/>
      <c r="G4910" s="5"/>
    </row>
    <row r="4911" spans="2:7" ht="15.75" x14ac:dyDescent="0.25">
      <c r="B4911" s="5"/>
      <c r="C4911" s="5"/>
      <c r="D4911" s="5"/>
      <c r="E4911" s="5"/>
      <c r="F4911" s="5"/>
      <c r="G4911" s="5"/>
    </row>
    <row r="4912" spans="2:7" ht="15.75" x14ac:dyDescent="0.25">
      <c r="B4912" s="5"/>
      <c r="C4912" s="5"/>
      <c r="D4912" s="5"/>
      <c r="E4912" s="5"/>
      <c r="F4912" s="5"/>
      <c r="G4912" s="5"/>
    </row>
    <row r="4913" spans="2:7" ht="15.75" x14ac:dyDescent="0.25">
      <c r="B4913" s="5"/>
      <c r="C4913" s="5"/>
      <c r="D4913" s="5"/>
      <c r="E4913" s="5"/>
      <c r="F4913" s="5"/>
      <c r="G4913" s="5"/>
    </row>
    <row r="4914" spans="2:7" ht="15.75" x14ac:dyDescent="0.25">
      <c r="B4914" s="5"/>
      <c r="C4914" s="5"/>
      <c r="D4914" s="5"/>
      <c r="E4914" s="5"/>
      <c r="F4914" s="5"/>
      <c r="G4914" s="5"/>
    </row>
    <row r="4915" spans="2:7" ht="15.75" x14ac:dyDescent="0.25">
      <c r="B4915" s="5"/>
      <c r="C4915" s="5"/>
      <c r="D4915" s="5"/>
      <c r="E4915" s="5"/>
      <c r="F4915" s="5"/>
      <c r="G4915" s="5"/>
    </row>
    <row r="4916" spans="2:7" ht="15.75" x14ac:dyDescent="0.25">
      <c r="B4916" s="5"/>
      <c r="C4916" s="5"/>
      <c r="D4916" s="5"/>
      <c r="E4916" s="5"/>
      <c r="F4916" s="5"/>
      <c r="G4916" s="5"/>
    </row>
    <row r="4917" spans="2:7" ht="15.75" x14ac:dyDescent="0.25">
      <c r="B4917" s="5"/>
      <c r="C4917" s="5"/>
      <c r="D4917" s="5"/>
      <c r="E4917" s="5"/>
      <c r="F4917" s="5"/>
      <c r="G4917" s="5"/>
    </row>
    <row r="4918" spans="2:7" ht="15.75" x14ac:dyDescent="0.25">
      <c r="B4918" s="5"/>
      <c r="C4918" s="5"/>
      <c r="D4918" s="5"/>
      <c r="E4918" s="5"/>
      <c r="F4918" s="5"/>
      <c r="G4918" s="5"/>
    </row>
    <row r="4919" spans="2:7" ht="15.75" x14ac:dyDescent="0.25">
      <c r="B4919" s="5"/>
      <c r="C4919" s="5"/>
      <c r="D4919" s="5"/>
      <c r="E4919" s="5"/>
      <c r="F4919" s="5"/>
      <c r="G4919" s="5"/>
    </row>
    <row r="4920" spans="2:7" ht="15.75" x14ac:dyDescent="0.25">
      <c r="B4920" s="5"/>
      <c r="C4920" s="5"/>
      <c r="D4920" s="5"/>
      <c r="E4920" s="5"/>
      <c r="F4920" s="5"/>
      <c r="G4920" s="5"/>
    </row>
    <row r="4921" spans="2:7" ht="15.75" x14ac:dyDescent="0.25">
      <c r="B4921" s="5"/>
      <c r="C4921" s="5"/>
      <c r="D4921" s="5"/>
      <c r="E4921" s="5"/>
      <c r="F4921" s="5"/>
      <c r="G4921" s="5"/>
    </row>
    <row r="4922" spans="2:7" ht="15.75" x14ac:dyDescent="0.25">
      <c r="B4922" s="5"/>
      <c r="C4922" s="5"/>
      <c r="D4922" s="5"/>
      <c r="E4922" s="5"/>
      <c r="F4922" s="5"/>
      <c r="G4922" s="5"/>
    </row>
    <row r="4923" spans="2:7" ht="15.75" x14ac:dyDescent="0.25">
      <c r="B4923" s="5"/>
      <c r="C4923" s="5"/>
      <c r="D4923" s="5"/>
      <c r="E4923" s="5"/>
      <c r="F4923" s="5"/>
      <c r="G4923" s="5"/>
    </row>
    <row r="4924" spans="2:7" ht="15.75" x14ac:dyDescent="0.25">
      <c r="B4924" s="5"/>
      <c r="C4924" s="5"/>
      <c r="D4924" s="5"/>
      <c r="E4924" s="5"/>
      <c r="F4924" s="5"/>
      <c r="G4924" s="5"/>
    </row>
    <row r="4925" spans="2:7" ht="15.75" x14ac:dyDescent="0.25">
      <c r="B4925" s="5"/>
      <c r="C4925" s="5"/>
      <c r="D4925" s="5"/>
      <c r="E4925" s="5"/>
      <c r="F4925" s="5"/>
      <c r="G4925" s="5"/>
    </row>
    <row r="4926" spans="2:7" ht="15.75" x14ac:dyDescent="0.25">
      <c r="B4926" s="5"/>
      <c r="C4926" s="5"/>
      <c r="D4926" s="5"/>
      <c r="E4926" s="5"/>
      <c r="F4926" s="5"/>
      <c r="G4926" s="5"/>
    </row>
    <row r="4927" spans="2:7" ht="15.75" x14ac:dyDescent="0.25">
      <c r="B4927" s="5"/>
      <c r="C4927" s="5"/>
      <c r="D4927" s="5"/>
      <c r="E4927" s="5"/>
      <c r="F4927" s="5"/>
      <c r="G4927" s="5"/>
    </row>
    <row r="4928" spans="2:7" ht="15.75" x14ac:dyDescent="0.25">
      <c r="B4928" s="5"/>
      <c r="C4928" s="5"/>
      <c r="D4928" s="5"/>
      <c r="E4928" s="5"/>
      <c r="F4928" s="5"/>
      <c r="G4928" s="5"/>
    </row>
    <row r="4929" spans="2:7" ht="15.75" x14ac:dyDescent="0.25">
      <c r="B4929" s="5"/>
      <c r="C4929" s="5"/>
      <c r="D4929" s="5"/>
      <c r="E4929" s="5"/>
      <c r="F4929" s="5"/>
      <c r="G4929" s="5"/>
    </row>
    <row r="4930" spans="2:7" ht="15.75" x14ac:dyDescent="0.25">
      <c r="B4930" s="5"/>
      <c r="C4930" s="5"/>
      <c r="D4930" s="5"/>
      <c r="E4930" s="5"/>
      <c r="F4930" s="5"/>
      <c r="G4930" s="5"/>
    </row>
    <row r="4931" spans="2:7" ht="15.75" x14ac:dyDescent="0.25">
      <c r="B4931" s="5"/>
      <c r="C4931" s="5"/>
      <c r="D4931" s="5"/>
      <c r="E4931" s="5"/>
      <c r="F4931" s="5"/>
      <c r="G4931" s="5"/>
    </row>
    <row r="4932" spans="2:7" ht="15.75" x14ac:dyDescent="0.25">
      <c r="B4932" s="5"/>
      <c r="C4932" s="5"/>
      <c r="D4932" s="5"/>
      <c r="E4932" s="5"/>
      <c r="F4932" s="5"/>
      <c r="G4932" s="5"/>
    </row>
    <row r="4933" spans="2:7" ht="15.75" x14ac:dyDescent="0.25">
      <c r="B4933" s="5"/>
      <c r="C4933" s="5"/>
      <c r="D4933" s="5"/>
      <c r="E4933" s="5"/>
      <c r="F4933" s="5"/>
      <c r="G4933" s="5"/>
    </row>
    <row r="4934" spans="2:7" ht="15.75" x14ac:dyDescent="0.25">
      <c r="B4934" s="5"/>
      <c r="C4934" s="5"/>
      <c r="D4934" s="5"/>
      <c r="E4934" s="5"/>
      <c r="F4934" s="5"/>
      <c r="G4934" s="5"/>
    </row>
    <row r="4935" spans="2:7" ht="15.75" x14ac:dyDescent="0.25">
      <c r="B4935" s="5"/>
      <c r="C4935" s="5"/>
      <c r="D4935" s="5"/>
      <c r="E4935" s="5"/>
      <c r="F4935" s="5"/>
      <c r="G4935" s="5"/>
    </row>
    <row r="4936" spans="2:7" ht="15.75" x14ac:dyDescent="0.25">
      <c r="B4936" s="5"/>
      <c r="C4936" s="5"/>
      <c r="D4936" s="5"/>
      <c r="E4936" s="5"/>
      <c r="F4936" s="5"/>
      <c r="G4936" s="5"/>
    </row>
    <row r="4937" spans="2:7" ht="15.75" x14ac:dyDescent="0.25">
      <c r="B4937" s="5"/>
      <c r="C4937" s="5"/>
      <c r="D4937" s="5"/>
      <c r="E4937" s="5"/>
      <c r="F4937" s="5"/>
      <c r="G4937" s="5"/>
    </row>
    <row r="4938" spans="2:7" ht="15.75" x14ac:dyDescent="0.25">
      <c r="B4938" s="5"/>
      <c r="C4938" s="5"/>
      <c r="D4938" s="5"/>
      <c r="E4938" s="5"/>
      <c r="F4938" s="5"/>
      <c r="G4938" s="5"/>
    </row>
    <row r="4939" spans="2:7" ht="15.75" x14ac:dyDescent="0.25">
      <c r="B4939" s="5"/>
      <c r="C4939" s="5"/>
      <c r="D4939" s="5"/>
      <c r="E4939" s="5"/>
      <c r="F4939" s="5"/>
      <c r="G4939" s="5"/>
    </row>
    <row r="4940" spans="2:7" ht="15.75" x14ac:dyDescent="0.25">
      <c r="B4940" s="5"/>
      <c r="C4940" s="5"/>
      <c r="D4940" s="5"/>
      <c r="E4940" s="5"/>
      <c r="F4940" s="5"/>
      <c r="G4940" s="5"/>
    </row>
    <row r="4941" spans="2:7" ht="15.75" x14ac:dyDescent="0.25">
      <c r="B4941" s="5"/>
      <c r="C4941" s="5"/>
      <c r="D4941" s="5"/>
      <c r="E4941" s="5"/>
      <c r="F4941" s="5"/>
      <c r="G4941" s="5"/>
    </row>
    <row r="4942" spans="2:7" ht="15.75" x14ac:dyDescent="0.25">
      <c r="B4942" s="5"/>
      <c r="C4942" s="5"/>
      <c r="D4942" s="5"/>
      <c r="E4942" s="5"/>
      <c r="F4942" s="5"/>
      <c r="G4942" s="5"/>
    </row>
    <row r="4943" spans="2:7" ht="15.75" x14ac:dyDescent="0.25">
      <c r="B4943" s="5"/>
      <c r="C4943" s="5"/>
      <c r="D4943" s="5"/>
      <c r="E4943" s="5"/>
      <c r="F4943" s="5"/>
      <c r="G4943" s="5"/>
    </row>
    <row r="4944" spans="2:7" ht="15.75" x14ac:dyDescent="0.25">
      <c r="B4944" s="5"/>
      <c r="C4944" s="5"/>
      <c r="D4944" s="5"/>
      <c r="E4944" s="5"/>
      <c r="F4944" s="5"/>
      <c r="G4944" s="5"/>
    </row>
    <row r="4945" spans="2:7" ht="15.75" x14ac:dyDescent="0.25">
      <c r="B4945" s="5"/>
      <c r="C4945" s="5"/>
      <c r="D4945" s="5"/>
      <c r="E4945" s="5"/>
      <c r="F4945" s="5"/>
      <c r="G4945" s="5"/>
    </row>
    <row r="4946" spans="2:7" ht="15.75" x14ac:dyDescent="0.25">
      <c r="B4946" s="5"/>
      <c r="C4946" s="5"/>
      <c r="D4946" s="5"/>
      <c r="E4946" s="5"/>
      <c r="F4946" s="5"/>
      <c r="G4946" s="5"/>
    </row>
    <row r="4947" spans="2:7" ht="15.75" x14ac:dyDescent="0.25">
      <c r="B4947" s="5"/>
      <c r="C4947" s="5"/>
      <c r="D4947" s="5"/>
      <c r="E4947" s="5"/>
      <c r="F4947" s="5"/>
      <c r="G4947" s="5"/>
    </row>
    <row r="4948" spans="2:7" ht="15.75" x14ac:dyDescent="0.25">
      <c r="B4948" s="5"/>
      <c r="C4948" s="5"/>
      <c r="D4948" s="5"/>
      <c r="E4948" s="5"/>
      <c r="F4948" s="5"/>
      <c r="G4948" s="5"/>
    </row>
    <row r="4949" spans="2:7" ht="15.75" x14ac:dyDescent="0.25">
      <c r="B4949" s="5"/>
      <c r="C4949" s="5"/>
      <c r="D4949" s="5"/>
      <c r="E4949" s="5"/>
      <c r="F4949" s="5"/>
      <c r="G4949" s="5"/>
    </row>
    <row r="4950" spans="2:7" ht="15.75" x14ac:dyDescent="0.25">
      <c r="B4950" s="5"/>
      <c r="C4950" s="5"/>
      <c r="D4950" s="5"/>
      <c r="E4950" s="5"/>
      <c r="F4950" s="5"/>
      <c r="G4950" s="5"/>
    </row>
    <row r="4951" spans="2:7" ht="15.75" x14ac:dyDescent="0.25">
      <c r="B4951" s="5"/>
      <c r="C4951" s="5"/>
      <c r="D4951" s="5"/>
      <c r="E4951" s="5"/>
      <c r="F4951" s="5"/>
      <c r="G4951" s="5"/>
    </row>
    <row r="4952" spans="2:7" ht="15.75" x14ac:dyDescent="0.25">
      <c r="B4952" s="5"/>
      <c r="C4952" s="5"/>
      <c r="D4952" s="5"/>
      <c r="E4952" s="5"/>
      <c r="F4952" s="5"/>
      <c r="G4952" s="5"/>
    </row>
    <row r="4953" spans="2:7" ht="15.75" x14ac:dyDescent="0.25">
      <c r="B4953" s="5"/>
      <c r="C4953" s="5"/>
      <c r="D4953" s="5"/>
      <c r="E4953" s="5"/>
      <c r="F4953" s="5"/>
      <c r="G4953" s="5"/>
    </row>
    <row r="4954" spans="2:7" ht="15.75" x14ac:dyDescent="0.25">
      <c r="B4954" s="5"/>
      <c r="C4954" s="5"/>
      <c r="D4954" s="5"/>
      <c r="E4954" s="5"/>
      <c r="F4954" s="5"/>
      <c r="G4954" s="5"/>
    </row>
    <row r="4955" spans="2:7" ht="15.75" x14ac:dyDescent="0.25">
      <c r="B4955" s="5"/>
      <c r="C4955" s="5"/>
      <c r="D4955" s="5"/>
      <c r="E4955" s="5"/>
      <c r="F4955" s="5"/>
      <c r="G4955" s="5"/>
    </row>
    <row r="4956" spans="2:7" ht="15.75" x14ac:dyDescent="0.25">
      <c r="B4956" s="5"/>
      <c r="C4956" s="5"/>
      <c r="D4956" s="5"/>
      <c r="E4956" s="5"/>
      <c r="F4956" s="5"/>
      <c r="G4956" s="5"/>
    </row>
    <row r="4957" spans="2:7" ht="15.75" x14ac:dyDescent="0.25">
      <c r="B4957" s="5"/>
      <c r="C4957" s="5"/>
      <c r="D4957" s="5"/>
      <c r="E4957" s="5"/>
      <c r="F4957" s="5"/>
      <c r="G4957" s="5"/>
    </row>
    <row r="4958" spans="2:7" ht="15.75" x14ac:dyDescent="0.25">
      <c r="B4958" s="5"/>
      <c r="C4958" s="5"/>
      <c r="D4958" s="5"/>
      <c r="E4958" s="5"/>
      <c r="F4958" s="5"/>
      <c r="G4958" s="5"/>
    </row>
    <row r="4959" spans="2:7" ht="15.75" x14ac:dyDescent="0.25">
      <c r="B4959" s="5"/>
      <c r="C4959" s="5"/>
      <c r="D4959" s="5"/>
      <c r="E4959" s="5"/>
      <c r="F4959" s="5"/>
      <c r="G4959" s="5"/>
    </row>
    <row r="4960" spans="2:7" ht="15.75" x14ac:dyDescent="0.25">
      <c r="B4960" s="5"/>
      <c r="C4960" s="5"/>
      <c r="D4960" s="5"/>
      <c r="E4960" s="5"/>
      <c r="F4960" s="5"/>
      <c r="G4960" s="5"/>
    </row>
    <row r="4961" spans="2:7" ht="15.75" x14ac:dyDescent="0.25">
      <c r="B4961" s="5"/>
      <c r="C4961" s="5"/>
      <c r="D4961" s="5"/>
      <c r="E4961" s="5"/>
      <c r="F4961" s="5"/>
      <c r="G4961" s="5"/>
    </row>
    <row r="4962" spans="2:7" ht="15.75" x14ac:dyDescent="0.25">
      <c r="B4962" s="5"/>
      <c r="C4962" s="5"/>
      <c r="D4962" s="5"/>
      <c r="E4962" s="5"/>
      <c r="F4962" s="5"/>
      <c r="G4962" s="5"/>
    </row>
    <row r="4963" spans="2:7" ht="15.75" x14ac:dyDescent="0.25">
      <c r="B4963" s="5"/>
      <c r="C4963" s="5"/>
      <c r="D4963" s="5"/>
      <c r="E4963" s="5"/>
      <c r="F4963" s="5"/>
      <c r="G4963" s="5"/>
    </row>
    <row r="4964" spans="2:7" ht="15.75" x14ac:dyDescent="0.25">
      <c r="B4964" s="5"/>
      <c r="C4964" s="5"/>
      <c r="D4964" s="5"/>
      <c r="E4964" s="5"/>
      <c r="F4964" s="5"/>
      <c r="G4964" s="5"/>
    </row>
    <row r="4965" spans="2:7" ht="15.75" x14ac:dyDescent="0.25">
      <c r="B4965" s="5"/>
      <c r="C4965" s="5"/>
      <c r="D4965" s="5"/>
      <c r="E4965" s="5"/>
      <c r="F4965" s="5"/>
      <c r="G4965" s="5"/>
    </row>
    <row r="4966" spans="2:7" ht="15.75" x14ac:dyDescent="0.25">
      <c r="B4966" s="5"/>
      <c r="C4966" s="5"/>
      <c r="D4966" s="5"/>
      <c r="E4966" s="5"/>
      <c r="F4966" s="5"/>
      <c r="G4966" s="5"/>
    </row>
    <row r="4967" spans="2:7" ht="15.75" x14ac:dyDescent="0.25">
      <c r="B4967" s="5"/>
      <c r="C4967" s="5"/>
      <c r="D4967" s="5"/>
      <c r="E4967" s="5"/>
      <c r="F4967" s="5"/>
      <c r="G4967" s="5"/>
    </row>
    <row r="4968" spans="2:7" ht="15.75" x14ac:dyDescent="0.25">
      <c r="B4968" s="5"/>
      <c r="C4968" s="5"/>
      <c r="D4968" s="5"/>
      <c r="E4968" s="5"/>
      <c r="F4968" s="5"/>
      <c r="G4968" s="5"/>
    </row>
    <row r="4969" spans="2:7" ht="15.75" x14ac:dyDescent="0.25">
      <c r="B4969" s="5"/>
      <c r="C4969" s="5"/>
      <c r="D4969" s="5"/>
      <c r="E4969" s="5"/>
      <c r="F4969" s="5"/>
      <c r="G4969" s="5"/>
    </row>
    <row r="4970" spans="2:7" ht="15.75" x14ac:dyDescent="0.25">
      <c r="B4970" s="5"/>
      <c r="C4970" s="5"/>
      <c r="D4970" s="5"/>
      <c r="E4970" s="5"/>
      <c r="F4970" s="5"/>
      <c r="G4970" s="5"/>
    </row>
    <row r="4971" spans="2:7" ht="15.75" x14ac:dyDescent="0.25">
      <c r="B4971" s="5"/>
      <c r="C4971" s="5"/>
      <c r="D4971" s="5"/>
      <c r="E4971" s="5"/>
      <c r="F4971" s="5"/>
      <c r="G4971" s="5"/>
    </row>
    <row r="4972" spans="2:7" ht="15.75" x14ac:dyDescent="0.25">
      <c r="B4972" s="5"/>
      <c r="C4972" s="5"/>
      <c r="D4972" s="5"/>
      <c r="E4972" s="5"/>
      <c r="F4972" s="5"/>
      <c r="G4972" s="5"/>
    </row>
    <row r="4973" spans="2:7" ht="15.75" x14ac:dyDescent="0.25">
      <c r="B4973" s="5"/>
      <c r="C4973" s="5"/>
      <c r="D4973" s="5"/>
      <c r="E4973" s="5"/>
      <c r="F4973" s="5"/>
      <c r="G4973" s="5"/>
    </row>
    <row r="4974" spans="2:7" ht="15.75" x14ac:dyDescent="0.25">
      <c r="B4974" s="5"/>
      <c r="C4974" s="5"/>
      <c r="D4974" s="5"/>
      <c r="E4974" s="5"/>
      <c r="F4974" s="5"/>
      <c r="G4974" s="5"/>
    </row>
    <row r="4975" spans="2:7" ht="15.75" x14ac:dyDescent="0.25">
      <c r="B4975" s="5"/>
      <c r="C4975" s="5"/>
      <c r="D4975" s="5"/>
      <c r="E4975" s="5"/>
      <c r="F4975" s="5"/>
      <c r="G4975" s="5"/>
    </row>
    <row r="4976" spans="2:7" ht="15.75" x14ac:dyDescent="0.25">
      <c r="B4976" s="5"/>
      <c r="C4976" s="5"/>
      <c r="D4976" s="5"/>
      <c r="E4976" s="5"/>
      <c r="F4976" s="5"/>
      <c r="G4976" s="5"/>
    </row>
    <row r="4977" spans="2:7" ht="15.75" x14ac:dyDescent="0.25">
      <c r="B4977" s="5"/>
      <c r="C4977" s="5"/>
      <c r="D4977" s="5"/>
      <c r="E4977" s="5"/>
      <c r="F4977" s="5"/>
      <c r="G4977" s="5"/>
    </row>
    <row r="4978" spans="2:7" ht="15.75" x14ac:dyDescent="0.25">
      <c r="B4978" s="5"/>
      <c r="C4978" s="5"/>
      <c r="D4978" s="5"/>
      <c r="E4978" s="5"/>
      <c r="F4978" s="5"/>
      <c r="G4978" s="5"/>
    </row>
    <row r="4979" spans="2:7" ht="15.75" x14ac:dyDescent="0.25">
      <c r="B4979" s="5"/>
      <c r="C4979" s="5"/>
      <c r="D4979" s="5"/>
      <c r="E4979" s="5"/>
      <c r="F4979" s="5"/>
      <c r="G4979" s="5"/>
    </row>
    <row r="4980" spans="2:7" ht="15.75" x14ac:dyDescent="0.25">
      <c r="B4980" s="5"/>
      <c r="C4980" s="5"/>
      <c r="D4980" s="5"/>
      <c r="E4980" s="5"/>
      <c r="F4980" s="5"/>
      <c r="G4980" s="5"/>
    </row>
    <row r="4981" spans="2:7" ht="15.75" x14ac:dyDescent="0.25">
      <c r="B4981" s="5"/>
      <c r="C4981" s="5"/>
      <c r="D4981" s="5"/>
      <c r="E4981" s="5"/>
      <c r="F4981" s="5"/>
      <c r="G4981" s="5"/>
    </row>
    <row r="4982" spans="2:7" ht="15.75" x14ac:dyDescent="0.25">
      <c r="B4982" s="5"/>
      <c r="C4982" s="5"/>
      <c r="D4982" s="5"/>
      <c r="E4982" s="5"/>
      <c r="F4982" s="5"/>
      <c r="G4982" s="5"/>
    </row>
    <row r="4983" spans="2:7" ht="15.75" x14ac:dyDescent="0.25">
      <c r="B4983" s="5"/>
      <c r="C4983" s="5"/>
      <c r="D4983" s="5"/>
      <c r="E4983" s="5"/>
      <c r="F4983" s="5"/>
      <c r="G4983" s="5"/>
    </row>
    <row r="4984" spans="2:7" ht="15.75" x14ac:dyDescent="0.25">
      <c r="B4984" s="5"/>
      <c r="C4984" s="5"/>
      <c r="D4984" s="5"/>
      <c r="E4984" s="5"/>
      <c r="F4984" s="5"/>
      <c r="G4984" s="5"/>
    </row>
    <row r="4985" spans="2:7" ht="15.75" x14ac:dyDescent="0.25">
      <c r="B4985" s="5"/>
      <c r="C4985" s="5"/>
      <c r="D4985" s="5"/>
      <c r="E4985" s="5"/>
      <c r="F4985" s="5"/>
      <c r="G4985" s="5"/>
    </row>
    <row r="4986" spans="2:7" ht="15.75" x14ac:dyDescent="0.25">
      <c r="B4986" s="5"/>
      <c r="C4986" s="5"/>
      <c r="D4986" s="5"/>
      <c r="E4986" s="5"/>
      <c r="F4986" s="5"/>
      <c r="G4986" s="5"/>
    </row>
    <row r="4987" spans="2:7" ht="15.75" x14ac:dyDescent="0.25">
      <c r="B4987" s="5"/>
      <c r="C4987" s="5"/>
      <c r="D4987" s="5"/>
      <c r="E4987" s="5"/>
      <c r="F4987" s="5"/>
      <c r="G4987" s="5"/>
    </row>
    <row r="4988" spans="2:7" ht="15.75" x14ac:dyDescent="0.25">
      <c r="B4988" s="5"/>
      <c r="C4988" s="5"/>
      <c r="D4988" s="5"/>
      <c r="E4988" s="5"/>
      <c r="F4988" s="5"/>
      <c r="G4988" s="5"/>
    </row>
    <row r="4989" spans="2:7" ht="15.75" x14ac:dyDescent="0.25">
      <c r="B4989" s="5"/>
      <c r="C4989" s="5"/>
      <c r="D4989" s="5"/>
      <c r="E4989" s="5"/>
      <c r="F4989" s="5"/>
      <c r="G4989" s="5"/>
    </row>
    <row r="4990" spans="2:7" ht="15.75" x14ac:dyDescent="0.25">
      <c r="B4990" s="5"/>
      <c r="C4990" s="5"/>
      <c r="D4990" s="5"/>
      <c r="E4990" s="5"/>
      <c r="F4990" s="5"/>
      <c r="G4990" s="5"/>
    </row>
    <row r="4991" spans="2:7" ht="15.75" x14ac:dyDescent="0.25">
      <c r="B4991" s="5"/>
      <c r="C4991" s="5"/>
      <c r="D4991" s="5"/>
      <c r="E4991" s="5"/>
      <c r="F4991" s="5"/>
      <c r="G4991" s="5"/>
    </row>
    <row r="4992" spans="2:7" ht="15.75" x14ac:dyDescent="0.25">
      <c r="B4992" s="5"/>
      <c r="C4992" s="5"/>
      <c r="D4992" s="5"/>
      <c r="E4992" s="5"/>
      <c r="F4992" s="5"/>
      <c r="G4992" s="5"/>
    </row>
    <row r="4993" spans="2:7" ht="15.75" x14ac:dyDescent="0.25">
      <c r="B4993" s="5"/>
      <c r="C4993" s="5"/>
      <c r="D4993" s="5"/>
      <c r="E4993" s="5"/>
      <c r="F4993" s="5"/>
      <c r="G4993" s="5"/>
    </row>
    <row r="4994" spans="2:7" ht="15.75" x14ac:dyDescent="0.25">
      <c r="B4994" s="5"/>
      <c r="C4994" s="5"/>
      <c r="D4994" s="5"/>
      <c r="E4994" s="5"/>
      <c r="F4994" s="5"/>
      <c r="G4994" s="5"/>
    </row>
    <row r="4995" spans="2:7" ht="15.75" x14ac:dyDescent="0.25">
      <c r="B4995" s="5"/>
      <c r="C4995" s="5"/>
      <c r="D4995" s="5"/>
      <c r="E4995" s="5"/>
      <c r="F4995" s="5"/>
      <c r="G4995" s="5"/>
    </row>
    <row r="4996" spans="2:7" ht="15.75" x14ac:dyDescent="0.25">
      <c r="B4996" s="5"/>
      <c r="C4996" s="5"/>
      <c r="D4996" s="5"/>
      <c r="E4996" s="5"/>
      <c r="F4996" s="5"/>
      <c r="G4996" s="5"/>
    </row>
    <row r="4997" spans="2:7" ht="15.75" x14ac:dyDescent="0.25">
      <c r="B4997" s="5"/>
      <c r="C4997" s="5"/>
      <c r="D4997" s="5"/>
      <c r="E4997" s="5"/>
      <c r="F4997" s="5"/>
      <c r="G4997" s="5"/>
    </row>
    <row r="4998" spans="2:7" ht="15.75" x14ac:dyDescent="0.25">
      <c r="B4998" s="5"/>
      <c r="C4998" s="5"/>
      <c r="D4998" s="5"/>
      <c r="E4998" s="5"/>
      <c r="F4998" s="5"/>
      <c r="G4998" s="5"/>
    </row>
    <row r="4999" spans="2:7" ht="15.75" x14ac:dyDescent="0.25">
      <c r="B4999" s="5"/>
      <c r="C4999" s="5"/>
      <c r="D4999" s="5"/>
      <c r="E4999" s="5"/>
      <c r="F4999" s="5"/>
      <c r="G4999" s="5"/>
    </row>
    <row r="5000" spans="2:7" ht="15.75" x14ac:dyDescent="0.25">
      <c r="B5000" s="5"/>
      <c r="C5000" s="5"/>
      <c r="D5000" s="5"/>
      <c r="E5000" s="5"/>
      <c r="F5000" s="5"/>
      <c r="G5000" s="5"/>
    </row>
  </sheetData>
  <phoneticPr fontId="8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2:F24"/>
  <sheetViews>
    <sheetView showGridLines="0" tabSelected="1" zoomScale="90" zoomScaleNormal="90" workbookViewId="0">
      <selection activeCell="V20" sqref="V20"/>
    </sheetView>
  </sheetViews>
  <sheetFormatPr defaultRowHeight="15" x14ac:dyDescent="0.25"/>
  <cols>
    <col min="1" max="1" width="10" customWidth="1"/>
    <col min="2" max="2" width="11.7109375" customWidth="1"/>
    <col min="3" max="3" width="24.140625" customWidth="1"/>
    <col min="4" max="4" width="16.5703125" style="1" customWidth="1"/>
    <col min="5" max="5" width="3.5703125" customWidth="1"/>
    <col min="6" max="6" width="17.42578125" style="4" customWidth="1"/>
  </cols>
  <sheetData>
    <row r="2" spans="3:6" x14ac:dyDescent="0.25">
      <c r="C2" s="2" t="s">
        <v>3</v>
      </c>
    </row>
    <row r="3" spans="3:6" s="6" customFormat="1" ht="21" x14ac:dyDescent="0.35">
      <c r="C3" s="25" t="s">
        <v>25</v>
      </c>
      <c r="D3" s="26">
        <f>COUNTIF('Registration Data'!$A$2:$A$4992, Dashboard!$C$3)</f>
        <v>40</v>
      </c>
      <c r="F3" s="7"/>
    </row>
    <row r="4" spans="3:6" s="6" customFormat="1" ht="21" x14ac:dyDescent="0.35">
      <c r="C4" s="17" t="s">
        <v>28</v>
      </c>
      <c r="D4" s="18">
        <f>COUNTIF('Registration Data'!$A$2:$A$4992, Dashboard!$C$4)</f>
        <v>47</v>
      </c>
      <c r="F4" s="7"/>
    </row>
    <row r="5" spans="3:6" s="6" customFormat="1" ht="21" x14ac:dyDescent="0.35">
      <c r="C5" s="19" t="s">
        <v>29</v>
      </c>
      <c r="D5" s="20">
        <f>COUNTIF('Registration Data'!$A$2:$A$4992, Dashboard!$C$5)</f>
        <v>61</v>
      </c>
      <c r="F5" s="7"/>
    </row>
    <row r="6" spans="3:6" s="6" customFormat="1" ht="21" x14ac:dyDescent="0.35">
      <c r="C6" s="27" t="s">
        <v>26</v>
      </c>
      <c r="D6" s="28">
        <f>COUNTIF('Registration Data'!$A$2:$A$4992, Dashboard!$C$6)</f>
        <v>55</v>
      </c>
      <c r="F6" s="7"/>
    </row>
    <row r="7" spans="3:6" s="6" customFormat="1" ht="21" x14ac:dyDescent="0.35">
      <c r="C7" s="8" t="s">
        <v>27</v>
      </c>
      <c r="D7" s="9">
        <f>COUNTIF('Registration Data'!$A$2:$A$4992, Dashboard!$C$7)</f>
        <v>0</v>
      </c>
      <c r="F7" s="7"/>
    </row>
    <row r="8" spans="3:6" x14ac:dyDescent="0.25">
      <c r="C8" s="2"/>
      <c r="D8" s="3">
        <f>SUM(D3:D7)</f>
        <v>203</v>
      </c>
    </row>
    <row r="9" spans="3:6" x14ac:dyDescent="0.25">
      <c r="C9" s="5"/>
      <c r="E9" s="5"/>
    </row>
    <row r="10" spans="3:6" x14ac:dyDescent="0.25">
      <c r="C10" s="80" t="s">
        <v>30</v>
      </c>
      <c r="D10" s="80"/>
      <c r="F10" s="29" t="s">
        <v>31</v>
      </c>
    </row>
    <row r="11" spans="3:6" s="5" customFormat="1" ht="21" x14ac:dyDescent="0.35">
      <c r="C11" s="25" t="s">
        <v>25</v>
      </c>
      <c r="D11" s="34">
        <f>SUMIF('Registration Data'!$A$2:$A$4992,"Gryffindor",'Registration Data'!$V$2:$V$4992)</f>
        <v>37148.367920757948</v>
      </c>
      <c r="E11"/>
      <c r="F11" s="30">
        <f>D11/D3</f>
        <v>928.70919801894865</v>
      </c>
    </row>
    <row r="12" spans="3:6" s="5" customFormat="1" ht="21" x14ac:dyDescent="0.35">
      <c r="C12" s="17" t="s">
        <v>28</v>
      </c>
      <c r="D12" s="35">
        <f>SUMIF('Registration Data'!$A$2:$A$4992,"Hufflepuff",'Registration Data'!$V$2:$V$4992)</f>
        <v>44046.732391900849</v>
      </c>
      <c r="F12" s="31">
        <f t="shared" ref="F12:F14" si="0">D12/D4</f>
        <v>937.16451897661375</v>
      </c>
    </row>
    <row r="13" spans="3:6" ht="21" x14ac:dyDescent="0.35">
      <c r="C13" s="19" t="s">
        <v>29</v>
      </c>
      <c r="D13" s="36">
        <f>SUMIF('Registration Data'!$A$2:$A$4992,"Ravenclaw",'Registration Data'!$V$2:$V$4992)</f>
        <v>58087.658634078507</v>
      </c>
      <c r="E13" s="5"/>
      <c r="F13" s="33">
        <f t="shared" si="0"/>
        <v>952.25669891931977</v>
      </c>
    </row>
    <row r="14" spans="3:6" ht="21" x14ac:dyDescent="0.35">
      <c r="C14" s="27" t="s">
        <v>26</v>
      </c>
      <c r="D14" s="37">
        <f>SUMIF('Registration Data'!$A$2:$A$4992,"Slytherin",'Registration Data'!$V$2:$V$4992)</f>
        <v>57579.880549331334</v>
      </c>
      <c r="F14" s="32">
        <f t="shared" si="0"/>
        <v>1046.9069190787516</v>
      </c>
    </row>
    <row r="15" spans="3:6" s="5" customFormat="1" x14ac:dyDescent="0.25">
      <c r="C15"/>
      <c r="D15" s="1"/>
      <c r="E15"/>
      <c r="F15" s="4"/>
    </row>
    <row r="16" spans="3:6" s="5" customFormat="1" x14ac:dyDescent="0.25">
      <c r="C16"/>
      <c r="D16" s="1"/>
      <c r="E16"/>
      <c r="F16" s="4"/>
    </row>
    <row r="17" spans="3:6" s="5" customFormat="1" x14ac:dyDescent="0.25">
      <c r="C17"/>
      <c r="D17" s="1"/>
      <c r="E17"/>
      <c r="F17" s="4"/>
    </row>
    <row r="18" spans="3:6" s="5" customFormat="1" x14ac:dyDescent="0.25">
      <c r="C18"/>
      <c r="D18" s="1"/>
      <c r="E18"/>
      <c r="F18" s="4"/>
    </row>
    <row r="19" spans="3:6" s="5" customFormat="1" x14ac:dyDescent="0.25">
      <c r="C19"/>
      <c r="D19" s="1"/>
      <c r="E19"/>
      <c r="F19" s="4"/>
    </row>
    <row r="20" spans="3:6" s="5" customFormat="1" x14ac:dyDescent="0.25">
      <c r="C20"/>
      <c r="D20" s="1"/>
      <c r="E20"/>
      <c r="F20" s="4"/>
    </row>
    <row r="23" spans="3:6" s="5" customFormat="1" x14ac:dyDescent="0.25">
      <c r="C23"/>
      <c r="D23" s="1"/>
      <c r="E23"/>
      <c r="F23" s="4"/>
    </row>
    <row r="24" spans="3:6" s="5" customFormat="1" x14ac:dyDescent="0.25">
      <c r="C24"/>
      <c r="D24" s="1"/>
      <c r="E24"/>
      <c r="F24" s="4"/>
    </row>
  </sheetData>
  <sheetProtection algorithmName="SHA-512" hashValue="FAOiZPnUL6Iw9Iox76+M8UQbFEOICs5wYqFl7hqj72BEzrZqCjzFwMkbkidWsAiLm7Ns897f1sFETknER7PnUw==" saltValue="KaPZdW/zZfSrHqGHWzed4A==" spinCount="100000" sheet="1" objects="1" scenarios="1" selectLockedCells="1" selectUnlockedCells="1"/>
  <mergeCells count="1">
    <mergeCell ref="C10:D10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5"/>
  <sheetViews>
    <sheetView workbookViewId="0">
      <selection activeCell="A3" sqref="A3"/>
    </sheetView>
  </sheetViews>
  <sheetFormatPr defaultRowHeight="15" x14ac:dyDescent="0.25"/>
  <sheetData>
    <row r="1" spans="1:2" x14ac:dyDescent="0.25">
      <c r="A1" t="s">
        <v>18</v>
      </c>
    </row>
    <row r="2" spans="1:2" x14ac:dyDescent="0.25">
      <c r="A2">
        <v>84</v>
      </c>
    </row>
    <row r="4" spans="1:2" x14ac:dyDescent="0.25">
      <c r="A4" t="s">
        <v>19</v>
      </c>
    </row>
    <row r="5" spans="1:2" x14ac:dyDescent="0.25">
      <c r="A5">
        <f>A2-4</f>
        <v>80</v>
      </c>
      <c r="B5">
        <f>A2+4</f>
        <v>88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834"/>
  <sheetViews>
    <sheetView workbookViewId="0">
      <selection sqref="A1:XFD1048576"/>
    </sheetView>
  </sheetViews>
  <sheetFormatPr defaultColWidth="9.140625" defaultRowHeight="15" x14ac:dyDescent="0.25"/>
  <cols>
    <col min="1" max="1" width="17.5703125" style="5" bestFit="1" customWidth="1"/>
    <col min="2" max="2" width="35.42578125" style="5" customWidth="1"/>
    <col min="3" max="3" width="7.28515625" style="5" bestFit="1" customWidth="1"/>
    <col min="4" max="4" width="8.5703125" style="5" customWidth="1"/>
    <col min="5" max="5" width="8.140625" style="5" customWidth="1"/>
    <col min="6" max="6" width="11.140625" style="5" customWidth="1"/>
    <col min="7" max="7" width="14.7109375" style="5" customWidth="1"/>
    <col min="8" max="8" width="12.42578125" style="5" customWidth="1"/>
    <col min="9" max="9" width="16" style="5" bestFit="1" customWidth="1"/>
    <col min="10" max="10" width="14.42578125" style="5" customWidth="1"/>
    <col min="11" max="11" width="18" style="5" customWidth="1"/>
    <col min="12" max="12" width="10.42578125" style="5" customWidth="1"/>
    <col min="13" max="13" width="14" style="5" customWidth="1"/>
    <col min="14" max="14" width="13.85546875" style="5" customWidth="1"/>
    <col min="15" max="15" width="17.42578125" style="5" customWidth="1"/>
    <col min="16" max="16384" width="9.140625" style="5"/>
  </cols>
  <sheetData>
    <row r="1" spans="1:20" s="2" customFormat="1" x14ac:dyDescent="0.25">
      <c r="A1" s="2" t="s">
        <v>537</v>
      </c>
      <c r="B1" s="2" t="s">
        <v>538</v>
      </c>
      <c r="C1" s="2" t="s">
        <v>539</v>
      </c>
      <c r="D1" s="2" t="s">
        <v>540</v>
      </c>
      <c r="E1" s="2" t="s">
        <v>541</v>
      </c>
      <c r="F1" s="2" t="s">
        <v>542</v>
      </c>
      <c r="G1" s="2" t="s">
        <v>543</v>
      </c>
      <c r="H1" s="2" t="s">
        <v>544</v>
      </c>
      <c r="I1" s="2" t="s">
        <v>545</v>
      </c>
      <c r="J1" s="2" t="s">
        <v>546</v>
      </c>
      <c r="K1" s="2" t="s">
        <v>547</v>
      </c>
      <c r="L1" s="2" t="s">
        <v>548</v>
      </c>
      <c r="M1" s="2" t="s">
        <v>549</v>
      </c>
      <c r="N1" s="2" t="s">
        <v>550</v>
      </c>
      <c r="O1" s="2" t="s">
        <v>551</v>
      </c>
      <c r="P1" s="2" t="s">
        <v>552</v>
      </c>
      <c r="Q1" s="2" t="s">
        <v>553</v>
      </c>
      <c r="R1" s="2" t="s">
        <v>554</v>
      </c>
      <c r="S1" s="2" t="s">
        <v>555</v>
      </c>
      <c r="T1" s="2" t="s">
        <v>556</v>
      </c>
    </row>
    <row r="2" spans="1:20" x14ac:dyDescent="0.25">
      <c r="A2" s="5" t="s">
        <v>557</v>
      </c>
      <c r="B2" s="5" t="s">
        <v>558</v>
      </c>
      <c r="F2" s="5">
        <v>0</v>
      </c>
      <c r="G2" s="5">
        <v>0</v>
      </c>
      <c r="H2" s="5">
        <v>0</v>
      </c>
      <c r="I2" s="5">
        <v>0</v>
      </c>
      <c r="J2" s="5">
        <v>0</v>
      </c>
      <c r="K2" s="5">
        <v>0</v>
      </c>
      <c r="L2" s="5">
        <v>0</v>
      </c>
      <c r="M2" s="5">
        <v>0</v>
      </c>
      <c r="N2" s="5">
        <v>0</v>
      </c>
      <c r="O2" s="5">
        <v>0</v>
      </c>
      <c r="P2" s="5">
        <v>0</v>
      </c>
      <c r="Q2" s="5">
        <v>0</v>
      </c>
      <c r="R2" s="5">
        <v>0</v>
      </c>
      <c r="S2" s="5">
        <v>0</v>
      </c>
      <c r="T2" s="5" t="s">
        <v>559</v>
      </c>
    </row>
    <row r="3" spans="1:20" x14ac:dyDescent="0.25">
      <c r="A3" s="5" t="s">
        <v>560</v>
      </c>
      <c r="B3" s="5" t="s">
        <v>561</v>
      </c>
      <c r="F3" s="5">
        <v>0</v>
      </c>
      <c r="G3" s="5">
        <v>404</v>
      </c>
      <c r="H3" s="5">
        <v>0</v>
      </c>
      <c r="I3" s="5">
        <v>0</v>
      </c>
      <c r="J3" s="5">
        <v>0</v>
      </c>
      <c r="K3" s="5">
        <v>0</v>
      </c>
      <c r="L3" s="5">
        <v>0</v>
      </c>
      <c r="M3" s="5">
        <v>0</v>
      </c>
      <c r="N3" s="5">
        <v>0</v>
      </c>
      <c r="O3" s="5">
        <v>0</v>
      </c>
      <c r="P3" s="5">
        <v>0</v>
      </c>
      <c r="Q3" s="5">
        <v>0</v>
      </c>
      <c r="R3" s="5">
        <v>0</v>
      </c>
      <c r="S3" s="5">
        <v>0</v>
      </c>
      <c r="T3" s="5" t="s">
        <v>562</v>
      </c>
    </row>
    <row r="4" spans="1:20" x14ac:dyDescent="0.25">
      <c r="A4" s="5" t="s">
        <v>563</v>
      </c>
      <c r="B4" s="5" t="s">
        <v>564</v>
      </c>
      <c r="F4" s="5">
        <v>0</v>
      </c>
      <c r="G4" s="5">
        <v>0</v>
      </c>
      <c r="H4" s="5">
        <v>0</v>
      </c>
      <c r="I4" s="5">
        <v>0</v>
      </c>
      <c r="J4" s="5">
        <v>0</v>
      </c>
      <c r="K4" s="5">
        <v>0</v>
      </c>
      <c r="L4" s="5">
        <v>0</v>
      </c>
      <c r="M4" s="5">
        <v>0</v>
      </c>
      <c r="N4" s="5">
        <v>0</v>
      </c>
      <c r="O4" s="5">
        <v>0</v>
      </c>
      <c r="P4" s="5">
        <v>0</v>
      </c>
      <c r="Q4" s="5">
        <v>0</v>
      </c>
      <c r="R4" s="5">
        <v>0</v>
      </c>
      <c r="S4" s="5">
        <v>0</v>
      </c>
    </row>
    <row r="5" spans="1:20" x14ac:dyDescent="0.25">
      <c r="A5" s="5" t="s">
        <v>331</v>
      </c>
      <c r="B5" s="5" t="s">
        <v>565</v>
      </c>
      <c r="C5" s="5">
        <v>44602.893333333333</v>
      </c>
      <c r="D5" s="5">
        <v>44602.914155092592</v>
      </c>
      <c r="E5" s="5" t="s">
        <v>566</v>
      </c>
      <c r="F5" s="5">
        <v>415</v>
      </c>
      <c r="G5" s="5">
        <v>501</v>
      </c>
      <c r="H5" s="5">
        <v>11.19</v>
      </c>
      <c r="I5" s="5">
        <v>594</v>
      </c>
      <c r="J5" s="5">
        <v>391</v>
      </c>
      <c r="K5" s="5">
        <v>230</v>
      </c>
      <c r="L5" s="5">
        <v>123</v>
      </c>
      <c r="M5" s="5">
        <v>81</v>
      </c>
      <c r="N5" s="5">
        <v>73</v>
      </c>
      <c r="O5" s="5">
        <v>54</v>
      </c>
      <c r="P5" s="5">
        <v>27.5</v>
      </c>
      <c r="Q5" s="5">
        <v>22.4</v>
      </c>
      <c r="R5" s="5">
        <v>190</v>
      </c>
      <c r="S5" s="5">
        <v>175</v>
      </c>
    </row>
    <row r="6" spans="1:20" x14ac:dyDescent="0.25">
      <c r="A6" s="5" t="s">
        <v>567</v>
      </c>
      <c r="B6" s="5" t="s">
        <v>568</v>
      </c>
      <c r="F6" s="5">
        <v>0</v>
      </c>
      <c r="G6" s="5">
        <v>372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5">
        <v>0</v>
      </c>
      <c r="Q6" s="5">
        <v>0</v>
      </c>
      <c r="R6" s="5">
        <v>0</v>
      </c>
      <c r="S6" s="5">
        <v>0</v>
      </c>
    </row>
    <row r="7" spans="1:20" x14ac:dyDescent="0.25">
      <c r="A7" s="5" t="s">
        <v>569</v>
      </c>
      <c r="B7" s="5" t="s">
        <v>570</v>
      </c>
      <c r="F7" s="5">
        <v>0</v>
      </c>
      <c r="G7" s="5">
        <v>339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</row>
    <row r="8" spans="1:20" x14ac:dyDescent="0.25">
      <c r="A8" s="5" t="s">
        <v>571</v>
      </c>
      <c r="B8" s="5" t="s">
        <v>572</v>
      </c>
      <c r="F8" s="5">
        <v>0</v>
      </c>
      <c r="G8" s="5">
        <v>413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</row>
    <row r="9" spans="1:20" x14ac:dyDescent="0.25">
      <c r="A9" s="5" t="s">
        <v>470</v>
      </c>
      <c r="B9" s="5" t="s">
        <v>573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</row>
    <row r="10" spans="1:20" x14ac:dyDescent="0.25">
      <c r="A10" s="5" t="s">
        <v>423</v>
      </c>
      <c r="B10" s="5" t="s">
        <v>574</v>
      </c>
      <c r="C10" s="5">
        <v>44602.703680555554</v>
      </c>
      <c r="D10" s="5">
        <v>44602.724490740744</v>
      </c>
      <c r="E10" s="5" t="s">
        <v>566</v>
      </c>
      <c r="F10" s="5">
        <v>397</v>
      </c>
      <c r="G10" s="5">
        <v>0</v>
      </c>
      <c r="H10" s="5">
        <v>11.06</v>
      </c>
      <c r="I10" s="5">
        <v>454</v>
      </c>
      <c r="J10" s="5">
        <v>360</v>
      </c>
      <c r="K10" s="5">
        <v>220</v>
      </c>
      <c r="L10" s="5">
        <v>115</v>
      </c>
      <c r="M10" s="5">
        <v>82</v>
      </c>
      <c r="N10" s="5">
        <v>66</v>
      </c>
      <c r="O10" s="5">
        <v>53</v>
      </c>
      <c r="P10" s="5">
        <v>26.6</v>
      </c>
      <c r="Q10" s="5">
        <v>22.1</v>
      </c>
      <c r="R10" s="5">
        <v>165</v>
      </c>
      <c r="S10" s="5">
        <v>148</v>
      </c>
    </row>
    <row r="11" spans="1:20" x14ac:dyDescent="0.25">
      <c r="A11" s="5" t="s">
        <v>575</v>
      </c>
      <c r="B11" s="5" t="s">
        <v>576</v>
      </c>
      <c r="F11" s="5">
        <v>0</v>
      </c>
      <c r="G11" s="5">
        <v>364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</row>
    <row r="12" spans="1:20" x14ac:dyDescent="0.25">
      <c r="A12" s="5" t="s">
        <v>577</v>
      </c>
      <c r="B12" s="5" t="s">
        <v>578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</row>
    <row r="13" spans="1:20" x14ac:dyDescent="0.25">
      <c r="A13" s="5" t="s">
        <v>579</v>
      </c>
      <c r="B13" s="5" t="s">
        <v>580</v>
      </c>
      <c r="F13" s="5">
        <v>0</v>
      </c>
      <c r="G13" s="5">
        <v>132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</row>
    <row r="14" spans="1:20" x14ac:dyDescent="0.25">
      <c r="A14" s="5" t="s">
        <v>393</v>
      </c>
      <c r="B14" s="5" t="s">
        <v>581</v>
      </c>
      <c r="C14" s="5">
        <v>44601.919340277775</v>
      </c>
      <c r="D14" s="5">
        <v>44601.940162037034</v>
      </c>
      <c r="E14" s="5" t="s">
        <v>566</v>
      </c>
      <c r="F14" s="5">
        <v>354</v>
      </c>
      <c r="G14" s="5">
        <v>366</v>
      </c>
      <c r="H14" s="5">
        <v>10.54</v>
      </c>
      <c r="I14" s="5">
        <v>499</v>
      </c>
      <c r="J14" s="5">
        <v>509</v>
      </c>
      <c r="K14" s="5">
        <v>196</v>
      </c>
      <c r="L14" s="5">
        <v>106</v>
      </c>
      <c r="M14" s="5">
        <v>68</v>
      </c>
      <c r="N14" s="5">
        <v>68</v>
      </c>
      <c r="O14" s="5">
        <v>57</v>
      </c>
      <c r="P14" s="5">
        <v>30.2</v>
      </c>
      <c r="Q14" s="5">
        <v>21.1</v>
      </c>
      <c r="R14" s="5">
        <v>0</v>
      </c>
      <c r="S14" s="5">
        <v>0</v>
      </c>
    </row>
    <row r="15" spans="1:20" x14ac:dyDescent="0.25">
      <c r="A15" s="5" t="s">
        <v>259</v>
      </c>
      <c r="B15" s="5" t="s">
        <v>582</v>
      </c>
      <c r="C15" s="5">
        <v>44602.479398148149</v>
      </c>
      <c r="D15" s="5">
        <v>44602.500219907408</v>
      </c>
      <c r="E15" s="5" t="s">
        <v>566</v>
      </c>
      <c r="F15" s="5">
        <v>307</v>
      </c>
      <c r="G15" s="5">
        <v>303</v>
      </c>
      <c r="H15" s="5">
        <v>9.8000000000000007</v>
      </c>
      <c r="I15" s="5">
        <v>412</v>
      </c>
      <c r="J15" s="5">
        <v>380</v>
      </c>
      <c r="K15" s="5">
        <v>171</v>
      </c>
      <c r="L15" s="5">
        <v>117</v>
      </c>
      <c r="M15" s="5">
        <v>82</v>
      </c>
      <c r="N15" s="5">
        <v>66</v>
      </c>
      <c r="O15" s="5">
        <v>48</v>
      </c>
      <c r="P15" s="5">
        <v>27.2</v>
      </c>
      <c r="Q15" s="5">
        <v>19.600000000000001</v>
      </c>
      <c r="R15" s="5">
        <v>0</v>
      </c>
      <c r="S15" s="5">
        <v>0</v>
      </c>
    </row>
    <row r="16" spans="1:20" x14ac:dyDescent="0.25">
      <c r="A16" s="5" t="s">
        <v>583</v>
      </c>
      <c r="B16" s="12" t="s">
        <v>584</v>
      </c>
      <c r="F16" s="5">
        <v>0</v>
      </c>
      <c r="G16" s="5">
        <v>391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</row>
    <row r="17" spans="1:19" x14ac:dyDescent="0.25">
      <c r="A17" s="5" t="s">
        <v>585</v>
      </c>
      <c r="B17" s="5" t="s">
        <v>586</v>
      </c>
      <c r="F17" s="5">
        <v>0</v>
      </c>
      <c r="G17" s="5">
        <v>508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</row>
    <row r="18" spans="1:19" x14ac:dyDescent="0.25">
      <c r="A18" s="5" t="s">
        <v>587</v>
      </c>
      <c r="B18" s="5" t="s">
        <v>588</v>
      </c>
      <c r="F18" s="5">
        <v>0</v>
      </c>
      <c r="G18" s="5">
        <v>664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</row>
    <row r="19" spans="1:19" x14ac:dyDescent="0.25">
      <c r="A19" s="5" t="s">
        <v>589</v>
      </c>
      <c r="B19" s="12" t="s">
        <v>590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</row>
    <row r="20" spans="1:19" x14ac:dyDescent="0.25">
      <c r="A20" s="5" t="s">
        <v>591</v>
      </c>
      <c r="B20" s="5" t="s">
        <v>592</v>
      </c>
      <c r="F20" s="5">
        <v>0</v>
      </c>
      <c r="G20" s="5">
        <v>465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</row>
    <row r="21" spans="1:19" x14ac:dyDescent="0.25">
      <c r="A21" s="5" t="s">
        <v>593</v>
      </c>
      <c r="B21" s="5" t="s">
        <v>594</v>
      </c>
      <c r="F21" s="5">
        <v>0</v>
      </c>
      <c r="G21" s="5">
        <v>333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</row>
    <row r="22" spans="1:19" x14ac:dyDescent="0.25">
      <c r="A22" s="5" t="s">
        <v>397</v>
      </c>
      <c r="B22" s="5" t="s">
        <v>595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</row>
    <row r="23" spans="1:19" x14ac:dyDescent="0.25">
      <c r="A23" s="5" t="s">
        <v>596</v>
      </c>
      <c r="B23" s="5" t="s">
        <v>597</v>
      </c>
      <c r="F23" s="5">
        <v>0</v>
      </c>
      <c r="G23" s="5">
        <v>368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</row>
    <row r="24" spans="1:19" x14ac:dyDescent="0.25">
      <c r="A24" s="5" t="s">
        <v>598</v>
      </c>
      <c r="B24" s="5" t="s">
        <v>599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</row>
    <row r="25" spans="1:19" x14ac:dyDescent="0.25">
      <c r="A25" s="5" t="s">
        <v>241</v>
      </c>
      <c r="B25" s="5" t="s">
        <v>600</v>
      </c>
      <c r="C25" s="5">
        <v>44603.07613425926</v>
      </c>
      <c r="D25" s="5">
        <v>44603.096956018519</v>
      </c>
      <c r="E25" s="5" t="s">
        <v>566</v>
      </c>
      <c r="F25" s="5">
        <v>415</v>
      </c>
      <c r="G25" s="5">
        <v>558</v>
      </c>
      <c r="H25" s="5">
        <v>11.2</v>
      </c>
      <c r="I25" s="5">
        <v>647</v>
      </c>
      <c r="J25" s="5">
        <v>411</v>
      </c>
      <c r="K25" s="5">
        <v>230</v>
      </c>
      <c r="L25" s="5">
        <v>125</v>
      </c>
      <c r="M25" s="5">
        <v>82</v>
      </c>
      <c r="N25" s="5">
        <v>72</v>
      </c>
      <c r="O25" s="5">
        <v>54</v>
      </c>
      <c r="P25" s="5">
        <v>27.9</v>
      </c>
      <c r="Q25" s="5">
        <v>22.4</v>
      </c>
      <c r="R25" s="5">
        <v>182</v>
      </c>
      <c r="S25" s="5">
        <v>175</v>
      </c>
    </row>
    <row r="26" spans="1:19" x14ac:dyDescent="0.25">
      <c r="A26" s="5" t="s">
        <v>601</v>
      </c>
      <c r="B26" s="5" t="s">
        <v>602</v>
      </c>
      <c r="F26" s="5">
        <v>0</v>
      </c>
      <c r="G26" s="5">
        <v>427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</row>
    <row r="27" spans="1:19" x14ac:dyDescent="0.25">
      <c r="A27" s="5" t="s">
        <v>603</v>
      </c>
      <c r="B27" s="5" t="s">
        <v>604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</row>
    <row r="28" spans="1:19" x14ac:dyDescent="0.25">
      <c r="A28" s="5" t="s">
        <v>361</v>
      </c>
      <c r="B28" s="5" t="s">
        <v>605</v>
      </c>
      <c r="C28" s="5">
        <v>44601.786631944444</v>
      </c>
      <c r="D28" s="5">
        <v>44601.807476851849</v>
      </c>
      <c r="E28" s="5" t="s">
        <v>566</v>
      </c>
      <c r="F28" s="5">
        <v>412</v>
      </c>
      <c r="G28" s="5">
        <v>403</v>
      </c>
      <c r="H28" s="5">
        <v>11.25</v>
      </c>
      <c r="I28" s="5">
        <v>0</v>
      </c>
      <c r="J28" s="5">
        <v>318</v>
      </c>
      <c r="K28" s="5">
        <v>229</v>
      </c>
      <c r="L28" s="5">
        <v>107</v>
      </c>
      <c r="M28" s="5">
        <v>84</v>
      </c>
      <c r="N28" s="5">
        <v>69</v>
      </c>
      <c r="O28" s="5">
        <v>57</v>
      </c>
      <c r="P28" s="5">
        <v>25.4</v>
      </c>
      <c r="Q28" s="5">
        <v>22.5</v>
      </c>
      <c r="R28" s="5">
        <v>157</v>
      </c>
      <c r="S28" s="5">
        <v>150</v>
      </c>
    </row>
    <row r="29" spans="1:19" x14ac:dyDescent="0.25">
      <c r="A29" s="5" t="s">
        <v>606</v>
      </c>
      <c r="B29" s="5" t="s">
        <v>607</v>
      </c>
      <c r="F29" s="5">
        <v>0</v>
      </c>
      <c r="G29" s="5">
        <v>415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</row>
    <row r="30" spans="1:19" x14ac:dyDescent="0.25">
      <c r="A30" s="5" t="s">
        <v>297</v>
      </c>
      <c r="B30" s="5" t="s">
        <v>608</v>
      </c>
      <c r="C30" s="5">
        <v>44602.62835648148</v>
      </c>
      <c r="D30" s="5">
        <v>44602.649108796293</v>
      </c>
      <c r="E30" s="5" t="s">
        <v>566</v>
      </c>
      <c r="F30" s="5">
        <v>399</v>
      </c>
      <c r="G30" s="5">
        <v>0</v>
      </c>
      <c r="H30" s="5">
        <v>11.03</v>
      </c>
      <c r="I30" s="5">
        <v>0</v>
      </c>
      <c r="J30" s="5">
        <v>380</v>
      </c>
      <c r="K30" s="5">
        <v>222</v>
      </c>
      <c r="L30" s="5">
        <v>132</v>
      </c>
      <c r="M30" s="5">
        <v>83</v>
      </c>
      <c r="N30" s="5">
        <v>72</v>
      </c>
      <c r="O30" s="5">
        <v>52</v>
      </c>
      <c r="P30" s="5">
        <v>27.2</v>
      </c>
      <c r="Q30" s="5">
        <v>22.1</v>
      </c>
      <c r="R30" s="5">
        <v>169</v>
      </c>
      <c r="S30" s="5">
        <v>155</v>
      </c>
    </row>
    <row r="31" spans="1:19" x14ac:dyDescent="0.25">
      <c r="A31" s="5" t="s">
        <v>609</v>
      </c>
      <c r="B31" s="5" t="s">
        <v>610</v>
      </c>
      <c r="F31" s="5">
        <v>0</v>
      </c>
      <c r="G31" s="5">
        <v>525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</row>
    <row r="32" spans="1:19" x14ac:dyDescent="0.25">
      <c r="A32" s="5" t="s">
        <v>611</v>
      </c>
      <c r="B32" s="5" t="s">
        <v>612</v>
      </c>
      <c r="F32" s="5">
        <v>0</v>
      </c>
      <c r="G32" s="5">
        <v>309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</row>
    <row r="33" spans="1:19" x14ac:dyDescent="0.25">
      <c r="A33" s="5" t="s">
        <v>613</v>
      </c>
      <c r="B33" s="5" t="s">
        <v>614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</row>
    <row r="34" spans="1:19" x14ac:dyDescent="0.25">
      <c r="A34" s="5" t="s">
        <v>458</v>
      </c>
      <c r="B34" s="5" t="s">
        <v>615</v>
      </c>
      <c r="C34" s="5">
        <v>44603.065150462964</v>
      </c>
      <c r="D34" s="5">
        <v>44603.085949074077</v>
      </c>
      <c r="E34" s="5" t="s">
        <v>566</v>
      </c>
      <c r="F34" s="5">
        <v>645</v>
      </c>
      <c r="G34" s="5">
        <v>606</v>
      </c>
      <c r="H34" s="5">
        <v>13.29</v>
      </c>
      <c r="I34" s="5">
        <v>528</v>
      </c>
      <c r="J34" s="5">
        <v>483</v>
      </c>
      <c r="K34" s="5">
        <v>358</v>
      </c>
      <c r="L34" s="5">
        <v>105</v>
      </c>
      <c r="M34" s="5">
        <v>82</v>
      </c>
      <c r="N34" s="5">
        <v>100</v>
      </c>
      <c r="O34" s="5">
        <v>64</v>
      </c>
      <c r="P34" s="5">
        <v>29.6</v>
      </c>
      <c r="Q34" s="5">
        <v>26.6</v>
      </c>
      <c r="R34" s="5">
        <v>159</v>
      </c>
      <c r="S34" s="5">
        <v>152</v>
      </c>
    </row>
    <row r="35" spans="1:19" x14ac:dyDescent="0.25">
      <c r="A35" s="5" t="s">
        <v>616</v>
      </c>
      <c r="B35" s="5" t="s">
        <v>617</v>
      </c>
      <c r="F35" s="5">
        <v>0</v>
      </c>
      <c r="G35" s="5">
        <v>456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</row>
    <row r="36" spans="1:19" x14ac:dyDescent="0.25">
      <c r="A36" s="5" t="s">
        <v>151</v>
      </c>
      <c r="B36" s="5" t="s">
        <v>618</v>
      </c>
      <c r="C36" s="5">
        <v>44602.497928240744</v>
      </c>
      <c r="D36" s="5">
        <v>44602.518703703703</v>
      </c>
      <c r="E36" s="5" t="s">
        <v>566</v>
      </c>
      <c r="F36" s="5">
        <v>380</v>
      </c>
      <c r="G36" s="5">
        <v>0</v>
      </c>
      <c r="H36" s="5">
        <v>10.8</v>
      </c>
      <c r="I36" s="5">
        <v>0</v>
      </c>
      <c r="J36" s="5">
        <v>343</v>
      </c>
      <c r="K36" s="5">
        <v>211</v>
      </c>
      <c r="L36" s="5">
        <v>116</v>
      </c>
      <c r="M36" s="5">
        <v>84</v>
      </c>
      <c r="N36" s="5">
        <v>82</v>
      </c>
      <c r="O36" s="5">
        <v>51</v>
      </c>
      <c r="P36" s="5">
        <v>26.2</v>
      </c>
      <c r="Q36" s="5">
        <v>21.6</v>
      </c>
      <c r="R36" s="5">
        <v>156</v>
      </c>
      <c r="S36" s="5">
        <v>142</v>
      </c>
    </row>
    <row r="37" spans="1:19" x14ac:dyDescent="0.25">
      <c r="A37" s="5" t="s">
        <v>313</v>
      </c>
      <c r="B37" s="5" t="s">
        <v>619</v>
      </c>
      <c r="C37" s="5">
        <v>44602.639016203706</v>
      </c>
      <c r="D37" s="5">
        <v>44602.659826388888</v>
      </c>
      <c r="E37" s="5" t="s">
        <v>566</v>
      </c>
      <c r="F37" s="5">
        <v>366</v>
      </c>
      <c r="G37" s="5">
        <v>402</v>
      </c>
      <c r="H37" s="5">
        <v>10.65</v>
      </c>
      <c r="I37" s="5">
        <v>504</v>
      </c>
      <c r="J37" s="5">
        <v>382</v>
      </c>
      <c r="K37" s="5">
        <v>203</v>
      </c>
      <c r="L37" s="5">
        <v>116</v>
      </c>
      <c r="M37" s="5">
        <v>84</v>
      </c>
      <c r="N37" s="5">
        <v>67</v>
      </c>
      <c r="O37" s="5">
        <v>50</v>
      </c>
      <c r="P37" s="5">
        <v>27.2</v>
      </c>
      <c r="Q37" s="5">
        <v>21.3</v>
      </c>
      <c r="R37" s="5">
        <v>177</v>
      </c>
      <c r="S37" s="5">
        <v>162</v>
      </c>
    </row>
    <row r="38" spans="1:19" x14ac:dyDescent="0.25">
      <c r="A38" s="5" t="s">
        <v>620</v>
      </c>
      <c r="B38" s="5" t="s">
        <v>621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</row>
    <row r="39" spans="1:19" x14ac:dyDescent="0.25">
      <c r="A39" s="5" t="s">
        <v>622</v>
      </c>
      <c r="B39" s="12" t="s">
        <v>623</v>
      </c>
      <c r="F39" s="5">
        <v>0</v>
      </c>
      <c r="G39" s="5">
        <v>633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</row>
    <row r="40" spans="1:19" x14ac:dyDescent="0.25">
      <c r="A40" s="5" t="s">
        <v>624</v>
      </c>
      <c r="B40" s="5" t="s">
        <v>625</v>
      </c>
      <c r="F40" s="5">
        <v>0</v>
      </c>
      <c r="G40" s="5">
        <v>513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</row>
    <row r="41" spans="1:19" x14ac:dyDescent="0.25">
      <c r="A41" s="5" t="s">
        <v>626</v>
      </c>
      <c r="B41" s="5" t="s">
        <v>627</v>
      </c>
      <c r="F41" s="5">
        <v>0</v>
      </c>
      <c r="G41" s="5">
        <v>420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</row>
    <row r="42" spans="1:19" x14ac:dyDescent="0.25">
      <c r="A42" s="5" t="s">
        <v>628</v>
      </c>
      <c r="B42" s="5" t="s">
        <v>629</v>
      </c>
      <c r="F42" s="5">
        <v>0</v>
      </c>
      <c r="G42" s="5">
        <v>460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</row>
    <row r="43" spans="1:19" x14ac:dyDescent="0.25">
      <c r="A43" s="5" t="s">
        <v>630</v>
      </c>
      <c r="B43" s="5" t="s">
        <v>631</v>
      </c>
      <c r="F43" s="5">
        <v>0</v>
      </c>
      <c r="G43" s="5">
        <v>470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</row>
    <row r="44" spans="1:19" x14ac:dyDescent="0.25">
      <c r="A44" s="5" t="s">
        <v>632</v>
      </c>
      <c r="B44" s="5" t="s">
        <v>633</v>
      </c>
      <c r="F44" s="5">
        <v>0</v>
      </c>
      <c r="G44" s="5">
        <v>387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</row>
    <row r="45" spans="1:19" x14ac:dyDescent="0.25">
      <c r="A45" s="5" t="s">
        <v>634</v>
      </c>
      <c r="B45" s="12" t="s">
        <v>635</v>
      </c>
      <c r="F45" s="5">
        <v>0</v>
      </c>
      <c r="G45" s="5">
        <v>523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</row>
    <row r="46" spans="1:19" x14ac:dyDescent="0.25">
      <c r="A46" s="5" t="s">
        <v>636</v>
      </c>
      <c r="B46" s="5" t="s">
        <v>637</v>
      </c>
      <c r="F46" s="5">
        <v>0</v>
      </c>
      <c r="G46" s="5">
        <v>313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</row>
    <row r="47" spans="1:19" x14ac:dyDescent="0.25">
      <c r="A47" s="5" t="s">
        <v>472</v>
      </c>
      <c r="B47" s="5" t="s">
        <v>638</v>
      </c>
      <c r="F47" s="5">
        <v>0</v>
      </c>
      <c r="G47" s="5">
        <v>455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</row>
    <row r="48" spans="1:19" x14ac:dyDescent="0.25">
      <c r="A48" s="5" t="s">
        <v>639</v>
      </c>
      <c r="B48" s="5" t="s">
        <v>640</v>
      </c>
      <c r="F48" s="5">
        <v>0</v>
      </c>
      <c r="G48" s="5">
        <v>605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</row>
    <row r="49" spans="1:19" x14ac:dyDescent="0.25">
      <c r="A49" s="5" t="s">
        <v>641</v>
      </c>
      <c r="B49" s="5" t="s">
        <v>642</v>
      </c>
      <c r="F49" s="5">
        <v>0</v>
      </c>
      <c r="G49" s="5">
        <v>409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</row>
    <row r="50" spans="1:19" x14ac:dyDescent="0.25">
      <c r="A50" s="5" t="s">
        <v>221</v>
      </c>
      <c r="B50" s="5" t="s">
        <v>643</v>
      </c>
      <c r="C50" s="5">
        <v>44602.90315972222</v>
      </c>
      <c r="D50" s="5">
        <v>44602.92396990741</v>
      </c>
      <c r="E50" s="5" t="s">
        <v>566</v>
      </c>
      <c r="F50" s="5">
        <v>465</v>
      </c>
      <c r="G50" s="5">
        <v>0</v>
      </c>
      <c r="H50" s="5">
        <v>11.67</v>
      </c>
      <c r="I50" s="5">
        <v>686</v>
      </c>
      <c r="J50" s="5">
        <v>487</v>
      </c>
      <c r="K50" s="5">
        <v>258</v>
      </c>
      <c r="L50" s="5">
        <v>117</v>
      </c>
      <c r="M50" s="5">
        <v>84</v>
      </c>
      <c r="N50" s="5">
        <v>69</v>
      </c>
      <c r="O50" s="5">
        <v>55</v>
      </c>
      <c r="P50" s="5">
        <v>29.7</v>
      </c>
      <c r="Q50" s="5">
        <v>23.3</v>
      </c>
      <c r="R50" s="5">
        <v>0</v>
      </c>
      <c r="S50" s="5">
        <v>0</v>
      </c>
    </row>
    <row r="51" spans="1:19" x14ac:dyDescent="0.25">
      <c r="A51" s="5" t="s">
        <v>644</v>
      </c>
      <c r="B51" s="5" t="s">
        <v>645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</row>
    <row r="52" spans="1:19" x14ac:dyDescent="0.25">
      <c r="A52" s="5" t="s">
        <v>403</v>
      </c>
      <c r="B52" s="5" t="s">
        <v>646</v>
      </c>
      <c r="C52" s="5">
        <v>44602.001608796294</v>
      </c>
      <c r="D52" s="5">
        <v>44602.022430555553</v>
      </c>
      <c r="E52" s="5" t="s">
        <v>566</v>
      </c>
      <c r="F52" s="5">
        <v>345</v>
      </c>
      <c r="G52" s="5">
        <v>475</v>
      </c>
      <c r="H52" s="5">
        <v>10.51</v>
      </c>
      <c r="I52" s="5">
        <v>344</v>
      </c>
      <c r="J52" s="5">
        <v>257</v>
      </c>
      <c r="K52" s="5">
        <v>192</v>
      </c>
      <c r="L52" s="5">
        <v>100</v>
      </c>
      <c r="M52" s="5">
        <v>85</v>
      </c>
      <c r="N52" s="5">
        <v>50</v>
      </c>
      <c r="O52" s="5">
        <v>48</v>
      </c>
      <c r="P52" s="5">
        <v>23.5</v>
      </c>
      <c r="Q52" s="5">
        <v>21</v>
      </c>
      <c r="R52" s="5">
        <v>133</v>
      </c>
      <c r="S52" s="5">
        <v>127</v>
      </c>
    </row>
    <row r="53" spans="1:19" x14ac:dyDescent="0.25">
      <c r="A53" s="5" t="s">
        <v>55</v>
      </c>
      <c r="B53" s="5" t="s">
        <v>647</v>
      </c>
      <c r="F53" s="5">
        <v>0</v>
      </c>
      <c r="G53" s="5">
        <v>562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</row>
    <row r="54" spans="1:19" x14ac:dyDescent="0.25">
      <c r="A54" s="5" t="s">
        <v>279</v>
      </c>
      <c r="B54" s="5" t="s">
        <v>648</v>
      </c>
      <c r="C54" s="5">
        <v>44601.845405092594</v>
      </c>
      <c r="D54" s="5">
        <v>44601.866238425922</v>
      </c>
      <c r="E54" s="5" t="s">
        <v>566</v>
      </c>
      <c r="F54" s="5">
        <v>370</v>
      </c>
      <c r="G54" s="5">
        <v>0</v>
      </c>
      <c r="H54" s="5">
        <v>10.73</v>
      </c>
      <c r="I54" s="5">
        <v>506</v>
      </c>
      <c r="J54" s="5">
        <v>326</v>
      </c>
      <c r="K54" s="5">
        <v>205</v>
      </c>
      <c r="L54" s="5">
        <v>107</v>
      </c>
      <c r="M54" s="5">
        <v>81</v>
      </c>
      <c r="N54" s="5">
        <v>60</v>
      </c>
      <c r="O54" s="5">
        <v>47</v>
      </c>
      <c r="P54" s="5">
        <v>25.7</v>
      </c>
      <c r="Q54" s="5">
        <v>21.4</v>
      </c>
      <c r="R54" s="5">
        <v>0</v>
      </c>
      <c r="S54" s="5">
        <v>0</v>
      </c>
    </row>
    <row r="55" spans="1:19" x14ac:dyDescent="0.25">
      <c r="A55" s="5" t="s">
        <v>649</v>
      </c>
      <c r="B55" s="5" t="s">
        <v>650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</row>
    <row r="56" spans="1:19" x14ac:dyDescent="0.25">
      <c r="A56" s="5" t="s">
        <v>651</v>
      </c>
      <c r="B56" s="5" t="s">
        <v>652</v>
      </c>
      <c r="F56" s="5">
        <v>0</v>
      </c>
      <c r="G56" s="5">
        <v>334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</row>
    <row r="57" spans="1:19" x14ac:dyDescent="0.25">
      <c r="A57" s="5" t="s">
        <v>653</v>
      </c>
      <c r="B57" s="5" t="s">
        <v>654</v>
      </c>
      <c r="F57" s="5">
        <v>0</v>
      </c>
      <c r="G57" s="5">
        <v>501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</row>
    <row r="58" spans="1:19" x14ac:dyDescent="0.25">
      <c r="A58" s="5" t="s">
        <v>655</v>
      </c>
      <c r="B58" s="5" t="s">
        <v>656</v>
      </c>
      <c r="F58" s="5">
        <v>0</v>
      </c>
      <c r="G58" s="5">
        <v>527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</row>
    <row r="59" spans="1:19" x14ac:dyDescent="0.25">
      <c r="A59" s="5" t="s">
        <v>657</v>
      </c>
      <c r="B59" s="5" t="s">
        <v>658</v>
      </c>
      <c r="F59" s="5">
        <v>0</v>
      </c>
      <c r="G59" s="5">
        <v>374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</row>
    <row r="60" spans="1:19" x14ac:dyDescent="0.25">
      <c r="A60" s="5" t="s">
        <v>659</v>
      </c>
      <c r="B60" s="5" t="s">
        <v>660</v>
      </c>
      <c r="F60" s="5">
        <v>0</v>
      </c>
      <c r="G60" s="5">
        <v>723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</row>
    <row r="61" spans="1:19" x14ac:dyDescent="0.25">
      <c r="A61" s="5" t="s">
        <v>65</v>
      </c>
      <c r="B61" s="5" t="s">
        <v>661</v>
      </c>
      <c r="C61" s="5">
        <v>44602.928541666668</v>
      </c>
      <c r="D61" s="5">
        <v>44602.949340277781</v>
      </c>
      <c r="E61" s="5" t="s">
        <v>566</v>
      </c>
      <c r="F61" s="5">
        <v>442</v>
      </c>
      <c r="G61" s="5">
        <v>0</v>
      </c>
      <c r="H61" s="5">
        <v>11.41</v>
      </c>
      <c r="I61" s="5">
        <v>474</v>
      </c>
      <c r="J61" s="5">
        <v>524</v>
      </c>
      <c r="K61" s="5">
        <v>246</v>
      </c>
      <c r="L61" s="5">
        <v>109</v>
      </c>
      <c r="M61" s="5">
        <v>86</v>
      </c>
      <c r="N61" s="5">
        <v>80</v>
      </c>
      <c r="O61" s="5">
        <v>53</v>
      </c>
      <c r="P61" s="5">
        <v>30.5</v>
      </c>
      <c r="Q61" s="5">
        <v>22.8</v>
      </c>
      <c r="R61" s="5">
        <v>164</v>
      </c>
      <c r="S61" s="5">
        <v>150</v>
      </c>
    </row>
    <row r="62" spans="1:19" x14ac:dyDescent="0.25">
      <c r="A62" s="5" t="s">
        <v>662</v>
      </c>
      <c r="B62" s="5" t="s">
        <v>663</v>
      </c>
      <c r="F62" s="5">
        <v>0</v>
      </c>
      <c r="G62" s="5">
        <v>443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</row>
    <row r="63" spans="1:19" x14ac:dyDescent="0.25">
      <c r="A63" s="5" t="s">
        <v>664</v>
      </c>
      <c r="B63" s="5" t="s">
        <v>665</v>
      </c>
      <c r="F63" s="5">
        <v>0</v>
      </c>
      <c r="G63" s="5">
        <v>423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</row>
    <row r="64" spans="1:19" x14ac:dyDescent="0.25">
      <c r="A64" s="5" t="s">
        <v>341</v>
      </c>
      <c r="B64" s="5" t="s">
        <v>666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</row>
    <row r="65" spans="1:19" x14ac:dyDescent="0.25">
      <c r="A65" s="5" t="s">
        <v>95</v>
      </c>
      <c r="B65" s="5" t="s">
        <v>667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</row>
    <row r="66" spans="1:19" x14ac:dyDescent="0.25">
      <c r="A66" s="5" t="s">
        <v>668</v>
      </c>
      <c r="B66" s="5" t="s">
        <v>669</v>
      </c>
      <c r="F66" s="5">
        <v>0</v>
      </c>
      <c r="G66" s="5">
        <v>410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</row>
    <row r="67" spans="1:19" x14ac:dyDescent="0.25">
      <c r="A67" s="5" t="s">
        <v>670</v>
      </c>
      <c r="B67" s="5" t="s">
        <v>671</v>
      </c>
      <c r="F67" s="5">
        <v>0</v>
      </c>
      <c r="G67" s="5">
        <v>705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</row>
    <row r="68" spans="1:19" x14ac:dyDescent="0.25">
      <c r="A68" s="5" t="s">
        <v>672</v>
      </c>
      <c r="B68" s="5" t="s">
        <v>673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</row>
    <row r="69" spans="1:19" x14ac:dyDescent="0.25">
      <c r="A69" s="5" t="s">
        <v>674</v>
      </c>
      <c r="B69" s="5" t="s">
        <v>675</v>
      </c>
      <c r="F69" s="5">
        <v>0</v>
      </c>
      <c r="G69" s="5">
        <v>516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</row>
    <row r="70" spans="1:19" x14ac:dyDescent="0.25">
      <c r="A70" s="5" t="s">
        <v>143</v>
      </c>
      <c r="B70" s="5" t="s">
        <v>676</v>
      </c>
      <c r="C70" s="5">
        <v>44602.940335648149</v>
      </c>
      <c r="D70" s="5">
        <v>44602.961215277777</v>
      </c>
      <c r="E70" s="5" t="s">
        <v>566</v>
      </c>
      <c r="F70" s="5">
        <v>301</v>
      </c>
      <c r="G70" s="5">
        <v>300</v>
      </c>
      <c r="H70" s="5">
        <v>9.86</v>
      </c>
      <c r="I70" s="5">
        <v>0</v>
      </c>
      <c r="J70" s="5">
        <v>316</v>
      </c>
      <c r="K70" s="5">
        <v>167</v>
      </c>
      <c r="L70" s="5">
        <v>125</v>
      </c>
      <c r="M70" s="5">
        <v>80</v>
      </c>
      <c r="N70" s="5">
        <v>70</v>
      </c>
      <c r="O70" s="5">
        <v>48</v>
      </c>
      <c r="P70" s="5">
        <v>25.4</v>
      </c>
      <c r="Q70" s="5">
        <v>19.7</v>
      </c>
      <c r="R70" s="5">
        <v>171</v>
      </c>
      <c r="S70" s="5">
        <v>161</v>
      </c>
    </row>
    <row r="71" spans="1:19" x14ac:dyDescent="0.25">
      <c r="A71" s="5" t="s">
        <v>677</v>
      </c>
      <c r="B71" s="5" t="s">
        <v>678</v>
      </c>
      <c r="F71" s="5">
        <v>0</v>
      </c>
      <c r="G71" s="5">
        <v>441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</row>
    <row r="72" spans="1:19" x14ac:dyDescent="0.25">
      <c r="A72" s="5" t="s">
        <v>679</v>
      </c>
      <c r="B72" s="5" t="s">
        <v>680</v>
      </c>
      <c r="F72" s="5">
        <v>0</v>
      </c>
      <c r="G72" s="5">
        <v>539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</row>
    <row r="73" spans="1:19" x14ac:dyDescent="0.25">
      <c r="A73" s="5" t="s">
        <v>681</v>
      </c>
      <c r="B73" s="5" t="s">
        <v>682</v>
      </c>
      <c r="F73" s="5">
        <v>0</v>
      </c>
      <c r="G73" s="5">
        <v>329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</row>
    <row r="74" spans="1:19" x14ac:dyDescent="0.25">
      <c r="A74" s="5" t="s">
        <v>683</v>
      </c>
      <c r="B74" s="5" t="s">
        <v>684</v>
      </c>
      <c r="F74" s="5">
        <v>0</v>
      </c>
      <c r="G74" s="5">
        <v>585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</row>
    <row r="75" spans="1:19" x14ac:dyDescent="0.25">
      <c r="A75" s="5" t="s">
        <v>685</v>
      </c>
      <c r="B75" s="5" t="s">
        <v>686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</row>
    <row r="76" spans="1:19" x14ac:dyDescent="0.25">
      <c r="A76" s="5" t="s">
        <v>687</v>
      </c>
      <c r="B76" s="5" t="s">
        <v>688</v>
      </c>
      <c r="F76" s="5">
        <v>0</v>
      </c>
      <c r="G76" s="5">
        <v>625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</row>
    <row r="77" spans="1:19" x14ac:dyDescent="0.25">
      <c r="A77" s="5" t="s">
        <v>689</v>
      </c>
      <c r="B77" s="5" t="s">
        <v>690</v>
      </c>
      <c r="F77" s="5">
        <v>0</v>
      </c>
      <c r="G77" s="5">
        <v>532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</row>
    <row r="78" spans="1:19" x14ac:dyDescent="0.25">
      <c r="A78" s="5" t="s">
        <v>691</v>
      </c>
      <c r="B78" s="5" t="s">
        <v>692</v>
      </c>
      <c r="F78" s="5">
        <v>0</v>
      </c>
      <c r="G78" s="5">
        <v>410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</row>
    <row r="79" spans="1:19" x14ac:dyDescent="0.25">
      <c r="A79" s="5" t="s">
        <v>693</v>
      </c>
      <c r="B79" s="5" t="s">
        <v>694</v>
      </c>
      <c r="F79" s="5">
        <v>0</v>
      </c>
      <c r="G79" s="5">
        <v>401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</row>
    <row r="80" spans="1:19" x14ac:dyDescent="0.25">
      <c r="A80" s="5" t="s">
        <v>695</v>
      </c>
      <c r="B80" s="5" t="s">
        <v>696</v>
      </c>
      <c r="F80" s="5">
        <v>0</v>
      </c>
      <c r="G80" s="5">
        <v>232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</row>
    <row r="81" spans="1:19" x14ac:dyDescent="0.25">
      <c r="A81" s="5" t="s">
        <v>697</v>
      </c>
      <c r="B81" s="5" t="s">
        <v>698</v>
      </c>
      <c r="F81" s="5">
        <v>0</v>
      </c>
      <c r="G81" s="5">
        <v>509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</row>
    <row r="82" spans="1:19" x14ac:dyDescent="0.25">
      <c r="A82" s="5" t="s">
        <v>225</v>
      </c>
      <c r="B82" s="5" t="s">
        <v>699</v>
      </c>
      <c r="C82" s="5">
        <v>44602.019513888888</v>
      </c>
      <c r="D82" s="5">
        <v>44602.040312500001</v>
      </c>
      <c r="E82" s="5" t="s">
        <v>566</v>
      </c>
      <c r="F82" s="5">
        <v>404</v>
      </c>
      <c r="G82" s="5">
        <v>0</v>
      </c>
      <c r="H82" s="5">
        <v>10.97</v>
      </c>
      <c r="I82" s="5">
        <v>616</v>
      </c>
      <c r="J82" s="5">
        <v>441</v>
      </c>
      <c r="K82" s="5">
        <v>224</v>
      </c>
      <c r="L82" s="5">
        <v>124</v>
      </c>
      <c r="M82" s="5">
        <v>82</v>
      </c>
      <c r="N82" s="5">
        <v>77</v>
      </c>
      <c r="O82" s="5">
        <v>54</v>
      </c>
      <c r="P82" s="5">
        <v>28.7</v>
      </c>
      <c r="Q82" s="5">
        <v>21.9</v>
      </c>
      <c r="R82" s="5">
        <v>179</v>
      </c>
      <c r="S82" s="5">
        <v>161</v>
      </c>
    </row>
    <row r="83" spans="1:19" x14ac:dyDescent="0.25">
      <c r="A83" s="5" t="s">
        <v>117</v>
      </c>
      <c r="B83" s="5" t="s">
        <v>700</v>
      </c>
      <c r="C83" s="5">
        <v>44602.452210648145</v>
      </c>
      <c r="D83" s="5">
        <v>44602.473020833335</v>
      </c>
      <c r="E83" s="5" t="s">
        <v>566</v>
      </c>
      <c r="F83" s="5">
        <v>448</v>
      </c>
      <c r="G83" s="5">
        <v>0</v>
      </c>
      <c r="H83" s="5">
        <v>11.46</v>
      </c>
      <c r="I83" s="5">
        <v>637</v>
      </c>
      <c r="J83" s="5">
        <v>446</v>
      </c>
      <c r="K83" s="5">
        <v>249</v>
      </c>
      <c r="L83" s="5">
        <v>112</v>
      </c>
      <c r="M83" s="5">
        <v>84</v>
      </c>
      <c r="N83" s="5">
        <v>74</v>
      </c>
      <c r="O83" s="5">
        <v>54</v>
      </c>
      <c r="P83" s="5">
        <v>28.8</v>
      </c>
      <c r="Q83" s="5">
        <v>22.9</v>
      </c>
      <c r="R83" s="5">
        <v>178</v>
      </c>
      <c r="S83" s="5">
        <v>169</v>
      </c>
    </row>
    <row r="84" spans="1:19" x14ac:dyDescent="0.25">
      <c r="A84" s="5" t="s">
        <v>454</v>
      </c>
      <c r="B84" s="5" t="s">
        <v>701</v>
      </c>
      <c r="C84" s="5">
        <v>44602.207939814813</v>
      </c>
      <c r="D84" s="5">
        <v>44602.228750000002</v>
      </c>
      <c r="E84" s="5" t="s">
        <v>566</v>
      </c>
      <c r="F84" s="5">
        <v>481</v>
      </c>
      <c r="G84" s="5">
        <v>474</v>
      </c>
      <c r="H84" s="5">
        <v>11.9</v>
      </c>
      <c r="I84" s="5">
        <v>685</v>
      </c>
      <c r="J84" s="5">
        <v>358</v>
      </c>
      <c r="K84" s="5">
        <v>267</v>
      </c>
      <c r="L84" s="5">
        <v>91</v>
      </c>
      <c r="M84" s="5">
        <v>83</v>
      </c>
      <c r="N84" s="5">
        <v>65</v>
      </c>
      <c r="O84" s="5">
        <v>56</v>
      </c>
      <c r="P84" s="5">
        <v>26.6</v>
      </c>
      <c r="Q84" s="5">
        <v>23.8</v>
      </c>
      <c r="R84" s="5">
        <v>180</v>
      </c>
      <c r="S84" s="5">
        <v>167</v>
      </c>
    </row>
    <row r="85" spans="1:19" x14ac:dyDescent="0.25">
      <c r="A85" s="5" t="s">
        <v>702</v>
      </c>
      <c r="B85" s="5" t="s">
        <v>703</v>
      </c>
      <c r="F85" s="5">
        <v>0</v>
      </c>
      <c r="G85" s="5">
        <v>587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</row>
    <row r="86" spans="1:19" x14ac:dyDescent="0.25">
      <c r="A86" s="5" t="s">
        <v>704</v>
      </c>
      <c r="B86" s="5" t="s">
        <v>705</v>
      </c>
      <c r="F86" s="5">
        <v>0</v>
      </c>
      <c r="G86" s="5">
        <v>404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</row>
    <row r="87" spans="1:19" x14ac:dyDescent="0.25">
      <c r="A87" s="5" t="s">
        <v>706</v>
      </c>
      <c r="B87" s="5" t="s">
        <v>707</v>
      </c>
      <c r="F87" s="5">
        <v>0</v>
      </c>
      <c r="G87" s="5">
        <v>610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</row>
    <row r="88" spans="1:19" x14ac:dyDescent="0.25">
      <c r="A88" s="5" t="s">
        <v>708</v>
      </c>
      <c r="B88" s="5" t="s">
        <v>709</v>
      </c>
      <c r="F88" s="5">
        <v>0</v>
      </c>
      <c r="G88" s="5">
        <v>473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</row>
    <row r="89" spans="1:19" x14ac:dyDescent="0.25">
      <c r="A89" s="5" t="s">
        <v>710</v>
      </c>
      <c r="B89" s="5" t="s">
        <v>711</v>
      </c>
      <c r="F89" s="5">
        <v>0</v>
      </c>
      <c r="G89" s="5">
        <v>328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</row>
    <row r="90" spans="1:19" x14ac:dyDescent="0.25">
      <c r="A90" s="5" t="s">
        <v>49</v>
      </c>
      <c r="B90" s="5" t="s">
        <v>712</v>
      </c>
      <c r="C90" s="5">
        <v>44602.933263888888</v>
      </c>
      <c r="D90" s="5">
        <v>44602.95412037037</v>
      </c>
      <c r="E90" s="5" t="s">
        <v>566</v>
      </c>
      <c r="F90" s="5">
        <v>305</v>
      </c>
      <c r="G90" s="5">
        <v>0</v>
      </c>
      <c r="H90" s="5">
        <v>9.91</v>
      </c>
      <c r="I90" s="5">
        <v>0</v>
      </c>
      <c r="J90" s="5">
        <v>311</v>
      </c>
      <c r="K90" s="5">
        <v>169</v>
      </c>
      <c r="L90" s="5">
        <v>119</v>
      </c>
      <c r="M90" s="5">
        <v>79</v>
      </c>
      <c r="N90" s="5">
        <v>65</v>
      </c>
      <c r="O90" s="5">
        <v>48</v>
      </c>
      <c r="P90" s="5">
        <v>25.3</v>
      </c>
      <c r="Q90" s="5">
        <v>19.8</v>
      </c>
      <c r="R90" s="5">
        <v>189</v>
      </c>
      <c r="S90" s="5">
        <v>182</v>
      </c>
    </row>
    <row r="91" spans="1:19" x14ac:dyDescent="0.25">
      <c r="A91" s="5" t="s">
        <v>713</v>
      </c>
      <c r="B91" s="5" t="s">
        <v>714</v>
      </c>
      <c r="F91" s="5">
        <v>0</v>
      </c>
      <c r="G91" s="5">
        <v>285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</row>
    <row r="92" spans="1:19" x14ac:dyDescent="0.25">
      <c r="A92" s="5" t="s">
        <v>385</v>
      </c>
      <c r="B92" s="5" t="s">
        <v>715</v>
      </c>
      <c r="C92" s="5">
        <v>44601.759270833332</v>
      </c>
      <c r="D92" s="5">
        <v>44601.780081018522</v>
      </c>
      <c r="E92" s="5" t="s">
        <v>566</v>
      </c>
      <c r="F92" s="5">
        <v>572</v>
      </c>
      <c r="G92" s="5">
        <v>689</v>
      </c>
      <c r="H92" s="5">
        <v>12.71</v>
      </c>
      <c r="I92" s="5">
        <v>578</v>
      </c>
      <c r="J92" s="5">
        <v>428</v>
      </c>
      <c r="K92" s="5">
        <v>318</v>
      </c>
      <c r="L92" s="5">
        <v>105</v>
      </c>
      <c r="M92" s="5">
        <v>85</v>
      </c>
      <c r="N92" s="5">
        <v>67</v>
      </c>
      <c r="O92" s="5">
        <v>59</v>
      </c>
      <c r="P92" s="5">
        <v>28.4</v>
      </c>
      <c r="Q92" s="5">
        <v>25.4</v>
      </c>
      <c r="R92" s="5">
        <v>173</v>
      </c>
      <c r="S92" s="5">
        <v>166</v>
      </c>
    </row>
    <row r="93" spans="1:19" x14ac:dyDescent="0.25">
      <c r="A93" s="5" t="s">
        <v>716</v>
      </c>
      <c r="B93" s="5" t="s">
        <v>717</v>
      </c>
      <c r="F93" s="5">
        <v>0</v>
      </c>
      <c r="G93" s="5">
        <v>265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</row>
    <row r="94" spans="1:19" x14ac:dyDescent="0.25">
      <c r="A94" s="5" t="s">
        <v>718</v>
      </c>
      <c r="B94" s="5" t="s">
        <v>719</v>
      </c>
      <c r="F94" s="5">
        <v>0</v>
      </c>
      <c r="G94" s="5">
        <v>365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</row>
    <row r="95" spans="1:19" x14ac:dyDescent="0.25">
      <c r="A95" s="5" t="s">
        <v>720</v>
      </c>
      <c r="B95" s="5" t="s">
        <v>721</v>
      </c>
      <c r="F95" s="5">
        <v>0</v>
      </c>
      <c r="G95" s="5">
        <v>308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</row>
    <row r="96" spans="1:19" x14ac:dyDescent="0.25">
      <c r="A96" s="5" t="s">
        <v>417</v>
      </c>
      <c r="B96" s="5" t="s">
        <v>722</v>
      </c>
      <c r="F96" s="5">
        <v>0</v>
      </c>
      <c r="G96" s="5">
        <v>252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</row>
    <row r="97" spans="1:19" x14ac:dyDescent="0.25">
      <c r="A97" s="5" t="s">
        <v>723</v>
      </c>
      <c r="B97" s="5" t="s">
        <v>724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</row>
    <row r="98" spans="1:19" x14ac:dyDescent="0.25">
      <c r="A98" s="5" t="s">
        <v>725</v>
      </c>
      <c r="B98" s="5" t="s">
        <v>726</v>
      </c>
      <c r="F98" s="5">
        <v>0</v>
      </c>
      <c r="G98" s="5">
        <v>458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</row>
    <row r="99" spans="1:19" x14ac:dyDescent="0.25">
      <c r="A99" s="5" t="s">
        <v>209</v>
      </c>
      <c r="B99" s="5" t="s">
        <v>727</v>
      </c>
      <c r="C99" s="5">
        <v>44603.028946759259</v>
      </c>
      <c r="D99" s="5">
        <v>44603.049745370372</v>
      </c>
      <c r="E99" s="5" t="s">
        <v>566</v>
      </c>
      <c r="F99" s="5">
        <v>364</v>
      </c>
      <c r="G99" s="5">
        <v>0</v>
      </c>
      <c r="H99" s="5">
        <v>10.59</v>
      </c>
      <c r="I99" s="5">
        <v>587</v>
      </c>
      <c r="J99" s="5">
        <v>381</v>
      </c>
      <c r="K99" s="5">
        <v>202</v>
      </c>
      <c r="L99" s="5">
        <v>118</v>
      </c>
      <c r="M99" s="5">
        <v>75</v>
      </c>
      <c r="N99" s="5">
        <v>70</v>
      </c>
      <c r="O99" s="5">
        <v>54</v>
      </c>
      <c r="P99" s="5">
        <v>27.2</v>
      </c>
      <c r="Q99" s="5">
        <v>21.2</v>
      </c>
      <c r="R99" s="5">
        <v>0</v>
      </c>
      <c r="S99" s="5">
        <v>0</v>
      </c>
    </row>
    <row r="100" spans="1:19" x14ac:dyDescent="0.25">
      <c r="A100" s="5" t="s">
        <v>728</v>
      </c>
      <c r="B100" s="5" t="s">
        <v>729</v>
      </c>
      <c r="F100" s="5">
        <v>0</v>
      </c>
      <c r="G100" s="5">
        <v>370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</row>
    <row r="101" spans="1:19" x14ac:dyDescent="0.25">
      <c r="A101" s="5" t="s">
        <v>730</v>
      </c>
      <c r="B101" s="5" t="s">
        <v>731</v>
      </c>
      <c r="F101" s="5">
        <v>0</v>
      </c>
      <c r="G101" s="5">
        <v>608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</row>
    <row r="102" spans="1:19" x14ac:dyDescent="0.25">
      <c r="A102" s="5" t="s">
        <v>732</v>
      </c>
      <c r="B102" s="5" t="s">
        <v>733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</row>
    <row r="103" spans="1:19" x14ac:dyDescent="0.25">
      <c r="A103" s="5" t="s">
        <v>734</v>
      </c>
      <c r="B103" s="5" t="s">
        <v>735</v>
      </c>
      <c r="F103" s="5">
        <v>0</v>
      </c>
      <c r="G103" s="5">
        <v>385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</row>
    <row r="104" spans="1:19" x14ac:dyDescent="0.25">
      <c r="A104" s="5" t="s">
        <v>736</v>
      </c>
      <c r="B104" s="5" t="s">
        <v>737</v>
      </c>
      <c r="F104" s="5">
        <v>0</v>
      </c>
      <c r="G104" s="5">
        <v>470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</row>
    <row r="105" spans="1:19" x14ac:dyDescent="0.25">
      <c r="A105" s="5" t="s">
        <v>738</v>
      </c>
      <c r="B105" s="5" t="s">
        <v>739</v>
      </c>
      <c r="F105" s="5">
        <v>0</v>
      </c>
      <c r="G105" s="5">
        <v>534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</row>
    <row r="106" spans="1:19" x14ac:dyDescent="0.25">
      <c r="A106" s="5" t="s">
        <v>740</v>
      </c>
      <c r="B106" s="5" t="s">
        <v>741</v>
      </c>
      <c r="F106" s="5">
        <v>0</v>
      </c>
      <c r="G106" s="5">
        <v>311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</row>
    <row r="107" spans="1:19" x14ac:dyDescent="0.25">
      <c r="A107" s="5" t="s">
        <v>742</v>
      </c>
      <c r="B107" s="5" t="s">
        <v>743</v>
      </c>
      <c r="F107" s="5">
        <v>0</v>
      </c>
      <c r="G107" s="5">
        <v>409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</row>
    <row r="108" spans="1:19" x14ac:dyDescent="0.25">
      <c r="A108" s="5" t="s">
        <v>744</v>
      </c>
      <c r="B108" s="5" t="s">
        <v>745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</row>
    <row r="109" spans="1:19" x14ac:dyDescent="0.25">
      <c r="A109" s="5" t="s">
        <v>746</v>
      </c>
      <c r="B109" s="5" t="s">
        <v>747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</row>
    <row r="110" spans="1:19" x14ac:dyDescent="0.25">
      <c r="A110" s="5" t="s">
        <v>748</v>
      </c>
      <c r="B110" s="5" t="s">
        <v>749</v>
      </c>
      <c r="C110" s="5">
        <v>44602.949282407404</v>
      </c>
      <c r="D110" s="5">
        <v>44602.970092592594</v>
      </c>
      <c r="E110" s="5" t="s">
        <v>566</v>
      </c>
      <c r="F110" s="5">
        <v>414</v>
      </c>
      <c r="G110" s="5">
        <v>459</v>
      </c>
      <c r="H110" s="5">
        <v>11.23</v>
      </c>
      <c r="I110" s="5">
        <v>539</v>
      </c>
      <c r="J110" s="5">
        <v>377</v>
      </c>
      <c r="K110" s="5">
        <v>230</v>
      </c>
      <c r="L110" s="5">
        <v>103</v>
      </c>
      <c r="M110" s="5">
        <v>68</v>
      </c>
      <c r="N110" s="5">
        <v>81</v>
      </c>
      <c r="O110" s="5">
        <v>62</v>
      </c>
      <c r="P110" s="5">
        <v>27.1</v>
      </c>
      <c r="Q110" s="5">
        <v>22.5</v>
      </c>
      <c r="R110" s="5">
        <v>176</v>
      </c>
      <c r="S110" s="5">
        <v>167</v>
      </c>
    </row>
    <row r="111" spans="1:19" x14ac:dyDescent="0.25">
      <c r="A111" s="5" t="s">
        <v>405</v>
      </c>
      <c r="B111" s="5" t="s">
        <v>750</v>
      </c>
      <c r="C111" s="5">
        <v>44602.987719907411</v>
      </c>
      <c r="D111" s="5">
        <v>44603.008518518516</v>
      </c>
      <c r="E111" s="5" t="s">
        <v>566</v>
      </c>
      <c r="F111" s="5">
        <v>548</v>
      </c>
      <c r="G111" s="5">
        <v>654</v>
      </c>
      <c r="H111" s="5">
        <v>12.32</v>
      </c>
      <c r="I111" s="5">
        <v>801</v>
      </c>
      <c r="J111" s="5">
        <v>659</v>
      </c>
      <c r="K111" s="5">
        <v>305</v>
      </c>
      <c r="L111" s="5">
        <v>125</v>
      </c>
      <c r="M111" s="5">
        <v>80</v>
      </c>
      <c r="N111" s="5">
        <v>87</v>
      </c>
      <c r="O111" s="5">
        <v>61</v>
      </c>
      <c r="P111" s="5">
        <v>33.1</v>
      </c>
      <c r="Q111" s="5">
        <v>24.6</v>
      </c>
      <c r="R111" s="5">
        <v>0</v>
      </c>
      <c r="S111" s="5">
        <v>0</v>
      </c>
    </row>
    <row r="112" spans="1:19" x14ac:dyDescent="0.25">
      <c r="A112" s="5" t="s">
        <v>751</v>
      </c>
      <c r="B112" s="5" t="s">
        <v>752</v>
      </c>
      <c r="F112" s="5">
        <v>0</v>
      </c>
      <c r="G112" s="5">
        <v>352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</row>
    <row r="113" spans="1:19" x14ac:dyDescent="0.25">
      <c r="A113" s="5" t="s">
        <v>753</v>
      </c>
      <c r="B113" s="5" t="s">
        <v>754</v>
      </c>
      <c r="F113" s="5">
        <v>0</v>
      </c>
      <c r="G113" s="5">
        <v>666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</row>
    <row r="114" spans="1:19" x14ac:dyDescent="0.25">
      <c r="A114" s="5" t="s">
        <v>755</v>
      </c>
      <c r="B114" s="5" t="s">
        <v>756</v>
      </c>
      <c r="F114" s="5">
        <v>0</v>
      </c>
      <c r="G114" s="5">
        <v>356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</row>
    <row r="115" spans="1:19" x14ac:dyDescent="0.25">
      <c r="A115" s="5" t="s">
        <v>757</v>
      </c>
      <c r="B115" s="5" t="s">
        <v>758</v>
      </c>
      <c r="F115" s="5">
        <v>0</v>
      </c>
      <c r="G115" s="5">
        <v>564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</row>
    <row r="116" spans="1:19" x14ac:dyDescent="0.25">
      <c r="A116" s="5" t="s">
        <v>33</v>
      </c>
      <c r="B116" s="5" t="s">
        <v>759</v>
      </c>
      <c r="C116" s="5">
        <v>44603.223124999997</v>
      </c>
      <c r="D116" s="5">
        <v>44603.243969907409</v>
      </c>
      <c r="E116" s="5" t="s">
        <v>566</v>
      </c>
      <c r="F116" s="5">
        <v>285</v>
      </c>
      <c r="G116" s="5">
        <v>0</v>
      </c>
      <c r="H116" s="5">
        <v>9.59</v>
      </c>
      <c r="I116" s="5">
        <v>0</v>
      </c>
      <c r="J116" s="5">
        <v>314</v>
      </c>
      <c r="K116" s="5">
        <v>159</v>
      </c>
      <c r="L116" s="5">
        <v>120</v>
      </c>
      <c r="M116" s="5">
        <v>84</v>
      </c>
      <c r="N116" s="5">
        <v>61</v>
      </c>
      <c r="O116" s="5">
        <v>44</v>
      </c>
      <c r="P116" s="5">
        <v>25.4</v>
      </c>
      <c r="Q116" s="5">
        <v>19.2</v>
      </c>
      <c r="R116" s="5">
        <v>172</v>
      </c>
      <c r="S116" s="5">
        <v>158</v>
      </c>
    </row>
    <row r="117" spans="1:19" x14ac:dyDescent="0.25">
      <c r="A117" s="5" t="s">
        <v>760</v>
      </c>
      <c r="B117" s="5" t="s">
        <v>761</v>
      </c>
      <c r="F117" s="5">
        <v>0</v>
      </c>
      <c r="G117" s="5">
        <v>427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</row>
    <row r="118" spans="1:19" x14ac:dyDescent="0.25">
      <c r="A118" s="5" t="s">
        <v>762</v>
      </c>
      <c r="B118" s="5" t="s">
        <v>763</v>
      </c>
      <c r="F118" s="5">
        <v>0</v>
      </c>
      <c r="G118" s="5">
        <v>389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</row>
    <row r="119" spans="1:19" x14ac:dyDescent="0.25">
      <c r="A119" s="5" t="s">
        <v>764</v>
      </c>
      <c r="B119" s="5" t="s">
        <v>765</v>
      </c>
      <c r="F119" s="5">
        <v>0</v>
      </c>
      <c r="G119" s="5">
        <v>433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</row>
    <row r="120" spans="1:19" x14ac:dyDescent="0.25">
      <c r="A120" s="5" t="s">
        <v>766</v>
      </c>
      <c r="B120" s="5" t="s">
        <v>767</v>
      </c>
      <c r="F120" s="5">
        <v>0</v>
      </c>
      <c r="G120" s="5">
        <v>410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</row>
    <row r="121" spans="1:19" x14ac:dyDescent="0.25">
      <c r="A121" s="5" t="s">
        <v>391</v>
      </c>
      <c r="B121" s="5" t="s">
        <v>768</v>
      </c>
      <c r="C121" s="5">
        <v>44603.487013888887</v>
      </c>
      <c r="D121" s="5">
        <v>44603.507835648146</v>
      </c>
      <c r="E121" s="5" t="s">
        <v>566</v>
      </c>
      <c r="F121" s="5">
        <v>487</v>
      </c>
      <c r="G121" s="5">
        <v>0</v>
      </c>
      <c r="H121" s="5">
        <v>11.93</v>
      </c>
      <c r="I121" s="5">
        <v>630</v>
      </c>
      <c r="J121" s="5">
        <v>480</v>
      </c>
      <c r="K121" s="5">
        <v>271</v>
      </c>
      <c r="L121" s="5">
        <v>107</v>
      </c>
      <c r="M121" s="5">
        <v>85</v>
      </c>
      <c r="N121" s="5">
        <v>82</v>
      </c>
      <c r="O121" s="5">
        <v>57</v>
      </c>
      <c r="P121" s="5">
        <v>29.6</v>
      </c>
      <c r="Q121" s="5">
        <v>23.9</v>
      </c>
      <c r="R121" s="5">
        <v>181</v>
      </c>
      <c r="S121" s="5">
        <v>169</v>
      </c>
    </row>
    <row r="122" spans="1:19" x14ac:dyDescent="0.25">
      <c r="A122" s="5" t="s">
        <v>327</v>
      </c>
      <c r="B122" s="5" t="s">
        <v>769</v>
      </c>
      <c r="C122" s="5">
        <v>44603.06591435185</v>
      </c>
      <c r="D122" s="5">
        <v>44603.086712962962</v>
      </c>
      <c r="E122" s="5" t="s">
        <v>566</v>
      </c>
      <c r="F122" s="5">
        <v>281</v>
      </c>
      <c r="G122" s="5">
        <v>0</v>
      </c>
      <c r="H122" s="5">
        <v>9.6999999999999993</v>
      </c>
      <c r="I122" s="5">
        <v>0</v>
      </c>
      <c r="J122" s="5">
        <v>304</v>
      </c>
      <c r="K122" s="5">
        <v>156</v>
      </c>
      <c r="L122" s="5">
        <v>108</v>
      </c>
      <c r="M122" s="5">
        <v>85</v>
      </c>
      <c r="N122" s="5">
        <v>67</v>
      </c>
      <c r="O122" s="5">
        <v>44</v>
      </c>
      <c r="P122" s="5">
        <v>25</v>
      </c>
      <c r="Q122" s="5">
        <v>19.399999999999999</v>
      </c>
      <c r="R122" s="5">
        <v>148</v>
      </c>
      <c r="S122" s="5">
        <v>138</v>
      </c>
    </row>
    <row r="123" spans="1:19" x14ac:dyDescent="0.25">
      <c r="A123" s="5" t="s">
        <v>770</v>
      </c>
      <c r="B123" s="5" t="s">
        <v>771</v>
      </c>
      <c r="F123" s="5">
        <v>0</v>
      </c>
      <c r="G123" s="5">
        <v>359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</row>
    <row r="124" spans="1:19" x14ac:dyDescent="0.25">
      <c r="A124" s="5" t="s">
        <v>163</v>
      </c>
      <c r="B124" s="5" t="s">
        <v>772</v>
      </c>
      <c r="C124" s="5">
        <v>44601.852349537039</v>
      </c>
      <c r="D124" s="5">
        <v>44601.873159722221</v>
      </c>
      <c r="E124" s="5" t="s">
        <v>566</v>
      </c>
      <c r="F124" s="5">
        <v>432</v>
      </c>
      <c r="G124" s="5">
        <v>553</v>
      </c>
      <c r="H124" s="5">
        <v>11.38</v>
      </c>
      <c r="I124" s="5">
        <v>618</v>
      </c>
      <c r="J124" s="5">
        <v>454</v>
      </c>
      <c r="K124" s="5">
        <v>240</v>
      </c>
      <c r="L124" s="5">
        <v>102</v>
      </c>
      <c r="M124" s="5">
        <v>82</v>
      </c>
      <c r="N124" s="5">
        <v>74</v>
      </c>
      <c r="O124" s="5">
        <v>54</v>
      </c>
      <c r="P124" s="5">
        <v>29</v>
      </c>
      <c r="Q124" s="5">
        <v>22.8</v>
      </c>
      <c r="R124" s="5">
        <v>0</v>
      </c>
      <c r="S124" s="5">
        <v>0</v>
      </c>
    </row>
    <row r="125" spans="1:19" x14ac:dyDescent="0.25">
      <c r="A125" s="5" t="s">
        <v>773</v>
      </c>
      <c r="B125" s="5" t="s">
        <v>774</v>
      </c>
      <c r="F125" s="5">
        <v>0</v>
      </c>
      <c r="G125" s="5">
        <v>605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</row>
    <row r="126" spans="1:19" x14ac:dyDescent="0.25">
      <c r="A126" s="5" t="s">
        <v>775</v>
      </c>
      <c r="B126" s="5" t="s">
        <v>776</v>
      </c>
      <c r="F126" s="5">
        <v>0</v>
      </c>
      <c r="G126" s="5">
        <v>353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</row>
    <row r="127" spans="1:19" x14ac:dyDescent="0.25">
      <c r="A127" s="5" t="s">
        <v>257</v>
      </c>
      <c r="B127" s="5" t="s">
        <v>777</v>
      </c>
      <c r="C127" s="5">
        <v>44602.904803240737</v>
      </c>
      <c r="D127" s="5">
        <v>44602.925625000003</v>
      </c>
      <c r="E127" s="5" t="s">
        <v>566</v>
      </c>
      <c r="F127" s="5">
        <v>539</v>
      </c>
      <c r="G127" s="5">
        <v>510</v>
      </c>
      <c r="H127" s="5">
        <v>12.24</v>
      </c>
      <c r="I127" s="5">
        <v>547</v>
      </c>
      <c r="J127" s="5">
        <v>647</v>
      </c>
      <c r="K127" s="5">
        <v>299</v>
      </c>
      <c r="L127" s="5">
        <v>120</v>
      </c>
      <c r="M127" s="5">
        <v>81</v>
      </c>
      <c r="N127" s="5">
        <v>94</v>
      </c>
      <c r="O127" s="5">
        <v>60</v>
      </c>
      <c r="P127" s="5">
        <v>32.9</v>
      </c>
      <c r="Q127" s="5">
        <v>24.5</v>
      </c>
      <c r="R127" s="5">
        <v>181</v>
      </c>
      <c r="S127" s="5">
        <v>168</v>
      </c>
    </row>
    <row r="128" spans="1:19" x14ac:dyDescent="0.25">
      <c r="A128" s="5" t="s">
        <v>109</v>
      </c>
      <c r="B128" s="5" t="s">
        <v>778</v>
      </c>
      <c r="C128" s="5">
        <v>44602.460497685184</v>
      </c>
      <c r="D128" s="5">
        <v>44602.481273148151</v>
      </c>
      <c r="E128" s="5" t="s">
        <v>566</v>
      </c>
      <c r="F128" s="5">
        <v>403</v>
      </c>
      <c r="G128" s="5">
        <v>477</v>
      </c>
      <c r="H128" s="5">
        <v>11.15</v>
      </c>
      <c r="I128" s="5">
        <v>0</v>
      </c>
      <c r="J128" s="5">
        <v>317</v>
      </c>
      <c r="K128" s="5">
        <v>224</v>
      </c>
      <c r="L128" s="5">
        <v>110</v>
      </c>
      <c r="M128" s="5">
        <v>86</v>
      </c>
      <c r="N128" s="5">
        <v>60</v>
      </c>
      <c r="O128" s="5">
        <v>51</v>
      </c>
      <c r="P128" s="5">
        <v>25.4</v>
      </c>
      <c r="Q128" s="5">
        <v>22.3</v>
      </c>
      <c r="R128" s="5">
        <v>153</v>
      </c>
      <c r="S128" s="5">
        <v>144</v>
      </c>
    </row>
    <row r="129" spans="1:19" x14ac:dyDescent="0.25">
      <c r="A129" s="5" t="s">
        <v>779</v>
      </c>
      <c r="B129" s="5" t="s">
        <v>780</v>
      </c>
      <c r="F129" s="5">
        <v>0</v>
      </c>
      <c r="G129" s="5">
        <v>277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</row>
    <row r="130" spans="1:19" x14ac:dyDescent="0.25">
      <c r="A130" s="5" t="s">
        <v>781</v>
      </c>
      <c r="B130" s="5" t="s">
        <v>782</v>
      </c>
      <c r="F130" s="5">
        <v>0</v>
      </c>
      <c r="G130" s="5">
        <v>341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</row>
    <row r="131" spans="1:19" x14ac:dyDescent="0.25">
      <c r="A131" s="5" t="s">
        <v>783</v>
      </c>
      <c r="B131" s="5" t="s">
        <v>784</v>
      </c>
      <c r="F131" s="5">
        <v>0</v>
      </c>
      <c r="G131" s="5">
        <v>452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</row>
    <row r="132" spans="1:19" x14ac:dyDescent="0.25">
      <c r="A132" s="5" t="s">
        <v>321</v>
      </c>
      <c r="B132" s="5" t="s">
        <v>785</v>
      </c>
      <c r="C132" s="5">
        <v>44603.097141203703</v>
      </c>
      <c r="D132" s="5">
        <v>44603.117951388886</v>
      </c>
      <c r="E132" s="5" t="s">
        <v>566</v>
      </c>
      <c r="F132" s="5">
        <v>454</v>
      </c>
      <c r="G132" s="5">
        <v>0</v>
      </c>
      <c r="H132" s="5">
        <v>11.59</v>
      </c>
      <c r="I132" s="5">
        <v>650</v>
      </c>
      <c r="J132" s="5">
        <v>467</v>
      </c>
      <c r="K132" s="5">
        <v>252</v>
      </c>
      <c r="L132" s="5">
        <v>118</v>
      </c>
      <c r="M132" s="5">
        <v>82</v>
      </c>
      <c r="N132" s="5">
        <v>72</v>
      </c>
      <c r="O132" s="5">
        <v>56</v>
      </c>
      <c r="P132" s="5">
        <v>29.3</v>
      </c>
      <c r="Q132" s="5">
        <v>23.2</v>
      </c>
      <c r="R132" s="5">
        <v>0</v>
      </c>
      <c r="S132" s="5">
        <v>0</v>
      </c>
    </row>
    <row r="133" spans="1:19" x14ac:dyDescent="0.25">
      <c r="A133" s="5" t="s">
        <v>339</v>
      </c>
      <c r="B133" s="5" t="s">
        <v>786</v>
      </c>
      <c r="C133" s="5">
        <v>44602.586006944446</v>
      </c>
      <c r="D133" s="5">
        <v>44602.606828703705</v>
      </c>
      <c r="E133" s="5" t="s">
        <v>566</v>
      </c>
      <c r="F133" s="5">
        <v>426</v>
      </c>
      <c r="G133" s="5">
        <v>0</v>
      </c>
      <c r="H133" s="5">
        <v>11.31</v>
      </c>
      <c r="I133" s="5">
        <v>570</v>
      </c>
      <c r="J133" s="5">
        <v>566</v>
      </c>
      <c r="K133" s="5">
        <v>237</v>
      </c>
      <c r="L133" s="5">
        <v>107</v>
      </c>
      <c r="M133" s="5">
        <v>82</v>
      </c>
      <c r="N133" s="5">
        <v>100</v>
      </c>
      <c r="O133" s="5">
        <v>55</v>
      </c>
      <c r="P133" s="5">
        <v>31.4</v>
      </c>
      <c r="Q133" s="5">
        <v>22.6</v>
      </c>
      <c r="R133" s="5">
        <v>173</v>
      </c>
      <c r="S133" s="5">
        <v>157</v>
      </c>
    </row>
    <row r="134" spans="1:19" x14ac:dyDescent="0.25">
      <c r="A134" s="5" t="s">
        <v>787</v>
      </c>
      <c r="B134" s="5" t="s">
        <v>788</v>
      </c>
      <c r="F134" s="5">
        <v>0</v>
      </c>
      <c r="G134" s="5">
        <v>747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</row>
    <row r="135" spans="1:19" x14ac:dyDescent="0.25">
      <c r="A135" s="5" t="s">
        <v>235</v>
      </c>
      <c r="B135" s="5" t="s">
        <v>789</v>
      </c>
      <c r="C135" s="5">
        <v>44603.063263888886</v>
      </c>
      <c r="D135" s="5">
        <v>44603.084074074075</v>
      </c>
      <c r="E135" s="5" t="s">
        <v>566</v>
      </c>
      <c r="F135" s="5">
        <v>350</v>
      </c>
      <c r="G135" s="5">
        <v>438</v>
      </c>
      <c r="H135" s="5">
        <v>10.49</v>
      </c>
      <c r="I135" s="5">
        <v>487</v>
      </c>
      <c r="J135" s="5">
        <v>518</v>
      </c>
      <c r="K135" s="5">
        <v>195</v>
      </c>
      <c r="L135" s="5">
        <v>106</v>
      </c>
      <c r="M135" s="5">
        <v>83</v>
      </c>
      <c r="N135" s="5">
        <v>96</v>
      </c>
      <c r="O135" s="5">
        <v>50</v>
      </c>
      <c r="P135" s="5">
        <v>30.4</v>
      </c>
      <c r="Q135" s="5">
        <v>21</v>
      </c>
      <c r="R135" s="5">
        <v>167</v>
      </c>
      <c r="S135" s="5">
        <v>150</v>
      </c>
    </row>
    <row r="136" spans="1:19" x14ac:dyDescent="0.25">
      <c r="A136" s="5" t="s">
        <v>131</v>
      </c>
      <c r="B136" s="5" t="s">
        <v>790</v>
      </c>
      <c r="C136" s="5">
        <v>44601.99560185185</v>
      </c>
      <c r="D136" s="5">
        <v>44602.016446759262</v>
      </c>
      <c r="E136" s="5" t="s">
        <v>566</v>
      </c>
      <c r="F136" s="5">
        <v>292</v>
      </c>
      <c r="G136" s="5">
        <v>0</v>
      </c>
      <c r="H136" s="5">
        <v>9.77</v>
      </c>
      <c r="I136" s="5">
        <v>497</v>
      </c>
      <c r="J136" s="5">
        <v>331</v>
      </c>
      <c r="K136" s="5">
        <v>162</v>
      </c>
      <c r="L136" s="5">
        <v>155</v>
      </c>
      <c r="M136" s="5">
        <v>81</v>
      </c>
      <c r="N136" s="5">
        <v>70</v>
      </c>
      <c r="O136" s="5">
        <v>48</v>
      </c>
      <c r="P136" s="5">
        <v>25.8</v>
      </c>
      <c r="Q136" s="5">
        <v>19.5</v>
      </c>
      <c r="R136" s="5">
        <v>175</v>
      </c>
      <c r="S136" s="5">
        <v>163</v>
      </c>
    </row>
    <row r="137" spans="1:19" x14ac:dyDescent="0.25">
      <c r="A137" s="5" t="s">
        <v>791</v>
      </c>
      <c r="B137" s="5" t="s">
        <v>792</v>
      </c>
      <c r="F137" s="5">
        <v>0</v>
      </c>
      <c r="G137" s="5">
        <v>440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</row>
    <row r="138" spans="1:19" x14ac:dyDescent="0.25">
      <c r="A138" s="5" t="s">
        <v>480</v>
      </c>
      <c r="B138" s="5" t="s">
        <v>793</v>
      </c>
      <c r="C138" s="5">
        <v>44603.063414351855</v>
      </c>
      <c r="D138" s="5">
        <v>44603.084236111114</v>
      </c>
      <c r="E138" s="5" t="s">
        <v>566</v>
      </c>
      <c r="F138" s="5">
        <v>436</v>
      </c>
      <c r="G138" s="5">
        <v>0</v>
      </c>
      <c r="H138" s="5">
        <v>11.47</v>
      </c>
      <c r="I138" s="5">
        <v>524</v>
      </c>
      <c r="J138" s="5">
        <v>723</v>
      </c>
      <c r="K138" s="5">
        <v>242</v>
      </c>
      <c r="L138" s="5">
        <v>115</v>
      </c>
      <c r="M138" s="5">
        <v>84</v>
      </c>
      <c r="N138" s="5">
        <v>100</v>
      </c>
      <c r="O138" s="5">
        <v>54</v>
      </c>
      <c r="P138" s="5">
        <v>34.200000000000003</v>
      </c>
      <c r="Q138" s="5">
        <v>22.9</v>
      </c>
      <c r="R138" s="5">
        <v>166</v>
      </c>
      <c r="S138" s="5">
        <v>154</v>
      </c>
    </row>
    <row r="139" spans="1:19" x14ac:dyDescent="0.25">
      <c r="A139" s="5" t="s">
        <v>357</v>
      </c>
      <c r="B139" s="5" t="s">
        <v>794</v>
      </c>
      <c r="C139" s="5">
        <v>44601.828125</v>
      </c>
      <c r="D139" s="5">
        <v>44601.848935185182</v>
      </c>
      <c r="E139" s="5" t="s">
        <v>566</v>
      </c>
      <c r="F139" s="5">
        <v>493</v>
      </c>
      <c r="G139" s="5">
        <v>537</v>
      </c>
      <c r="H139" s="5">
        <v>11.9</v>
      </c>
      <c r="I139" s="5">
        <v>554</v>
      </c>
      <c r="J139" s="5">
        <v>763</v>
      </c>
      <c r="K139" s="5">
        <v>274</v>
      </c>
      <c r="L139" s="5">
        <v>124</v>
      </c>
      <c r="M139" s="5">
        <v>83</v>
      </c>
      <c r="N139" s="5">
        <v>74</v>
      </c>
      <c r="O139" s="5">
        <v>56</v>
      </c>
      <c r="P139" s="5">
        <v>34.9</v>
      </c>
      <c r="Q139" s="5">
        <v>23.8</v>
      </c>
      <c r="R139" s="5">
        <v>174</v>
      </c>
      <c r="S139" s="5">
        <v>166</v>
      </c>
    </row>
    <row r="140" spans="1:19" x14ac:dyDescent="0.25">
      <c r="A140" s="5" t="s">
        <v>795</v>
      </c>
      <c r="B140" s="5" t="s">
        <v>796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</row>
    <row r="141" spans="1:19" x14ac:dyDescent="0.25">
      <c r="A141" s="5" t="s">
        <v>797</v>
      </c>
      <c r="B141" s="5" t="s">
        <v>798</v>
      </c>
      <c r="F141" s="5">
        <v>0</v>
      </c>
      <c r="G141" s="5">
        <v>356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</row>
    <row r="142" spans="1:19" x14ac:dyDescent="0.25">
      <c r="A142" s="5" t="s">
        <v>799</v>
      </c>
      <c r="B142" s="5" t="s">
        <v>800</v>
      </c>
      <c r="F142" s="5">
        <v>0</v>
      </c>
      <c r="G142" s="5">
        <v>304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</row>
    <row r="143" spans="1:19" x14ac:dyDescent="0.25">
      <c r="A143" s="5" t="s">
        <v>801</v>
      </c>
      <c r="B143" s="5" t="s">
        <v>802</v>
      </c>
      <c r="F143" s="5">
        <v>0</v>
      </c>
      <c r="G143" s="5">
        <v>359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</row>
    <row r="144" spans="1:19" x14ac:dyDescent="0.25">
      <c r="A144" s="5" t="s">
        <v>803</v>
      </c>
      <c r="B144" s="5" t="s">
        <v>804</v>
      </c>
      <c r="F144" s="5">
        <v>0</v>
      </c>
      <c r="G144" s="5">
        <v>360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</row>
    <row r="145" spans="1:19" x14ac:dyDescent="0.25">
      <c r="A145" s="5" t="s">
        <v>805</v>
      </c>
      <c r="B145" s="5" t="s">
        <v>806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</row>
    <row r="146" spans="1:19" x14ac:dyDescent="0.25">
      <c r="A146" s="5" t="s">
        <v>153</v>
      </c>
      <c r="B146" s="5" t="s">
        <v>807</v>
      </c>
      <c r="C146" s="5">
        <v>44602.268518518518</v>
      </c>
      <c r="D146" s="5">
        <v>44602.2893287037</v>
      </c>
      <c r="E146" s="5" t="s">
        <v>566</v>
      </c>
      <c r="F146" s="5">
        <v>390</v>
      </c>
      <c r="G146" s="5">
        <v>443</v>
      </c>
      <c r="H146" s="5">
        <v>10.81</v>
      </c>
      <c r="I146" s="5">
        <v>0</v>
      </c>
      <c r="J146" s="5">
        <v>519</v>
      </c>
      <c r="K146" s="5">
        <v>217</v>
      </c>
      <c r="L146" s="5">
        <v>129</v>
      </c>
      <c r="M146" s="5">
        <v>83</v>
      </c>
      <c r="N146" s="5">
        <v>87</v>
      </c>
      <c r="O146" s="5">
        <v>53</v>
      </c>
      <c r="P146" s="5">
        <v>30.4</v>
      </c>
      <c r="Q146" s="5">
        <v>21.6</v>
      </c>
      <c r="R146" s="5">
        <v>149</v>
      </c>
      <c r="S146" s="5">
        <v>140</v>
      </c>
    </row>
    <row r="147" spans="1:19" x14ac:dyDescent="0.25">
      <c r="A147" s="5" t="s">
        <v>808</v>
      </c>
      <c r="B147" s="5" t="s">
        <v>809</v>
      </c>
      <c r="F147" s="5">
        <v>0</v>
      </c>
      <c r="G147" s="5">
        <v>501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</row>
    <row r="148" spans="1:19" x14ac:dyDescent="0.25">
      <c r="A148" s="5" t="s">
        <v>810</v>
      </c>
      <c r="B148" s="5" t="s">
        <v>811</v>
      </c>
      <c r="F148" s="5">
        <v>0</v>
      </c>
      <c r="G148" s="5">
        <v>358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</row>
    <row r="149" spans="1:19" x14ac:dyDescent="0.25">
      <c r="A149" s="5" t="s">
        <v>812</v>
      </c>
      <c r="B149" s="5" t="s">
        <v>813</v>
      </c>
      <c r="F149" s="5">
        <v>0</v>
      </c>
      <c r="G149" s="5">
        <v>421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</row>
    <row r="150" spans="1:19" x14ac:dyDescent="0.25">
      <c r="A150" s="5" t="s">
        <v>814</v>
      </c>
      <c r="B150" s="5" t="s">
        <v>815</v>
      </c>
      <c r="F150" s="5">
        <v>0</v>
      </c>
      <c r="G150" s="5">
        <v>466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</row>
    <row r="151" spans="1:19" x14ac:dyDescent="0.25">
      <c r="A151" s="5" t="s">
        <v>816</v>
      </c>
      <c r="B151" s="5" t="s">
        <v>817</v>
      </c>
      <c r="F151" s="5">
        <v>0</v>
      </c>
      <c r="G151" s="5">
        <v>465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</row>
    <row r="152" spans="1:19" x14ac:dyDescent="0.25">
      <c r="A152" s="5" t="s">
        <v>448</v>
      </c>
      <c r="B152" s="5" t="s">
        <v>818</v>
      </c>
      <c r="C152" s="5">
        <v>44602.999988425923</v>
      </c>
      <c r="D152" s="5">
        <v>44603.020833333336</v>
      </c>
      <c r="E152" s="5" t="s">
        <v>566</v>
      </c>
      <c r="F152" s="5">
        <v>418</v>
      </c>
      <c r="G152" s="5">
        <v>0</v>
      </c>
      <c r="H152" s="5">
        <v>11.24</v>
      </c>
      <c r="I152" s="5">
        <v>613</v>
      </c>
      <c r="J152" s="5">
        <v>428</v>
      </c>
      <c r="K152" s="5">
        <v>232</v>
      </c>
      <c r="L152" s="5">
        <v>126</v>
      </c>
      <c r="M152" s="5">
        <v>84</v>
      </c>
      <c r="N152" s="5">
        <v>66</v>
      </c>
      <c r="O152" s="5">
        <v>52</v>
      </c>
      <c r="P152" s="5">
        <v>28.4</v>
      </c>
      <c r="Q152" s="5">
        <v>22.5</v>
      </c>
      <c r="R152" s="5">
        <v>0</v>
      </c>
      <c r="S152" s="5">
        <v>0</v>
      </c>
    </row>
    <row r="153" spans="1:19" x14ac:dyDescent="0.25">
      <c r="A153" s="5" t="s">
        <v>193</v>
      </c>
      <c r="B153" s="5" t="s">
        <v>819</v>
      </c>
      <c r="C153" s="5">
        <v>44602.57403935185</v>
      </c>
      <c r="D153" s="5">
        <v>44602.594849537039</v>
      </c>
      <c r="E153" s="5" t="s">
        <v>566</v>
      </c>
      <c r="F153" s="5">
        <v>255</v>
      </c>
      <c r="G153" s="5">
        <v>0</v>
      </c>
      <c r="H153" s="5">
        <v>9.2200000000000006</v>
      </c>
      <c r="I153" s="5">
        <v>459</v>
      </c>
      <c r="J153" s="5">
        <v>319</v>
      </c>
      <c r="K153" s="5">
        <v>142</v>
      </c>
      <c r="L153" s="5">
        <v>117</v>
      </c>
      <c r="M153" s="5">
        <v>83</v>
      </c>
      <c r="N153" s="5">
        <v>67</v>
      </c>
      <c r="O153" s="5">
        <v>43</v>
      </c>
      <c r="P153" s="5">
        <v>25.5</v>
      </c>
      <c r="Q153" s="5">
        <v>18.399999999999999</v>
      </c>
      <c r="R153" s="5">
        <v>169</v>
      </c>
      <c r="S153" s="5">
        <v>150</v>
      </c>
    </row>
    <row r="154" spans="1:19" x14ac:dyDescent="0.25">
      <c r="A154" s="5" t="s">
        <v>820</v>
      </c>
      <c r="B154" s="5" t="s">
        <v>821</v>
      </c>
      <c r="F154" s="5">
        <v>0</v>
      </c>
      <c r="G154" s="5">
        <v>204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</row>
    <row r="155" spans="1:19" x14ac:dyDescent="0.25">
      <c r="A155" s="5" t="s">
        <v>822</v>
      </c>
      <c r="B155" s="5" t="s">
        <v>823</v>
      </c>
      <c r="F155" s="5">
        <v>0</v>
      </c>
      <c r="G155" s="5">
        <v>324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</row>
    <row r="156" spans="1:19" x14ac:dyDescent="0.25">
      <c r="A156" s="5" t="s">
        <v>824</v>
      </c>
      <c r="B156" s="5" t="s">
        <v>825</v>
      </c>
      <c r="F156" s="5">
        <v>0</v>
      </c>
      <c r="G156" s="5">
        <v>361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</row>
    <row r="157" spans="1:19" x14ac:dyDescent="0.25">
      <c r="A157" s="5" t="s">
        <v>85</v>
      </c>
      <c r="B157" s="5" t="s">
        <v>826</v>
      </c>
      <c r="C157" s="5">
        <v>44602.731898148151</v>
      </c>
      <c r="D157" s="5">
        <v>44602.75273148148</v>
      </c>
      <c r="E157" s="5" t="s">
        <v>566</v>
      </c>
      <c r="F157" s="5">
        <v>491</v>
      </c>
      <c r="G157" s="5">
        <v>511</v>
      </c>
      <c r="H157" s="5">
        <v>11.9</v>
      </c>
      <c r="I157" s="5">
        <v>598</v>
      </c>
      <c r="J157" s="5">
        <v>477</v>
      </c>
      <c r="K157" s="5">
        <v>272</v>
      </c>
      <c r="L157" s="5">
        <v>106</v>
      </c>
      <c r="M157" s="5">
        <v>81</v>
      </c>
      <c r="N157" s="5">
        <v>81</v>
      </c>
      <c r="O157" s="5">
        <v>57</v>
      </c>
      <c r="P157" s="5">
        <v>29.5</v>
      </c>
      <c r="Q157" s="5">
        <v>23.8</v>
      </c>
      <c r="R157" s="5">
        <v>168</v>
      </c>
      <c r="S157" s="5">
        <v>151</v>
      </c>
    </row>
    <row r="158" spans="1:19" x14ac:dyDescent="0.25">
      <c r="A158" s="5" t="s">
        <v>474</v>
      </c>
      <c r="B158" s="5" t="s">
        <v>827</v>
      </c>
      <c r="C158" s="5">
        <v>44602.735682870371</v>
      </c>
      <c r="D158" s="5">
        <v>44602.756481481483</v>
      </c>
      <c r="E158" s="5" t="s">
        <v>566</v>
      </c>
      <c r="F158" s="5">
        <v>417</v>
      </c>
      <c r="G158" s="5">
        <v>0</v>
      </c>
      <c r="H158" s="5">
        <v>11.09</v>
      </c>
      <c r="I158" s="5">
        <v>561</v>
      </c>
      <c r="J158" s="5">
        <v>518</v>
      </c>
      <c r="K158" s="5">
        <v>232</v>
      </c>
      <c r="L158" s="5">
        <v>118</v>
      </c>
      <c r="M158" s="5">
        <v>81</v>
      </c>
      <c r="N158" s="5">
        <v>71</v>
      </c>
      <c r="O158" s="5">
        <v>54</v>
      </c>
      <c r="P158" s="5">
        <v>30.4</v>
      </c>
      <c r="Q158" s="5">
        <v>22.2</v>
      </c>
      <c r="R158" s="5">
        <v>182</v>
      </c>
      <c r="S158" s="5">
        <v>159</v>
      </c>
    </row>
    <row r="159" spans="1:19" x14ac:dyDescent="0.25">
      <c r="A159" s="5" t="s">
        <v>828</v>
      </c>
      <c r="B159" s="5" t="s">
        <v>829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</row>
    <row r="160" spans="1:19" x14ac:dyDescent="0.25">
      <c r="A160" s="5" t="s">
        <v>830</v>
      </c>
      <c r="B160" s="5" t="s">
        <v>831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</row>
    <row r="161" spans="1:19" x14ac:dyDescent="0.25">
      <c r="A161" s="5" t="s">
        <v>169</v>
      </c>
      <c r="B161" s="5" t="s">
        <v>832</v>
      </c>
      <c r="C161" s="5">
        <v>44603.439282407409</v>
      </c>
      <c r="D161" s="5">
        <v>44603.460092592592</v>
      </c>
      <c r="E161" s="5" t="s">
        <v>566</v>
      </c>
      <c r="F161" s="5">
        <v>578</v>
      </c>
      <c r="G161" s="5">
        <v>594</v>
      </c>
      <c r="H161" s="5">
        <v>12.16</v>
      </c>
      <c r="I161" s="5">
        <v>823</v>
      </c>
      <c r="J161" s="5">
        <v>1440</v>
      </c>
      <c r="K161" s="5">
        <v>321</v>
      </c>
      <c r="L161" s="5">
        <v>114</v>
      </c>
      <c r="M161" s="5">
        <v>45</v>
      </c>
      <c r="N161" s="5">
        <v>100</v>
      </c>
      <c r="O161" s="5">
        <v>98</v>
      </c>
      <c r="P161" s="5">
        <v>43.5</v>
      </c>
      <c r="Q161" s="5">
        <v>24.3</v>
      </c>
      <c r="R161" s="5">
        <v>0</v>
      </c>
      <c r="S161" s="5">
        <v>0</v>
      </c>
    </row>
    <row r="162" spans="1:19" x14ac:dyDescent="0.25">
      <c r="A162" s="5" t="s">
        <v>833</v>
      </c>
      <c r="B162" s="5" t="s">
        <v>834</v>
      </c>
      <c r="F162" s="5">
        <v>0</v>
      </c>
      <c r="G162" s="5">
        <v>464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</row>
    <row r="163" spans="1:19" x14ac:dyDescent="0.25">
      <c r="A163" s="5" t="s">
        <v>835</v>
      </c>
      <c r="B163" s="5" t="s">
        <v>836</v>
      </c>
      <c r="F163" s="5">
        <v>0</v>
      </c>
      <c r="G163" s="5">
        <v>207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</row>
    <row r="164" spans="1:19" x14ac:dyDescent="0.25">
      <c r="A164" s="5" t="s">
        <v>351</v>
      </c>
      <c r="B164" s="5" t="s">
        <v>837</v>
      </c>
      <c r="C164" s="5">
        <v>44602.583402777775</v>
      </c>
      <c r="D164" s="5">
        <v>44602.60423611111</v>
      </c>
      <c r="E164" s="5" t="s">
        <v>566</v>
      </c>
      <c r="F164" s="5">
        <v>436</v>
      </c>
      <c r="G164" s="5">
        <v>547</v>
      </c>
      <c r="H164" s="5">
        <v>11.41</v>
      </c>
      <c r="I164" s="5">
        <v>556</v>
      </c>
      <c r="J164" s="5">
        <v>428</v>
      </c>
      <c r="K164" s="5">
        <v>242</v>
      </c>
      <c r="L164" s="5">
        <v>128</v>
      </c>
      <c r="M164" s="5">
        <v>82</v>
      </c>
      <c r="N164" s="5">
        <v>76</v>
      </c>
      <c r="O164" s="5">
        <v>55</v>
      </c>
      <c r="P164" s="5">
        <v>28.4</v>
      </c>
      <c r="Q164" s="5">
        <v>22.8</v>
      </c>
      <c r="R164" s="5">
        <v>161</v>
      </c>
      <c r="S164" s="5">
        <v>150</v>
      </c>
    </row>
    <row r="165" spans="1:19" x14ac:dyDescent="0.25">
      <c r="A165" s="5" t="s">
        <v>838</v>
      </c>
      <c r="B165" s="5" t="s">
        <v>839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</row>
    <row r="166" spans="1:19" x14ac:dyDescent="0.25">
      <c r="A166" s="5" t="s">
        <v>840</v>
      </c>
      <c r="B166" s="5" t="s">
        <v>841</v>
      </c>
      <c r="F166" s="5">
        <v>0</v>
      </c>
      <c r="G166" s="5">
        <v>358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</row>
    <row r="167" spans="1:19" x14ac:dyDescent="0.25">
      <c r="A167" s="5" t="s">
        <v>45</v>
      </c>
      <c r="B167" s="5" t="s">
        <v>842</v>
      </c>
      <c r="C167" s="5">
        <v>44602.809421296297</v>
      </c>
      <c r="D167" s="5">
        <v>44602.830231481479</v>
      </c>
      <c r="E167" s="5" t="s">
        <v>566</v>
      </c>
      <c r="F167" s="5">
        <v>375</v>
      </c>
      <c r="G167" s="5">
        <v>0</v>
      </c>
      <c r="H167" s="5">
        <v>10.86</v>
      </c>
      <c r="I167" s="5">
        <v>574</v>
      </c>
      <c r="J167" s="5">
        <v>331</v>
      </c>
      <c r="K167" s="5">
        <v>208</v>
      </c>
      <c r="L167" s="5">
        <v>110</v>
      </c>
      <c r="M167" s="5">
        <v>84</v>
      </c>
      <c r="N167" s="5">
        <v>50</v>
      </c>
      <c r="O167" s="5">
        <v>50</v>
      </c>
      <c r="P167" s="5">
        <v>25.8</v>
      </c>
      <c r="Q167" s="5">
        <v>21.7</v>
      </c>
      <c r="R167" s="5">
        <v>173</v>
      </c>
      <c r="S167" s="5">
        <v>162</v>
      </c>
    </row>
    <row r="168" spans="1:19" x14ac:dyDescent="0.25">
      <c r="A168" s="5" t="s">
        <v>843</v>
      </c>
      <c r="B168" s="5" t="s">
        <v>844</v>
      </c>
      <c r="F168" s="5">
        <v>0</v>
      </c>
      <c r="G168" s="5">
        <v>257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</row>
    <row r="169" spans="1:19" x14ac:dyDescent="0.25">
      <c r="A169" s="5" t="s">
        <v>845</v>
      </c>
      <c r="B169" s="5" t="s">
        <v>846</v>
      </c>
      <c r="F169" s="5">
        <v>0</v>
      </c>
      <c r="G169" s="5">
        <v>284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</row>
    <row r="170" spans="1:19" x14ac:dyDescent="0.25">
      <c r="A170" s="5" t="s">
        <v>847</v>
      </c>
      <c r="B170" s="5" t="s">
        <v>848</v>
      </c>
      <c r="F170" s="5">
        <v>0</v>
      </c>
      <c r="G170" s="5">
        <v>341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</row>
    <row r="171" spans="1:19" x14ac:dyDescent="0.25">
      <c r="A171" s="5" t="s">
        <v>849</v>
      </c>
      <c r="B171" s="5" t="s">
        <v>850</v>
      </c>
      <c r="F171" s="5">
        <v>0</v>
      </c>
      <c r="G171" s="5">
        <v>562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</row>
    <row r="172" spans="1:19" x14ac:dyDescent="0.25">
      <c r="A172" s="5" t="s">
        <v>851</v>
      </c>
      <c r="B172" s="5" t="s">
        <v>852</v>
      </c>
      <c r="F172" s="5">
        <v>0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</row>
    <row r="173" spans="1:19" x14ac:dyDescent="0.25">
      <c r="A173" s="5" t="s">
        <v>853</v>
      </c>
      <c r="B173" s="5" t="s">
        <v>854</v>
      </c>
      <c r="F173" s="5">
        <v>0</v>
      </c>
      <c r="G173" s="5">
        <v>526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</row>
    <row r="174" spans="1:19" x14ac:dyDescent="0.25">
      <c r="A174" s="5" t="s">
        <v>855</v>
      </c>
      <c r="B174" s="5" t="s">
        <v>856</v>
      </c>
      <c r="F174" s="5">
        <v>0</v>
      </c>
      <c r="G174" s="5">
        <v>430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</row>
    <row r="175" spans="1:19" x14ac:dyDescent="0.25">
      <c r="A175" s="5" t="s">
        <v>450</v>
      </c>
      <c r="B175" s="5" t="s">
        <v>857</v>
      </c>
      <c r="C175" s="5">
        <v>44602.764224537037</v>
      </c>
      <c r="D175" s="5">
        <v>44602.785046296296</v>
      </c>
      <c r="E175" s="5" t="s">
        <v>566</v>
      </c>
      <c r="F175" s="5">
        <v>371</v>
      </c>
      <c r="G175" s="5">
        <v>389</v>
      </c>
      <c r="H175" s="5">
        <v>10.72</v>
      </c>
      <c r="I175" s="5">
        <v>513</v>
      </c>
      <c r="J175" s="5">
        <v>372</v>
      </c>
      <c r="K175" s="5">
        <v>206</v>
      </c>
      <c r="L175" s="5">
        <v>108</v>
      </c>
      <c r="M175" s="5">
        <v>76</v>
      </c>
      <c r="N175" s="5">
        <v>84</v>
      </c>
      <c r="O175" s="5">
        <v>56</v>
      </c>
      <c r="P175" s="5">
        <v>27</v>
      </c>
      <c r="Q175" s="5">
        <v>21.4</v>
      </c>
      <c r="R175" s="5">
        <v>0</v>
      </c>
      <c r="S175" s="5">
        <v>0</v>
      </c>
    </row>
    <row r="176" spans="1:19" x14ac:dyDescent="0.25">
      <c r="A176" s="5" t="s">
        <v>858</v>
      </c>
      <c r="B176" s="5" t="s">
        <v>859</v>
      </c>
      <c r="F176" s="5">
        <v>0</v>
      </c>
      <c r="G176" s="5">
        <v>380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</row>
    <row r="177" spans="1:19" x14ac:dyDescent="0.25">
      <c r="A177" s="5" t="s">
        <v>860</v>
      </c>
      <c r="B177" s="5" t="s">
        <v>861</v>
      </c>
      <c r="F177" s="5">
        <v>0</v>
      </c>
      <c r="G177" s="5">
        <v>0</v>
      </c>
      <c r="H177" s="5">
        <v>0</v>
      </c>
      <c r="I177" s="5">
        <v>0</v>
      </c>
      <c r="J177" s="5">
        <v>0</v>
      </c>
      <c r="K177" s="5">
        <v>0</v>
      </c>
      <c r="L177" s="5">
        <v>0</v>
      </c>
      <c r="M177" s="5">
        <v>0</v>
      </c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</row>
    <row r="178" spans="1:19" x14ac:dyDescent="0.25">
      <c r="A178" s="5" t="s">
        <v>862</v>
      </c>
      <c r="B178" s="5" t="s">
        <v>863</v>
      </c>
      <c r="F178" s="5">
        <v>0</v>
      </c>
      <c r="G178" s="5">
        <v>247</v>
      </c>
      <c r="H178" s="5">
        <v>0</v>
      </c>
      <c r="I178" s="5">
        <v>0</v>
      </c>
      <c r="J178" s="5">
        <v>0</v>
      </c>
      <c r="K178" s="5">
        <v>0</v>
      </c>
      <c r="L178" s="5">
        <v>0</v>
      </c>
      <c r="M178" s="5">
        <v>0</v>
      </c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</row>
    <row r="179" spans="1:19" x14ac:dyDescent="0.25">
      <c r="A179" s="5" t="s">
        <v>864</v>
      </c>
      <c r="B179" s="5" t="s">
        <v>865</v>
      </c>
      <c r="F179" s="5">
        <v>0</v>
      </c>
      <c r="G179" s="5">
        <v>311</v>
      </c>
      <c r="H179" s="5">
        <v>0</v>
      </c>
      <c r="I179" s="5">
        <v>0</v>
      </c>
      <c r="J179" s="5">
        <v>0</v>
      </c>
      <c r="K179" s="5">
        <v>0</v>
      </c>
      <c r="L179" s="5">
        <v>0</v>
      </c>
      <c r="M179" s="5">
        <v>0</v>
      </c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</row>
    <row r="180" spans="1:19" x14ac:dyDescent="0.25">
      <c r="A180" s="5" t="s">
        <v>866</v>
      </c>
      <c r="B180" s="5" t="s">
        <v>867</v>
      </c>
      <c r="F180" s="5">
        <v>0</v>
      </c>
      <c r="G180" s="5">
        <v>534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</row>
    <row r="181" spans="1:19" x14ac:dyDescent="0.25">
      <c r="A181" s="5" t="s">
        <v>141</v>
      </c>
      <c r="B181" s="5" t="s">
        <v>868</v>
      </c>
      <c r="C181" s="5">
        <v>44602.662708333337</v>
      </c>
      <c r="D181" s="5">
        <v>44602.683564814812</v>
      </c>
      <c r="E181" s="5" t="s">
        <v>566</v>
      </c>
      <c r="F181" s="5">
        <v>316</v>
      </c>
      <c r="G181" s="5">
        <v>314</v>
      </c>
      <c r="H181" s="5">
        <v>10.1</v>
      </c>
      <c r="I181" s="5">
        <v>506</v>
      </c>
      <c r="J181" s="5">
        <v>354</v>
      </c>
      <c r="K181" s="5">
        <v>176</v>
      </c>
      <c r="L181" s="5">
        <v>117</v>
      </c>
      <c r="M181" s="5">
        <v>74</v>
      </c>
      <c r="N181" s="5">
        <v>78</v>
      </c>
      <c r="O181" s="5">
        <v>52</v>
      </c>
      <c r="P181" s="5">
        <v>26.5</v>
      </c>
      <c r="Q181" s="5">
        <v>20.2</v>
      </c>
      <c r="R181" s="5">
        <v>169</v>
      </c>
      <c r="S181" s="5">
        <v>157</v>
      </c>
    </row>
    <row r="182" spans="1:19" x14ac:dyDescent="0.25">
      <c r="A182" s="5" t="s">
        <v>869</v>
      </c>
      <c r="B182" s="5" t="s">
        <v>870</v>
      </c>
      <c r="F182" s="5">
        <v>0</v>
      </c>
      <c r="G182" s="5">
        <v>464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</row>
    <row r="183" spans="1:19" x14ac:dyDescent="0.25">
      <c r="A183" s="5" t="s">
        <v>871</v>
      </c>
      <c r="B183" s="5" t="s">
        <v>872</v>
      </c>
      <c r="F183" s="5">
        <v>0</v>
      </c>
      <c r="G183" s="5">
        <v>454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</row>
    <row r="184" spans="1:19" x14ac:dyDescent="0.25">
      <c r="A184" s="5" t="s">
        <v>139</v>
      </c>
      <c r="B184" s="5" t="s">
        <v>873</v>
      </c>
      <c r="C184" s="5">
        <v>44601.943854166668</v>
      </c>
      <c r="D184" s="5">
        <v>44601.96465277778</v>
      </c>
      <c r="E184" s="5" t="s">
        <v>566</v>
      </c>
      <c r="F184" s="5">
        <v>661</v>
      </c>
      <c r="G184" s="5">
        <v>0</v>
      </c>
      <c r="H184" s="5">
        <v>13.38</v>
      </c>
      <c r="I184" s="5">
        <v>917</v>
      </c>
      <c r="J184" s="5">
        <v>555</v>
      </c>
      <c r="K184" s="5">
        <v>368</v>
      </c>
      <c r="L184" s="5">
        <v>114</v>
      </c>
      <c r="M184" s="5">
        <v>83</v>
      </c>
      <c r="N184" s="5">
        <v>79</v>
      </c>
      <c r="O184" s="5">
        <v>65</v>
      </c>
      <c r="P184" s="5">
        <v>31.1</v>
      </c>
      <c r="Q184" s="5">
        <v>26.8</v>
      </c>
      <c r="R184" s="5">
        <v>0</v>
      </c>
      <c r="S184" s="5">
        <v>0</v>
      </c>
    </row>
    <row r="185" spans="1:19" x14ac:dyDescent="0.25">
      <c r="A185" s="5" t="s">
        <v>874</v>
      </c>
      <c r="B185" s="5" t="s">
        <v>875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</row>
    <row r="186" spans="1:19" x14ac:dyDescent="0.25">
      <c r="A186" s="5" t="s">
        <v>876</v>
      </c>
      <c r="B186" s="5" t="s">
        <v>877</v>
      </c>
      <c r="F186" s="5">
        <v>0</v>
      </c>
      <c r="G186" s="5">
        <v>250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</row>
    <row r="187" spans="1:19" x14ac:dyDescent="0.25">
      <c r="A187" s="5" t="s">
        <v>878</v>
      </c>
      <c r="B187" s="5" t="s">
        <v>879</v>
      </c>
      <c r="F187" s="5">
        <v>0</v>
      </c>
      <c r="G187" s="5">
        <v>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</row>
    <row r="188" spans="1:19" x14ac:dyDescent="0.25">
      <c r="A188" s="5" t="s">
        <v>880</v>
      </c>
      <c r="B188" s="5" t="s">
        <v>881</v>
      </c>
      <c r="F188" s="5">
        <v>0</v>
      </c>
      <c r="G188" s="5">
        <v>551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</row>
    <row r="189" spans="1:19" x14ac:dyDescent="0.25">
      <c r="A189" s="5" t="s">
        <v>882</v>
      </c>
      <c r="B189" s="5" t="s">
        <v>883</v>
      </c>
      <c r="F189" s="5">
        <v>0</v>
      </c>
      <c r="G189" s="5">
        <v>478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</row>
    <row r="190" spans="1:19" x14ac:dyDescent="0.25">
      <c r="A190" s="5" t="s">
        <v>498</v>
      </c>
      <c r="B190" s="5" t="s">
        <v>884</v>
      </c>
      <c r="C190" s="5">
        <v>44603.116157407407</v>
      </c>
      <c r="D190" s="5">
        <v>44603.136956018519</v>
      </c>
      <c r="E190" s="5" t="s">
        <v>566</v>
      </c>
      <c r="F190" s="5">
        <v>392</v>
      </c>
      <c r="G190" s="5">
        <v>387</v>
      </c>
      <c r="H190" s="5">
        <v>11.04</v>
      </c>
      <c r="I190" s="5">
        <v>502</v>
      </c>
      <c r="J190" s="5">
        <v>321</v>
      </c>
      <c r="K190" s="5">
        <v>218</v>
      </c>
      <c r="L190" s="5">
        <v>101</v>
      </c>
      <c r="M190" s="5">
        <v>87</v>
      </c>
      <c r="N190" s="5">
        <v>54</v>
      </c>
      <c r="O190" s="5">
        <v>50</v>
      </c>
      <c r="P190" s="5">
        <v>25.6</v>
      </c>
      <c r="Q190" s="5">
        <v>22.1</v>
      </c>
      <c r="R190" s="5">
        <v>188</v>
      </c>
      <c r="S190" s="5">
        <v>172</v>
      </c>
    </row>
    <row r="191" spans="1:19" x14ac:dyDescent="0.25">
      <c r="A191" s="5" t="s">
        <v>885</v>
      </c>
      <c r="B191" s="5" t="s">
        <v>886</v>
      </c>
      <c r="F191" s="5">
        <v>0</v>
      </c>
      <c r="G191" s="5">
        <v>385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</row>
    <row r="192" spans="1:19" x14ac:dyDescent="0.25">
      <c r="A192" s="5" t="s">
        <v>121</v>
      </c>
      <c r="B192" s="5" t="s">
        <v>887</v>
      </c>
      <c r="C192" s="5">
        <v>44603.186203703706</v>
      </c>
      <c r="D192" s="5">
        <v>44603.207025462965</v>
      </c>
      <c r="E192" s="5" t="s">
        <v>566</v>
      </c>
      <c r="F192" s="5">
        <v>392</v>
      </c>
      <c r="G192" s="5">
        <v>435</v>
      </c>
      <c r="H192" s="5">
        <v>10.81</v>
      </c>
      <c r="I192" s="5">
        <v>552</v>
      </c>
      <c r="J192" s="5">
        <v>558</v>
      </c>
      <c r="K192" s="5">
        <v>218</v>
      </c>
      <c r="L192" s="5">
        <v>112</v>
      </c>
      <c r="M192" s="5">
        <v>81</v>
      </c>
      <c r="N192" s="5">
        <v>98</v>
      </c>
      <c r="O192" s="5">
        <v>55</v>
      </c>
      <c r="P192" s="5">
        <v>31.2</v>
      </c>
      <c r="Q192" s="5">
        <v>21.6</v>
      </c>
      <c r="R192" s="5">
        <v>0</v>
      </c>
      <c r="S192" s="5">
        <v>0</v>
      </c>
    </row>
    <row r="193" spans="1:19" x14ac:dyDescent="0.25">
      <c r="A193" s="5" t="s">
        <v>888</v>
      </c>
      <c r="B193" s="5" t="s">
        <v>889</v>
      </c>
      <c r="F193" s="5">
        <v>0</v>
      </c>
      <c r="G193" s="5">
        <v>274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5">
        <v>0</v>
      </c>
      <c r="R193" s="5">
        <v>0</v>
      </c>
      <c r="S193" s="5">
        <v>0</v>
      </c>
    </row>
    <row r="194" spans="1:19" x14ac:dyDescent="0.25">
      <c r="A194" s="5" t="s">
        <v>79</v>
      </c>
      <c r="B194" s="5" t="s">
        <v>890</v>
      </c>
      <c r="C194" s="5">
        <v>44602.085798611108</v>
      </c>
      <c r="D194" s="5">
        <v>44602.10664351852</v>
      </c>
      <c r="E194" s="5" t="s">
        <v>566</v>
      </c>
      <c r="F194" s="5">
        <v>341</v>
      </c>
      <c r="G194" s="5">
        <v>0</v>
      </c>
      <c r="H194" s="5">
        <v>10.220000000000001</v>
      </c>
      <c r="I194" s="5">
        <v>490</v>
      </c>
      <c r="J194" s="5">
        <v>480</v>
      </c>
      <c r="K194" s="5">
        <v>189</v>
      </c>
      <c r="L194" s="5">
        <v>128</v>
      </c>
      <c r="M194" s="5">
        <v>84</v>
      </c>
      <c r="N194" s="5">
        <v>75</v>
      </c>
      <c r="O194" s="5">
        <v>49</v>
      </c>
      <c r="P194" s="5">
        <v>29.6</v>
      </c>
      <c r="Q194" s="5">
        <v>20.399999999999999</v>
      </c>
      <c r="R194" s="5">
        <v>0</v>
      </c>
      <c r="S194" s="5">
        <v>0</v>
      </c>
    </row>
    <row r="195" spans="1:19" x14ac:dyDescent="0.25">
      <c r="A195" s="5" t="s">
        <v>39</v>
      </c>
      <c r="B195" s="5" t="s">
        <v>891</v>
      </c>
      <c r="C195" s="5">
        <v>44603.053668981483</v>
      </c>
      <c r="D195" s="5">
        <v>44603.074525462966</v>
      </c>
      <c r="E195" s="5" t="s">
        <v>566</v>
      </c>
      <c r="F195" s="5">
        <v>311</v>
      </c>
      <c r="G195" s="5">
        <v>0</v>
      </c>
      <c r="H195" s="5">
        <v>9.92</v>
      </c>
      <c r="I195" s="5">
        <v>0</v>
      </c>
      <c r="J195" s="5">
        <v>359</v>
      </c>
      <c r="K195" s="5">
        <v>173</v>
      </c>
      <c r="L195" s="5">
        <v>115</v>
      </c>
      <c r="M195" s="5">
        <v>85</v>
      </c>
      <c r="N195" s="5">
        <v>65</v>
      </c>
      <c r="O195" s="5">
        <v>46</v>
      </c>
      <c r="P195" s="5">
        <v>26.6</v>
      </c>
      <c r="Q195" s="5">
        <v>19.8</v>
      </c>
      <c r="R195" s="5">
        <v>180</v>
      </c>
      <c r="S195" s="5">
        <v>154</v>
      </c>
    </row>
    <row r="196" spans="1:19" x14ac:dyDescent="0.25">
      <c r="A196" s="5" t="s">
        <v>892</v>
      </c>
      <c r="B196" s="5" t="s">
        <v>893</v>
      </c>
      <c r="F196" s="5">
        <v>0</v>
      </c>
      <c r="G196" s="5">
        <v>462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</row>
    <row r="197" spans="1:19" x14ac:dyDescent="0.25">
      <c r="A197" s="5" t="s">
        <v>894</v>
      </c>
      <c r="B197" s="5" t="s">
        <v>895</v>
      </c>
      <c r="F197" s="5">
        <v>0</v>
      </c>
      <c r="G197" s="5">
        <v>0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</row>
    <row r="198" spans="1:19" x14ac:dyDescent="0.25">
      <c r="A198" s="5" t="s">
        <v>896</v>
      </c>
      <c r="B198" s="5" t="s">
        <v>897</v>
      </c>
      <c r="F198" s="5">
        <v>0</v>
      </c>
      <c r="G198" s="5">
        <v>426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</row>
    <row r="199" spans="1:19" x14ac:dyDescent="0.25">
      <c r="A199" s="5" t="s">
        <v>898</v>
      </c>
      <c r="B199" s="5" t="s">
        <v>899</v>
      </c>
      <c r="F199" s="5">
        <v>0</v>
      </c>
      <c r="G199" s="5">
        <v>402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5">
        <v>0</v>
      </c>
      <c r="Q199" s="5">
        <v>0</v>
      </c>
      <c r="R199" s="5">
        <v>0</v>
      </c>
      <c r="S199" s="5">
        <v>0</v>
      </c>
    </row>
    <row r="200" spans="1:19" x14ac:dyDescent="0.25">
      <c r="A200" s="5" t="s">
        <v>900</v>
      </c>
      <c r="B200" s="5" t="s">
        <v>901</v>
      </c>
      <c r="F200" s="5">
        <v>0</v>
      </c>
      <c r="G200" s="5">
        <v>427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</row>
    <row r="201" spans="1:19" x14ac:dyDescent="0.25">
      <c r="A201" s="5" t="s">
        <v>381</v>
      </c>
      <c r="B201" s="5" t="s">
        <v>902</v>
      </c>
      <c r="F201" s="5">
        <v>0</v>
      </c>
      <c r="G201" s="5">
        <v>460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0</v>
      </c>
      <c r="Q201" s="5">
        <v>0</v>
      </c>
      <c r="R201" s="5">
        <v>0</v>
      </c>
      <c r="S201" s="5">
        <v>0</v>
      </c>
    </row>
    <row r="202" spans="1:19" x14ac:dyDescent="0.25">
      <c r="A202" s="5" t="s">
        <v>903</v>
      </c>
      <c r="B202" s="5" t="s">
        <v>904</v>
      </c>
      <c r="F202" s="5">
        <v>0</v>
      </c>
      <c r="G202" s="5">
        <v>481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</row>
    <row r="203" spans="1:19" x14ac:dyDescent="0.25">
      <c r="A203" s="5" t="s">
        <v>905</v>
      </c>
      <c r="B203" s="5" t="s">
        <v>906</v>
      </c>
      <c r="F203" s="5">
        <v>0</v>
      </c>
      <c r="G203" s="5">
        <v>201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</row>
    <row r="204" spans="1:19" x14ac:dyDescent="0.25">
      <c r="A204" s="5" t="s">
        <v>35</v>
      </c>
      <c r="B204" s="5" t="s">
        <v>907</v>
      </c>
      <c r="C204" s="5">
        <v>44602.507372685184</v>
      </c>
      <c r="D204" s="5">
        <v>44602.52820601852</v>
      </c>
      <c r="E204" s="5" t="s">
        <v>566</v>
      </c>
      <c r="F204" s="5">
        <v>404</v>
      </c>
      <c r="G204" s="5">
        <v>0</v>
      </c>
      <c r="H204" s="5">
        <v>11.08</v>
      </c>
      <c r="I204" s="5">
        <v>0</v>
      </c>
      <c r="J204" s="5">
        <v>347</v>
      </c>
      <c r="K204" s="5">
        <v>225</v>
      </c>
      <c r="L204" s="5">
        <v>118</v>
      </c>
      <c r="M204" s="5">
        <v>84</v>
      </c>
      <c r="N204" s="5">
        <v>67</v>
      </c>
      <c r="O204" s="5">
        <v>52</v>
      </c>
      <c r="P204" s="5">
        <v>26.3</v>
      </c>
      <c r="Q204" s="5">
        <v>22.1</v>
      </c>
      <c r="R204" s="5">
        <v>174</v>
      </c>
      <c r="S204" s="5">
        <v>155</v>
      </c>
    </row>
    <row r="205" spans="1:19" x14ac:dyDescent="0.25">
      <c r="A205" s="5" t="s">
        <v>908</v>
      </c>
      <c r="B205" s="5" t="s">
        <v>909</v>
      </c>
      <c r="F205" s="5">
        <v>0</v>
      </c>
      <c r="G205" s="5">
        <v>391</v>
      </c>
      <c r="H205" s="5">
        <v>0</v>
      </c>
      <c r="I205" s="5">
        <v>0</v>
      </c>
      <c r="J205" s="5">
        <v>0</v>
      </c>
      <c r="K205" s="5">
        <v>0</v>
      </c>
      <c r="L205" s="5">
        <v>0</v>
      </c>
      <c r="M205" s="5">
        <v>0</v>
      </c>
      <c r="N205" s="5">
        <v>0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</row>
    <row r="206" spans="1:19" x14ac:dyDescent="0.25">
      <c r="A206" s="5" t="s">
        <v>910</v>
      </c>
      <c r="B206" s="5" t="s">
        <v>911</v>
      </c>
      <c r="F206" s="5">
        <v>0</v>
      </c>
      <c r="G206" s="5">
        <v>15</v>
      </c>
      <c r="H206" s="5">
        <v>0</v>
      </c>
      <c r="I206" s="5">
        <v>0</v>
      </c>
      <c r="J206" s="5">
        <v>0</v>
      </c>
      <c r="K206" s="5">
        <v>0</v>
      </c>
      <c r="L206" s="5">
        <v>0</v>
      </c>
      <c r="M206" s="5">
        <v>0</v>
      </c>
      <c r="N206" s="5">
        <v>0</v>
      </c>
      <c r="O206" s="5">
        <v>0</v>
      </c>
      <c r="P206" s="5">
        <v>0</v>
      </c>
      <c r="Q206" s="5">
        <v>0</v>
      </c>
      <c r="R206" s="5">
        <v>0</v>
      </c>
      <c r="S206" s="5">
        <v>0</v>
      </c>
    </row>
    <row r="207" spans="1:19" x14ac:dyDescent="0.25">
      <c r="A207" s="5" t="s">
        <v>912</v>
      </c>
      <c r="B207" s="5" t="s">
        <v>913</v>
      </c>
      <c r="F207" s="5">
        <v>0</v>
      </c>
      <c r="G207" s="5">
        <v>606</v>
      </c>
      <c r="H207" s="5">
        <v>0</v>
      </c>
      <c r="I207" s="5">
        <v>0</v>
      </c>
      <c r="J207" s="5">
        <v>0</v>
      </c>
      <c r="K207" s="5">
        <v>0</v>
      </c>
      <c r="L207" s="5">
        <v>0</v>
      </c>
      <c r="M207" s="5">
        <v>0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</row>
    <row r="208" spans="1:19" x14ac:dyDescent="0.25">
      <c r="A208" s="5" t="s">
        <v>914</v>
      </c>
      <c r="B208" s="5" t="s">
        <v>915</v>
      </c>
      <c r="F208" s="5">
        <v>0</v>
      </c>
      <c r="G208" s="5">
        <v>216</v>
      </c>
      <c r="H208" s="5">
        <v>0</v>
      </c>
      <c r="I208" s="5">
        <v>0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</row>
    <row r="209" spans="1:19" x14ac:dyDescent="0.25">
      <c r="A209" s="5" t="s">
        <v>916</v>
      </c>
      <c r="B209" s="5" t="s">
        <v>917</v>
      </c>
      <c r="F209" s="5">
        <v>0</v>
      </c>
      <c r="G209" s="5">
        <v>0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</row>
    <row r="210" spans="1:19" x14ac:dyDescent="0.25">
      <c r="A210" s="5" t="s">
        <v>918</v>
      </c>
      <c r="B210" s="5" t="s">
        <v>919</v>
      </c>
      <c r="F210" s="5">
        <v>0</v>
      </c>
      <c r="G210" s="5">
        <v>0</v>
      </c>
      <c r="H210" s="5">
        <v>0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</row>
    <row r="211" spans="1:19" x14ac:dyDescent="0.25">
      <c r="A211" s="5" t="s">
        <v>920</v>
      </c>
      <c r="B211" s="5" t="s">
        <v>921</v>
      </c>
      <c r="F211" s="5">
        <v>0</v>
      </c>
      <c r="G211" s="5">
        <v>390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</row>
    <row r="212" spans="1:19" x14ac:dyDescent="0.25">
      <c r="A212" s="5" t="s">
        <v>922</v>
      </c>
      <c r="B212" s="5" t="s">
        <v>923</v>
      </c>
      <c r="F212" s="5">
        <v>0</v>
      </c>
      <c r="G212" s="5">
        <v>431</v>
      </c>
      <c r="H212" s="5">
        <v>0</v>
      </c>
      <c r="I212" s="5">
        <v>0</v>
      </c>
      <c r="J212" s="5">
        <v>0</v>
      </c>
      <c r="K212" s="5">
        <v>0</v>
      </c>
      <c r="L212" s="5">
        <v>0</v>
      </c>
      <c r="M212" s="5">
        <v>0</v>
      </c>
      <c r="N212" s="5">
        <v>0</v>
      </c>
      <c r="O212" s="5">
        <v>0</v>
      </c>
      <c r="P212" s="5">
        <v>0</v>
      </c>
      <c r="Q212" s="5">
        <v>0</v>
      </c>
      <c r="R212" s="5">
        <v>0</v>
      </c>
      <c r="S212" s="5">
        <v>0</v>
      </c>
    </row>
    <row r="213" spans="1:19" x14ac:dyDescent="0.25">
      <c r="A213" s="5" t="s">
        <v>924</v>
      </c>
      <c r="B213" s="5" t="s">
        <v>925</v>
      </c>
      <c r="F213" s="5">
        <v>0</v>
      </c>
      <c r="G213" s="5">
        <v>0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</row>
    <row r="214" spans="1:19" x14ac:dyDescent="0.25">
      <c r="A214" s="5" t="s">
        <v>389</v>
      </c>
      <c r="B214" s="5" t="s">
        <v>926</v>
      </c>
      <c r="C214" s="5">
        <v>44601.754687499997</v>
      </c>
      <c r="D214" s="5">
        <v>44601.775497685187</v>
      </c>
      <c r="E214" s="5" t="s">
        <v>566</v>
      </c>
      <c r="F214" s="5">
        <v>339</v>
      </c>
      <c r="G214" s="5">
        <v>0</v>
      </c>
      <c r="H214" s="5">
        <v>10.4</v>
      </c>
      <c r="I214" s="5">
        <v>0</v>
      </c>
      <c r="J214" s="5">
        <v>388</v>
      </c>
      <c r="K214" s="5">
        <v>188</v>
      </c>
      <c r="L214" s="5">
        <v>109</v>
      </c>
      <c r="M214" s="5">
        <v>84</v>
      </c>
      <c r="N214" s="5">
        <v>80</v>
      </c>
      <c r="O214" s="5">
        <v>48</v>
      </c>
      <c r="P214" s="5">
        <v>27.4</v>
      </c>
      <c r="Q214" s="5">
        <v>20.8</v>
      </c>
      <c r="R214" s="5">
        <v>182</v>
      </c>
      <c r="S214" s="5">
        <v>163</v>
      </c>
    </row>
    <row r="215" spans="1:19" x14ac:dyDescent="0.25">
      <c r="A215" s="5" t="s">
        <v>927</v>
      </c>
      <c r="B215" s="5" t="s">
        <v>928</v>
      </c>
      <c r="F215" s="5">
        <v>0</v>
      </c>
      <c r="G215" s="5">
        <v>580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</row>
    <row r="216" spans="1:19" x14ac:dyDescent="0.25">
      <c r="A216" s="5" t="s">
        <v>329</v>
      </c>
      <c r="B216" s="5" t="s">
        <v>929</v>
      </c>
      <c r="C216" s="5">
        <v>44602.462222222224</v>
      </c>
      <c r="D216" s="5">
        <v>44602.48300925926</v>
      </c>
      <c r="E216" s="5" t="s">
        <v>566</v>
      </c>
      <c r="F216" s="5">
        <v>302</v>
      </c>
      <c r="G216" s="5">
        <v>0</v>
      </c>
      <c r="H216" s="5">
        <v>9.7100000000000009</v>
      </c>
      <c r="I216" s="5">
        <v>431</v>
      </c>
      <c r="J216" s="5">
        <v>345</v>
      </c>
      <c r="K216" s="5">
        <v>168</v>
      </c>
      <c r="L216" s="5">
        <v>120</v>
      </c>
      <c r="M216" s="5">
        <v>82</v>
      </c>
      <c r="N216" s="5">
        <v>62</v>
      </c>
      <c r="O216" s="5">
        <v>46</v>
      </c>
      <c r="P216" s="5">
        <v>26.2</v>
      </c>
      <c r="Q216" s="5">
        <v>19.399999999999999</v>
      </c>
      <c r="R216" s="5">
        <v>157</v>
      </c>
      <c r="S216" s="5">
        <v>138</v>
      </c>
    </row>
    <row r="217" spans="1:19" x14ac:dyDescent="0.25">
      <c r="A217" s="5" t="s">
        <v>930</v>
      </c>
      <c r="B217" s="5" t="s">
        <v>931</v>
      </c>
      <c r="F217" s="5">
        <v>0</v>
      </c>
      <c r="G217" s="5">
        <v>0</v>
      </c>
      <c r="H217" s="5">
        <v>0</v>
      </c>
      <c r="I217" s="5">
        <v>0</v>
      </c>
      <c r="J217" s="5">
        <v>0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</row>
    <row r="218" spans="1:19" x14ac:dyDescent="0.25">
      <c r="A218" s="5" t="s">
        <v>317</v>
      </c>
      <c r="B218" s="5" t="s">
        <v>932</v>
      </c>
      <c r="C218" s="5">
        <v>44601.829895833333</v>
      </c>
      <c r="D218" s="5">
        <v>44601.850763888891</v>
      </c>
      <c r="E218" s="5" t="s">
        <v>566</v>
      </c>
      <c r="F218" s="5">
        <v>458</v>
      </c>
      <c r="G218" s="5">
        <v>417</v>
      </c>
      <c r="H218" s="5">
        <v>11.71</v>
      </c>
      <c r="I218" s="5">
        <v>662</v>
      </c>
      <c r="J218" s="5">
        <v>321</v>
      </c>
      <c r="K218" s="5">
        <v>254</v>
      </c>
      <c r="L218" s="5">
        <v>94</v>
      </c>
      <c r="M218" s="5">
        <v>85</v>
      </c>
      <c r="N218" s="5">
        <v>55</v>
      </c>
      <c r="O218" s="5">
        <v>54</v>
      </c>
      <c r="P218" s="5">
        <v>25.6</v>
      </c>
      <c r="Q218" s="5">
        <v>23.4</v>
      </c>
      <c r="R218" s="5">
        <v>0</v>
      </c>
      <c r="S218" s="5">
        <v>0</v>
      </c>
    </row>
    <row r="219" spans="1:19" x14ac:dyDescent="0.25">
      <c r="A219" s="5" t="s">
        <v>933</v>
      </c>
      <c r="B219" s="5" t="s">
        <v>934</v>
      </c>
      <c r="F219" s="5">
        <v>0</v>
      </c>
      <c r="G219" s="5">
        <v>0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</row>
    <row r="220" spans="1:19" x14ac:dyDescent="0.25">
      <c r="A220" s="5" t="s">
        <v>935</v>
      </c>
      <c r="B220" s="5" t="s">
        <v>936</v>
      </c>
      <c r="F220" s="5">
        <v>0</v>
      </c>
      <c r="G220" s="5">
        <v>357</v>
      </c>
      <c r="H220" s="5">
        <v>0</v>
      </c>
      <c r="I220" s="5">
        <v>0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5">
        <v>0</v>
      </c>
      <c r="Q220" s="5">
        <v>0</v>
      </c>
      <c r="R220" s="5">
        <v>0</v>
      </c>
      <c r="S220" s="5">
        <v>0</v>
      </c>
    </row>
    <row r="221" spans="1:19" x14ac:dyDescent="0.25">
      <c r="A221" s="5" t="s">
        <v>937</v>
      </c>
      <c r="B221" s="5" t="s">
        <v>938</v>
      </c>
      <c r="F221" s="5">
        <v>0</v>
      </c>
      <c r="G221" s="5">
        <v>345</v>
      </c>
      <c r="H221" s="5">
        <v>0</v>
      </c>
      <c r="I221" s="5">
        <v>0</v>
      </c>
      <c r="J221" s="5">
        <v>0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</row>
    <row r="222" spans="1:19" x14ac:dyDescent="0.25">
      <c r="A222" s="5" t="s">
        <v>939</v>
      </c>
      <c r="B222" s="5" t="s">
        <v>940</v>
      </c>
      <c r="F222" s="5">
        <v>0</v>
      </c>
      <c r="G222" s="5">
        <v>279</v>
      </c>
      <c r="H222" s="5">
        <v>0</v>
      </c>
      <c r="I222" s="5">
        <v>0</v>
      </c>
      <c r="J222" s="5">
        <v>0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</row>
    <row r="223" spans="1:19" x14ac:dyDescent="0.25">
      <c r="A223" s="5" t="s">
        <v>323</v>
      </c>
      <c r="B223" s="5" t="s">
        <v>941</v>
      </c>
      <c r="C223" s="5">
        <v>44602.461157407408</v>
      </c>
      <c r="D223" s="5">
        <v>44602.481990740744</v>
      </c>
      <c r="E223" s="5" t="s">
        <v>566</v>
      </c>
      <c r="F223" s="5">
        <v>435</v>
      </c>
      <c r="G223" s="5">
        <v>519</v>
      </c>
      <c r="H223" s="5">
        <v>11.43</v>
      </c>
      <c r="I223" s="5">
        <v>641</v>
      </c>
      <c r="J223" s="5">
        <v>381</v>
      </c>
      <c r="K223" s="5">
        <v>241</v>
      </c>
      <c r="L223" s="5">
        <v>109</v>
      </c>
      <c r="M223" s="5">
        <v>82</v>
      </c>
      <c r="N223" s="5">
        <v>66</v>
      </c>
      <c r="O223" s="5">
        <v>54</v>
      </c>
      <c r="P223" s="5">
        <v>27.2</v>
      </c>
      <c r="Q223" s="5">
        <v>22.9</v>
      </c>
      <c r="R223" s="5">
        <v>0</v>
      </c>
      <c r="S223" s="5">
        <v>0</v>
      </c>
    </row>
    <row r="224" spans="1:19" x14ac:dyDescent="0.25">
      <c r="A224" s="5" t="s">
        <v>942</v>
      </c>
      <c r="B224" s="5" t="s">
        <v>943</v>
      </c>
      <c r="F224" s="5">
        <v>0</v>
      </c>
      <c r="G224" s="5">
        <v>0</v>
      </c>
      <c r="H224" s="5">
        <v>0</v>
      </c>
      <c r="I224" s="5">
        <v>0</v>
      </c>
      <c r="J224" s="5">
        <v>0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5">
        <v>0</v>
      </c>
      <c r="Q224" s="5">
        <v>0</v>
      </c>
      <c r="R224" s="5">
        <v>0</v>
      </c>
      <c r="S224" s="5">
        <v>0</v>
      </c>
    </row>
    <row r="225" spans="1:19" x14ac:dyDescent="0.25">
      <c r="A225" s="5" t="s">
        <v>944</v>
      </c>
      <c r="B225" s="5" t="s">
        <v>945</v>
      </c>
      <c r="F225" s="5">
        <v>0</v>
      </c>
      <c r="G225" s="5">
        <v>0</v>
      </c>
      <c r="H225" s="5">
        <v>0</v>
      </c>
      <c r="I225" s="5">
        <v>0</v>
      </c>
      <c r="J225" s="5">
        <v>0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</row>
    <row r="226" spans="1:19" x14ac:dyDescent="0.25">
      <c r="A226" s="5" t="s">
        <v>946</v>
      </c>
      <c r="B226" s="5" t="s">
        <v>947</v>
      </c>
      <c r="F226" s="5">
        <v>0</v>
      </c>
      <c r="G226" s="5">
        <v>385</v>
      </c>
      <c r="H226" s="5">
        <v>0</v>
      </c>
      <c r="I226" s="5">
        <v>0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5">
        <v>0</v>
      </c>
      <c r="Q226" s="5">
        <v>0</v>
      </c>
      <c r="R226" s="5">
        <v>0</v>
      </c>
      <c r="S226" s="5">
        <v>0</v>
      </c>
    </row>
    <row r="227" spans="1:19" x14ac:dyDescent="0.25">
      <c r="A227" s="5" t="s">
        <v>948</v>
      </c>
      <c r="B227" s="5" t="s">
        <v>949</v>
      </c>
      <c r="F227" s="5">
        <v>0</v>
      </c>
      <c r="G227" s="5">
        <v>515</v>
      </c>
      <c r="H227" s="5">
        <v>0</v>
      </c>
      <c r="I227" s="5">
        <v>0</v>
      </c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</row>
    <row r="228" spans="1:19" x14ac:dyDescent="0.25">
      <c r="A228" s="5" t="s">
        <v>950</v>
      </c>
      <c r="B228" s="5" t="s">
        <v>951</v>
      </c>
      <c r="F228" s="5">
        <v>0</v>
      </c>
      <c r="G228" s="5">
        <v>0</v>
      </c>
      <c r="H228" s="5">
        <v>0</v>
      </c>
      <c r="I228" s="5">
        <v>0</v>
      </c>
      <c r="J228" s="5">
        <v>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</row>
    <row r="229" spans="1:19" x14ac:dyDescent="0.25">
      <c r="A229" s="5" t="s">
        <v>952</v>
      </c>
      <c r="B229" s="5" t="s">
        <v>953</v>
      </c>
      <c r="F229" s="5">
        <v>0</v>
      </c>
      <c r="G229" s="5">
        <v>0</v>
      </c>
      <c r="H229" s="5">
        <v>0</v>
      </c>
      <c r="I229" s="5">
        <v>0</v>
      </c>
      <c r="J229" s="5">
        <v>0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</row>
    <row r="230" spans="1:19" x14ac:dyDescent="0.25">
      <c r="A230" s="5" t="s">
        <v>954</v>
      </c>
      <c r="B230" s="5" t="s">
        <v>955</v>
      </c>
      <c r="F230" s="5">
        <v>0</v>
      </c>
      <c r="G230" s="5">
        <v>0</v>
      </c>
      <c r="H230" s="5">
        <v>0</v>
      </c>
      <c r="I230" s="5">
        <v>0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</row>
    <row r="231" spans="1:19" x14ac:dyDescent="0.25">
      <c r="A231" s="5" t="s">
        <v>956</v>
      </c>
      <c r="B231" s="5" t="s">
        <v>957</v>
      </c>
      <c r="F231" s="5">
        <v>0</v>
      </c>
      <c r="G231" s="5">
        <v>459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</row>
    <row r="232" spans="1:19" x14ac:dyDescent="0.25">
      <c r="A232" s="5" t="s">
        <v>429</v>
      </c>
      <c r="B232" s="5" t="s">
        <v>958</v>
      </c>
      <c r="C232" s="5">
        <v>44602.810578703706</v>
      </c>
      <c r="D232" s="5">
        <v>44602.831435185188</v>
      </c>
      <c r="E232" s="5" t="s">
        <v>566</v>
      </c>
      <c r="F232" s="5">
        <v>444</v>
      </c>
      <c r="G232" s="5">
        <v>0</v>
      </c>
      <c r="H232" s="5">
        <v>11.39</v>
      </c>
      <c r="I232" s="5">
        <v>0</v>
      </c>
      <c r="J232" s="5">
        <v>533</v>
      </c>
      <c r="K232" s="5">
        <v>247</v>
      </c>
      <c r="L232" s="5">
        <v>124</v>
      </c>
      <c r="M232" s="5">
        <v>84</v>
      </c>
      <c r="N232" s="5">
        <v>61</v>
      </c>
      <c r="O232" s="5">
        <v>44</v>
      </c>
      <c r="P232" s="5">
        <v>30.7</v>
      </c>
      <c r="Q232" s="5">
        <v>22.8</v>
      </c>
      <c r="R232" s="5">
        <v>177</v>
      </c>
      <c r="S232" s="5">
        <v>166</v>
      </c>
    </row>
    <row r="233" spans="1:19" x14ac:dyDescent="0.25">
      <c r="A233" s="5" t="s">
        <v>959</v>
      </c>
      <c r="B233" s="5" t="s">
        <v>960</v>
      </c>
      <c r="F233" s="5">
        <v>0</v>
      </c>
      <c r="G233" s="5">
        <v>0</v>
      </c>
      <c r="H233" s="5">
        <v>0</v>
      </c>
      <c r="I233" s="5">
        <v>0</v>
      </c>
      <c r="J233" s="5">
        <v>0</v>
      </c>
      <c r="K233" s="5">
        <v>0</v>
      </c>
      <c r="L233" s="5">
        <v>0</v>
      </c>
      <c r="M233" s="5">
        <v>0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</row>
    <row r="234" spans="1:19" x14ac:dyDescent="0.25">
      <c r="A234" s="5" t="s">
        <v>289</v>
      </c>
      <c r="B234" s="5" t="s">
        <v>961</v>
      </c>
      <c r="C234" s="5">
        <v>44602.515370370369</v>
      </c>
      <c r="D234" s="5">
        <v>44602.536192129628</v>
      </c>
      <c r="E234" s="5" t="s">
        <v>566</v>
      </c>
      <c r="F234" s="5">
        <v>366</v>
      </c>
      <c r="G234" s="5">
        <v>0</v>
      </c>
      <c r="H234" s="5">
        <v>10.52</v>
      </c>
      <c r="I234" s="5">
        <v>713</v>
      </c>
      <c r="J234" s="5">
        <v>411</v>
      </c>
      <c r="K234" s="5">
        <v>203</v>
      </c>
      <c r="L234" s="5">
        <v>128</v>
      </c>
      <c r="M234" s="5">
        <v>85</v>
      </c>
      <c r="N234" s="5">
        <v>71</v>
      </c>
      <c r="O234" s="5">
        <v>49</v>
      </c>
      <c r="P234" s="5">
        <v>27.9</v>
      </c>
      <c r="Q234" s="5">
        <v>21</v>
      </c>
      <c r="R234" s="5">
        <v>171</v>
      </c>
      <c r="S234" s="5">
        <v>159</v>
      </c>
    </row>
    <row r="235" spans="1:19" x14ac:dyDescent="0.25">
      <c r="A235" s="5" t="s">
        <v>962</v>
      </c>
      <c r="B235" s="5" t="s">
        <v>963</v>
      </c>
      <c r="F235" s="5">
        <v>0</v>
      </c>
      <c r="G235" s="5">
        <v>0</v>
      </c>
      <c r="H235" s="5">
        <v>0</v>
      </c>
      <c r="I235" s="5">
        <v>0</v>
      </c>
      <c r="J235" s="5">
        <v>0</v>
      </c>
      <c r="K235" s="5">
        <v>0</v>
      </c>
      <c r="L235" s="5">
        <v>0</v>
      </c>
      <c r="M235" s="5">
        <v>0</v>
      </c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</row>
    <row r="236" spans="1:19" x14ac:dyDescent="0.25">
      <c r="A236" s="5" t="s">
        <v>964</v>
      </c>
      <c r="B236" s="5" t="s">
        <v>965</v>
      </c>
      <c r="F236" s="5">
        <v>0</v>
      </c>
      <c r="G236" s="5">
        <v>416</v>
      </c>
      <c r="H236" s="5">
        <v>0</v>
      </c>
      <c r="I236" s="5">
        <v>0</v>
      </c>
      <c r="J236" s="5">
        <v>0</v>
      </c>
      <c r="K236" s="5">
        <v>0</v>
      </c>
      <c r="L236" s="5">
        <v>0</v>
      </c>
      <c r="M236" s="5">
        <v>0</v>
      </c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</row>
    <row r="237" spans="1:19" x14ac:dyDescent="0.25">
      <c r="A237" s="5" t="s">
        <v>966</v>
      </c>
      <c r="B237" s="5" t="s">
        <v>967</v>
      </c>
      <c r="F237" s="5">
        <v>0</v>
      </c>
      <c r="G237" s="5">
        <v>304</v>
      </c>
      <c r="H237" s="5">
        <v>0</v>
      </c>
      <c r="I237" s="5">
        <v>0</v>
      </c>
      <c r="J237" s="5">
        <v>0</v>
      </c>
      <c r="K237" s="5">
        <v>0</v>
      </c>
      <c r="L237" s="5">
        <v>0</v>
      </c>
      <c r="M237" s="5">
        <v>0</v>
      </c>
      <c r="N237" s="5">
        <v>0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</row>
    <row r="238" spans="1:19" x14ac:dyDescent="0.25">
      <c r="A238" s="5" t="s">
        <v>387</v>
      </c>
      <c r="B238" s="5" t="s">
        <v>968</v>
      </c>
      <c r="C238" s="5">
        <v>44602.121712962966</v>
      </c>
      <c r="D238" s="5">
        <v>44602.142523148148</v>
      </c>
      <c r="E238" s="5" t="s">
        <v>566</v>
      </c>
      <c r="F238" s="5">
        <v>478</v>
      </c>
      <c r="G238" s="5">
        <v>559</v>
      </c>
      <c r="H238" s="5">
        <v>11.81</v>
      </c>
      <c r="I238" s="5">
        <v>695</v>
      </c>
      <c r="J238" s="5">
        <v>426</v>
      </c>
      <c r="K238" s="5">
        <v>266</v>
      </c>
      <c r="L238" s="5">
        <v>106</v>
      </c>
      <c r="M238" s="5">
        <v>85</v>
      </c>
      <c r="N238" s="5">
        <v>96</v>
      </c>
      <c r="O238" s="5">
        <v>56</v>
      </c>
      <c r="P238" s="5">
        <v>28.3</v>
      </c>
      <c r="Q238" s="5">
        <v>23.6</v>
      </c>
      <c r="R238" s="5">
        <v>0</v>
      </c>
      <c r="S238" s="5">
        <v>0</v>
      </c>
    </row>
    <row r="239" spans="1:19" x14ac:dyDescent="0.25">
      <c r="A239" s="5" t="s">
        <v>969</v>
      </c>
      <c r="B239" s="5" t="s">
        <v>970</v>
      </c>
      <c r="F239" s="5">
        <v>0</v>
      </c>
      <c r="G239" s="5">
        <v>0</v>
      </c>
      <c r="H239" s="5">
        <v>0</v>
      </c>
      <c r="I239" s="5">
        <v>0</v>
      </c>
      <c r="J239" s="5">
        <v>0</v>
      </c>
      <c r="K239" s="5">
        <v>0</v>
      </c>
      <c r="L239" s="5">
        <v>0</v>
      </c>
      <c r="M239" s="5">
        <v>0</v>
      </c>
      <c r="N239" s="5">
        <v>0</v>
      </c>
      <c r="O239" s="5">
        <v>0</v>
      </c>
      <c r="P239" s="5">
        <v>0</v>
      </c>
      <c r="Q239" s="5">
        <v>0</v>
      </c>
      <c r="R239" s="5">
        <v>0</v>
      </c>
      <c r="S239" s="5">
        <v>0</v>
      </c>
    </row>
    <row r="240" spans="1:19" x14ac:dyDescent="0.25">
      <c r="A240" s="5" t="s">
        <v>971</v>
      </c>
      <c r="B240" s="5" t="s">
        <v>972</v>
      </c>
      <c r="F240" s="5">
        <v>0</v>
      </c>
      <c r="G240" s="5">
        <v>425</v>
      </c>
      <c r="H240" s="5">
        <v>0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</row>
    <row r="241" spans="1:19" x14ac:dyDescent="0.25">
      <c r="A241" s="5" t="s">
        <v>973</v>
      </c>
      <c r="B241" s="5" t="s">
        <v>974</v>
      </c>
      <c r="F241" s="5">
        <v>0</v>
      </c>
      <c r="G241" s="5">
        <v>311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</row>
    <row r="242" spans="1:19" x14ac:dyDescent="0.25">
      <c r="A242" s="5" t="s">
        <v>975</v>
      </c>
      <c r="B242" s="5" t="s">
        <v>976</v>
      </c>
      <c r="F242" s="5">
        <v>0</v>
      </c>
      <c r="G242" s="5">
        <v>298</v>
      </c>
      <c r="H242" s="5">
        <v>0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</row>
    <row r="243" spans="1:19" x14ac:dyDescent="0.25">
      <c r="A243" s="5" t="s">
        <v>295</v>
      </c>
      <c r="B243" s="5" t="s">
        <v>977</v>
      </c>
      <c r="C243" s="5">
        <v>44603.45857638889</v>
      </c>
      <c r="D243" s="5">
        <v>44603.479375000003</v>
      </c>
      <c r="E243" s="5" t="s">
        <v>566</v>
      </c>
      <c r="F243" s="5">
        <v>402</v>
      </c>
      <c r="G243" s="5">
        <v>502</v>
      </c>
      <c r="H243" s="5">
        <v>11.1</v>
      </c>
      <c r="I243" s="5">
        <v>557</v>
      </c>
      <c r="J243" s="5">
        <v>434</v>
      </c>
      <c r="K243" s="5">
        <v>223</v>
      </c>
      <c r="L243" s="5">
        <v>120</v>
      </c>
      <c r="M243" s="5">
        <v>86</v>
      </c>
      <c r="N243" s="5">
        <v>74</v>
      </c>
      <c r="O243" s="5">
        <v>52</v>
      </c>
      <c r="P243" s="5">
        <v>28.5</v>
      </c>
      <c r="Q243" s="5">
        <v>22.2</v>
      </c>
      <c r="R243" s="5">
        <v>176</v>
      </c>
      <c r="S243" s="5">
        <v>168</v>
      </c>
    </row>
    <row r="244" spans="1:19" x14ac:dyDescent="0.25">
      <c r="A244" s="5" t="s">
        <v>978</v>
      </c>
      <c r="B244" s="5" t="s">
        <v>979</v>
      </c>
      <c r="F244" s="5">
        <v>0</v>
      </c>
      <c r="G244" s="5">
        <v>523</v>
      </c>
      <c r="H244" s="5">
        <v>0</v>
      </c>
      <c r="I244" s="5">
        <v>0</v>
      </c>
      <c r="J244" s="5">
        <v>0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</row>
    <row r="245" spans="1:19" x14ac:dyDescent="0.25">
      <c r="A245" s="5" t="s">
        <v>980</v>
      </c>
      <c r="B245" s="5" t="s">
        <v>981</v>
      </c>
      <c r="F245" s="5">
        <v>0</v>
      </c>
      <c r="G245" s="5">
        <v>403</v>
      </c>
      <c r="H245" s="5">
        <v>0</v>
      </c>
      <c r="I245" s="5">
        <v>0</v>
      </c>
      <c r="J245" s="5">
        <v>0</v>
      </c>
      <c r="K245" s="5">
        <v>0</v>
      </c>
      <c r="L245" s="5">
        <v>0</v>
      </c>
      <c r="M245" s="5">
        <v>0</v>
      </c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</row>
    <row r="246" spans="1:19" x14ac:dyDescent="0.25">
      <c r="A246" s="5" t="s">
        <v>337</v>
      </c>
      <c r="B246" s="5" t="s">
        <v>982</v>
      </c>
      <c r="C246" s="5">
        <v>44603.491493055553</v>
      </c>
      <c r="D246" s="5">
        <v>44603.512291666666</v>
      </c>
      <c r="E246" s="5" t="s">
        <v>566</v>
      </c>
      <c r="F246" s="5">
        <v>265</v>
      </c>
      <c r="G246" s="5">
        <v>282</v>
      </c>
      <c r="H246" s="5">
        <v>9.33</v>
      </c>
      <c r="I246" s="5">
        <v>368</v>
      </c>
      <c r="J246" s="5">
        <v>342</v>
      </c>
      <c r="K246" s="5">
        <v>147</v>
      </c>
      <c r="L246" s="5">
        <v>123</v>
      </c>
      <c r="M246" s="5">
        <v>81</v>
      </c>
      <c r="N246" s="5">
        <v>71</v>
      </c>
      <c r="O246" s="5">
        <v>46</v>
      </c>
      <c r="P246" s="5">
        <v>26.1</v>
      </c>
      <c r="Q246" s="5">
        <v>18.7</v>
      </c>
      <c r="R246" s="5">
        <v>0</v>
      </c>
      <c r="S246" s="5">
        <v>0</v>
      </c>
    </row>
    <row r="247" spans="1:19" x14ac:dyDescent="0.25">
      <c r="A247" s="5" t="s">
        <v>983</v>
      </c>
      <c r="B247" s="5" t="s">
        <v>984</v>
      </c>
      <c r="C247" s="5">
        <v>44602.581238425926</v>
      </c>
      <c r="D247" s="5">
        <v>44602.602048611108</v>
      </c>
      <c r="E247" s="5" t="s">
        <v>566</v>
      </c>
      <c r="F247" s="5">
        <v>440</v>
      </c>
      <c r="G247" s="5">
        <v>508</v>
      </c>
      <c r="H247" s="5">
        <v>11.47</v>
      </c>
      <c r="I247" s="5">
        <v>625</v>
      </c>
      <c r="J247" s="5">
        <v>460</v>
      </c>
      <c r="K247" s="5">
        <v>245</v>
      </c>
      <c r="L247" s="5">
        <v>128</v>
      </c>
      <c r="M247" s="5">
        <v>80</v>
      </c>
      <c r="N247" s="5">
        <v>77</v>
      </c>
      <c r="O247" s="5">
        <v>57</v>
      </c>
      <c r="P247" s="5">
        <v>29.1</v>
      </c>
      <c r="Q247" s="5">
        <v>22.9</v>
      </c>
      <c r="R247" s="5">
        <v>0</v>
      </c>
      <c r="S247" s="5">
        <v>0</v>
      </c>
    </row>
    <row r="248" spans="1:19" x14ac:dyDescent="0.25">
      <c r="A248" s="5" t="s">
        <v>985</v>
      </c>
      <c r="B248" s="5" t="s">
        <v>986</v>
      </c>
      <c r="F248" s="5">
        <v>0</v>
      </c>
      <c r="G248" s="5">
        <v>461</v>
      </c>
      <c r="H248" s="5">
        <v>0</v>
      </c>
      <c r="I248" s="5">
        <v>0</v>
      </c>
      <c r="J248" s="5">
        <v>0</v>
      </c>
      <c r="K248" s="5">
        <v>0</v>
      </c>
      <c r="L248" s="5">
        <v>0</v>
      </c>
      <c r="M248" s="5">
        <v>0</v>
      </c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</row>
    <row r="249" spans="1:19" x14ac:dyDescent="0.25">
      <c r="A249" s="5" t="s">
        <v>333</v>
      </c>
      <c r="B249" s="5" t="s">
        <v>987</v>
      </c>
      <c r="C249" s="5">
        <v>44603.127210648148</v>
      </c>
      <c r="D249" s="5">
        <v>44603.148020833331</v>
      </c>
      <c r="E249" s="5" t="s">
        <v>566</v>
      </c>
      <c r="F249" s="5">
        <v>331</v>
      </c>
      <c r="G249" s="5">
        <v>0</v>
      </c>
      <c r="H249" s="5">
        <v>10.18</v>
      </c>
      <c r="I249" s="5">
        <v>441</v>
      </c>
      <c r="J249" s="5">
        <v>369</v>
      </c>
      <c r="K249" s="5">
        <v>184</v>
      </c>
      <c r="L249" s="5">
        <v>123</v>
      </c>
      <c r="M249" s="5">
        <v>73</v>
      </c>
      <c r="N249" s="5">
        <v>66</v>
      </c>
      <c r="O249" s="5">
        <v>53</v>
      </c>
      <c r="P249" s="5">
        <v>26.9</v>
      </c>
      <c r="Q249" s="5">
        <v>20.399999999999999</v>
      </c>
      <c r="R249" s="5">
        <v>0</v>
      </c>
      <c r="S249" s="5">
        <v>0</v>
      </c>
    </row>
    <row r="250" spans="1:19" x14ac:dyDescent="0.25">
      <c r="A250" s="5" t="s">
        <v>988</v>
      </c>
      <c r="B250" s="5" t="s">
        <v>989</v>
      </c>
      <c r="F250" s="5">
        <v>0</v>
      </c>
      <c r="G250" s="5">
        <v>688</v>
      </c>
      <c r="H250" s="5">
        <v>0</v>
      </c>
      <c r="I250" s="5">
        <v>0</v>
      </c>
      <c r="J250" s="5">
        <v>0</v>
      </c>
      <c r="K250" s="5">
        <v>0</v>
      </c>
      <c r="L250" s="5">
        <v>0</v>
      </c>
      <c r="M250" s="5">
        <v>0</v>
      </c>
      <c r="N250" s="5">
        <v>0</v>
      </c>
      <c r="O250" s="5">
        <v>0</v>
      </c>
      <c r="P250" s="5">
        <v>0</v>
      </c>
      <c r="Q250" s="5">
        <v>0</v>
      </c>
      <c r="R250" s="5">
        <v>0</v>
      </c>
      <c r="S250" s="5">
        <v>0</v>
      </c>
    </row>
    <row r="251" spans="1:19" x14ac:dyDescent="0.25">
      <c r="A251" s="5" t="s">
        <v>990</v>
      </c>
      <c r="B251" s="5" t="s">
        <v>991</v>
      </c>
      <c r="F251" s="5">
        <v>0</v>
      </c>
      <c r="G251" s="5">
        <v>0</v>
      </c>
      <c r="H251" s="5">
        <v>0</v>
      </c>
      <c r="I251" s="5">
        <v>0</v>
      </c>
      <c r="J251" s="5">
        <v>0</v>
      </c>
      <c r="K251" s="5">
        <v>0</v>
      </c>
      <c r="L251" s="5">
        <v>0</v>
      </c>
      <c r="M251" s="5">
        <v>0</v>
      </c>
      <c r="N251" s="5">
        <v>0</v>
      </c>
      <c r="O251" s="5">
        <v>0</v>
      </c>
      <c r="P251" s="5">
        <v>0</v>
      </c>
      <c r="Q251" s="5">
        <v>0</v>
      </c>
      <c r="R251" s="5">
        <v>0</v>
      </c>
      <c r="S251" s="5">
        <v>0</v>
      </c>
    </row>
    <row r="252" spans="1:19" x14ac:dyDescent="0.25">
      <c r="A252" s="5" t="s">
        <v>992</v>
      </c>
      <c r="B252" s="5" t="s">
        <v>993</v>
      </c>
      <c r="F252" s="5">
        <v>0</v>
      </c>
      <c r="G252" s="5">
        <v>439</v>
      </c>
      <c r="H252" s="5">
        <v>0</v>
      </c>
      <c r="I252" s="5">
        <v>0</v>
      </c>
      <c r="J252" s="5">
        <v>0</v>
      </c>
      <c r="K252" s="5">
        <v>0</v>
      </c>
      <c r="L252" s="5">
        <v>0</v>
      </c>
      <c r="M252" s="5">
        <v>0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</row>
    <row r="253" spans="1:19" x14ac:dyDescent="0.25">
      <c r="A253" s="5" t="s">
        <v>994</v>
      </c>
      <c r="B253" s="5" t="s">
        <v>995</v>
      </c>
      <c r="F253" s="5">
        <v>0</v>
      </c>
      <c r="G253" s="5">
        <v>391</v>
      </c>
      <c r="H253" s="5">
        <v>0</v>
      </c>
      <c r="I253" s="5">
        <v>0</v>
      </c>
      <c r="J253" s="5">
        <v>0</v>
      </c>
      <c r="K253" s="5">
        <v>0</v>
      </c>
      <c r="L253" s="5">
        <v>0</v>
      </c>
      <c r="M253" s="5">
        <v>0</v>
      </c>
      <c r="N253" s="5">
        <v>0</v>
      </c>
      <c r="O253" s="5">
        <v>0</v>
      </c>
      <c r="P253" s="5">
        <v>0</v>
      </c>
      <c r="Q253" s="5">
        <v>0</v>
      </c>
      <c r="R253" s="5">
        <v>0</v>
      </c>
      <c r="S253" s="5">
        <v>0</v>
      </c>
    </row>
    <row r="254" spans="1:19" x14ac:dyDescent="0.25">
      <c r="A254" s="5" t="s">
        <v>996</v>
      </c>
      <c r="B254" s="5" t="s">
        <v>997</v>
      </c>
      <c r="F254" s="5">
        <v>0</v>
      </c>
      <c r="G254" s="5">
        <v>428</v>
      </c>
      <c r="H254" s="5">
        <v>0</v>
      </c>
      <c r="I254" s="5">
        <v>0</v>
      </c>
      <c r="J254" s="5">
        <v>0</v>
      </c>
      <c r="K254" s="5">
        <v>0</v>
      </c>
      <c r="L254" s="5">
        <v>0</v>
      </c>
      <c r="M254" s="5">
        <v>0</v>
      </c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</row>
    <row r="255" spans="1:19" x14ac:dyDescent="0.25">
      <c r="A255" s="5" t="s">
        <v>998</v>
      </c>
      <c r="B255" s="5" t="s">
        <v>999</v>
      </c>
      <c r="F255" s="5">
        <v>0</v>
      </c>
      <c r="G255" s="5">
        <v>441</v>
      </c>
      <c r="H255" s="5">
        <v>0</v>
      </c>
      <c r="I255" s="5">
        <v>0</v>
      </c>
      <c r="J255" s="5">
        <v>0</v>
      </c>
      <c r="K255" s="5">
        <v>0</v>
      </c>
      <c r="L255" s="5">
        <v>0</v>
      </c>
      <c r="M255" s="5">
        <v>0</v>
      </c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</row>
    <row r="256" spans="1:19" x14ac:dyDescent="0.25">
      <c r="A256" s="5" t="s">
        <v>81</v>
      </c>
      <c r="B256" s="5" t="s">
        <v>1000</v>
      </c>
      <c r="F256" s="5">
        <v>0</v>
      </c>
      <c r="G256" s="5">
        <v>0</v>
      </c>
      <c r="H256" s="5">
        <v>0</v>
      </c>
      <c r="I256" s="5">
        <v>0</v>
      </c>
      <c r="J256" s="5">
        <v>0</v>
      </c>
      <c r="K256" s="5">
        <v>0</v>
      </c>
      <c r="L256" s="5">
        <v>0</v>
      </c>
      <c r="M256" s="5">
        <v>0</v>
      </c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</row>
    <row r="257" spans="1:19" x14ac:dyDescent="0.25">
      <c r="A257" s="5" t="s">
        <v>1001</v>
      </c>
      <c r="B257" s="5" t="s">
        <v>1002</v>
      </c>
      <c r="F257" s="5">
        <v>0</v>
      </c>
      <c r="G257" s="5">
        <v>521</v>
      </c>
      <c r="H257" s="5">
        <v>0</v>
      </c>
      <c r="I257" s="5">
        <v>0</v>
      </c>
      <c r="J257" s="5">
        <v>0</v>
      </c>
      <c r="K257" s="5">
        <v>0</v>
      </c>
      <c r="L257" s="5">
        <v>0</v>
      </c>
      <c r="M257" s="5">
        <v>0</v>
      </c>
      <c r="N257" s="5">
        <v>0</v>
      </c>
      <c r="O257" s="5">
        <v>0</v>
      </c>
      <c r="P257" s="5">
        <v>0</v>
      </c>
      <c r="Q257" s="5">
        <v>0</v>
      </c>
      <c r="R257" s="5">
        <v>0</v>
      </c>
      <c r="S257" s="5">
        <v>0</v>
      </c>
    </row>
    <row r="258" spans="1:19" x14ac:dyDescent="0.25">
      <c r="A258" s="5" t="s">
        <v>1003</v>
      </c>
      <c r="B258" s="5" t="s">
        <v>1004</v>
      </c>
      <c r="F258" s="5">
        <v>0</v>
      </c>
      <c r="G258" s="5">
        <v>651</v>
      </c>
      <c r="H258" s="5">
        <v>0</v>
      </c>
      <c r="I258" s="5">
        <v>0</v>
      </c>
      <c r="J258" s="5">
        <v>0</v>
      </c>
      <c r="K258" s="5">
        <v>0</v>
      </c>
      <c r="L258" s="5">
        <v>0</v>
      </c>
      <c r="M258" s="5">
        <v>0</v>
      </c>
      <c r="N258" s="5">
        <v>0</v>
      </c>
      <c r="O258" s="5">
        <v>0</v>
      </c>
      <c r="P258" s="5">
        <v>0</v>
      </c>
      <c r="Q258" s="5">
        <v>0</v>
      </c>
      <c r="R258" s="5">
        <v>0</v>
      </c>
      <c r="S258" s="5">
        <v>0</v>
      </c>
    </row>
    <row r="259" spans="1:19" x14ac:dyDescent="0.25">
      <c r="A259" s="5" t="s">
        <v>1005</v>
      </c>
      <c r="B259" s="5" t="s">
        <v>1006</v>
      </c>
      <c r="F259" s="5">
        <v>0</v>
      </c>
      <c r="G259" s="5">
        <v>420</v>
      </c>
      <c r="H259" s="5">
        <v>0</v>
      </c>
      <c r="I259" s="5">
        <v>0</v>
      </c>
      <c r="J259" s="5">
        <v>0</v>
      </c>
      <c r="K259" s="5">
        <v>0</v>
      </c>
      <c r="L259" s="5">
        <v>0</v>
      </c>
      <c r="M259" s="5">
        <v>0</v>
      </c>
      <c r="N259" s="5">
        <v>0</v>
      </c>
      <c r="O259" s="5">
        <v>0</v>
      </c>
      <c r="P259" s="5">
        <v>0</v>
      </c>
      <c r="Q259" s="5">
        <v>0</v>
      </c>
      <c r="R259" s="5">
        <v>0</v>
      </c>
      <c r="S259" s="5">
        <v>0</v>
      </c>
    </row>
    <row r="260" spans="1:19" x14ac:dyDescent="0.25">
      <c r="A260" s="5" t="s">
        <v>1007</v>
      </c>
      <c r="B260" s="5" t="s">
        <v>1008</v>
      </c>
      <c r="F260" s="5">
        <v>0</v>
      </c>
      <c r="G260" s="5">
        <v>486</v>
      </c>
      <c r="H260" s="5">
        <v>0</v>
      </c>
      <c r="I260" s="5">
        <v>0</v>
      </c>
      <c r="J260" s="5">
        <v>0</v>
      </c>
      <c r="K260" s="5">
        <v>0</v>
      </c>
      <c r="L260" s="5">
        <v>0</v>
      </c>
      <c r="M260" s="5">
        <v>0</v>
      </c>
      <c r="N260" s="5">
        <v>0</v>
      </c>
      <c r="O260" s="5">
        <v>0</v>
      </c>
      <c r="P260" s="5">
        <v>0</v>
      </c>
      <c r="Q260" s="5">
        <v>0</v>
      </c>
      <c r="R260" s="5">
        <v>0</v>
      </c>
      <c r="S260" s="5">
        <v>0</v>
      </c>
    </row>
    <row r="261" spans="1:19" x14ac:dyDescent="0.25">
      <c r="A261" s="5" t="s">
        <v>1009</v>
      </c>
      <c r="B261" s="5" t="s">
        <v>1010</v>
      </c>
      <c r="F261" s="5">
        <v>0</v>
      </c>
      <c r="G261" s="5">
        <v>0</v>
      </c>
      <c r="H261" s="5">
        <v>0</v>
      </c>
      <c r="I261" s="5">
        <v>0</v>
      </c>
      <c r="J261" s="5">
        <v>0</v>
      </c>
      <c r="K261" s="5">
        <v>0</v>
      </c>
      <c r="L261" s="5">
        <v>0</v>
      </c>
      <c r="M261" s="5">
        <v>0</v>
      </c>
      <c r="N261" s="5">
        <v>0</v>
      </c>
      <c r="O261" s="5">
        <v>0</v>
      </c>
      <c r="P261" s="5">
        <v>0</v>
      </c>
      <c r="Q261" s="5">
        <v>0</v>
      </c>
      <c r="R261" s="5">
        <v>0</v>
      </c>
      <c r="S261" s="5">
        <v>0</v>
      </c>
    </row>
    <row r="262" spans="1:19" x14ac:dyDescent="0.25">
      <c r="A262" s="5" t="s">
        <v>468</v>
      </c>
      <c r="B262" s="5" t="s">
        <v>1011</v>
      </c>
      <c r="C262" s="5">
        <v>44602.061018518521</v>
      </c>
      <c r="D262" s="5">
        <v>44602.081863425927</v>
      </c>
      <c r="E262" s="5" t="s">
        <v>566</v>
      </c>
      <c r="F262" s="5">
        <v>347</v>
      </c>
      <c r="G262" s="5">
        <v>0</v>
      </c>
      <c r="H262" s="5">
        <v>10.06</v>
      </c>
      <c r="I262" s="5">
        <v>0</v>
      </c>
      <c r="J262" s="5">
        <v>402</v>
      </c>
      <c r="K262" s="5">
        <v>193</v>
      </c>
      <c r="L262" s="5">
        <v>117</v>
      </c>
      <c r="M262" s="5">
        <v>81</v>
      </c>
      <c r="N262" s="5">
        <v>71</v>
      </c>
      <c r="O262" s="5">
        <v>47</v>
      </c>
      <c r="P262" s="5">
        <v>27.7</v>
      </c>
      <c r="Q262" s="5">
        <v>20.100000000000001</v>
      </c>
      <c r="R262" s="5">
        <v>179</v>
      </c>
      <c r="S262" s="5">
        <v>154</v>
      </c>
    </row>
    <row r="263" spans="1:19" x14ac:dyDescent="0.25">
      <c r="A263" s="5" t="s">
        <v>178</v>
      </c>
      <c r="B263" s="5" t="s">
        <v>1012</v>
      </c>
      <c r="F263" s="5">
        <v>0</v>
      </c>
      <c r="G263" s="5">
        <v>0</v>
      </c>
      <c r="H263" s="5">
        <v>0</v>
      </c>
      <c r="I263" s="5">
        <v>0</v>
      </c>
      <c r="J263" s="5">
        <v>0</v>
      </c>
      <c r="K263" s="5">
        <v>0</v>
      </c>
      <c r="L263" s="5">
        <v>0</v>
      </c>
      <c r="M263" s="5">
        <v>0</v>
      </c>
      <c r="N263" s="5">
        <v>0</v>
      </c>
      <c r="O263" s="5">
        <v>0</v>
      </c>
      <c r="P263" s="5">
        <v>0</v>
      </c>
      <c r="Q263" s="5">
        <v>0</v>
      </c>
      <c r="R263" s="5">
        <v>0</v>
      </c>
      <c r="S263" s="5">
        <v>0</v>
      </c>
    </row>
    <row r="264" spans="1:19" x14ac:dyDescent="0.25">
      <c r="A264" s="5" t="s">
        <v>476</v>
      </c>
      <c r="B264" s="5" t="s">
        <v>1013</v>
      </c>
      <c r="C264" s="5">
        <v>44602.467164351852</v>
      </c>
      <c r="D264" s="5">
        <v>44602.488032407404</v>
      </c>
      <c r="E264" s="5" t="s">
        <v>566</v>
      </c>
      <c r="F264" s="5">
        <v>342</v>
      </c>
      <c r="G264" s="5">
        <v>343</v>
      </c>
      <c r="H264" s="5">
        <v>10.33</v>
      </c>
      <c r="I264" s="5">
        <v>0</v>
      </c>
      <c r="J264" s="5">
        <v>343</v>
      </c>
      <c r="K264" s="5">
        <v>190</v>
      </c>
      <c r="L264" s="5">
        <v>117</v>
      </c>
      <c r="M264" s="5">
        <v>83</v>
      </c>
      <c r="N264" s="5">
        <v>66</v>
      </c>
      <c r="O264" s="5">
        <v>48</v>
      </c>
      <c r="P264" s="5">
        <v>26.2</v>
      </c>
      <c r="Q264" s="5">
        <v>20.6</v>
      </c>
      <c r="R264" s="5">
        <v>181</v>
      </c>
      <c r="S264" s="5">
        <v>165</v>
      </c>
    </row>
    <row r="265" spans="1:19" x14ac:dyDescent="0.25">
      <c r="A265" s="5" t="s">
        <v>1014</v>
      </c>
      <c r="B265" s="5" t="s">
        <v>1015</v>
      </c>
      <c r="F265" s="5">
        <v>0</v>
      </c>
      <c r="G265" s="5">
        <v>369</v>
      </c>
      <c r="H265" s="5">
        <v>0</v>
      </c>
      <c r="I265" s="5">
        <v>0</v>
      </c>
      <c r="J265" s="5">
        <v>0</v>
      </c>
      <c r="K265" s="5">
        <v>0</v>
      </c>
      <c r="L265" s="5">
        <v>0</v>
      </c>
      <c r="M265" s="5">
        <v>0</v>
      </c>
      <c r="N265" s="5">
        <v>0</v>
      </c>
      <c r="O265" s="5">
        <v>0</v>
      </c>
      <c r="P265" s="5">
        <v>0</v>
      </c>
      <c r="Q265" s="5">
        <v>0</v>
      </c>
      <c r="R265" s="5">
        <v>0</v>
      </c>
      <c r="S265" s="5">
        <v>0</v>
      </c>
    </row>
    <row r="266" spans="1:19" x14ac:dyDescent="0.25">
      <c r="A266" s="5" t="s">
        <v>1016</v>
      </c>
      <c r="B266" s="5" t="s">
        <v>1017</v>
      </c>
      <c r="F266" s="5">
        <v>0</v>
      </c>
      <c r="G266" s="5">
        <v>351</v>
      </c>
      <c r="H266" s="5">
        <v>0</v>
      </c>
      <c r="I266" s="5">
        <v>0</v>
      </c>
      <c r="J266" s="5">
        <v>0</v>
      </c>
      <c r="K266" s="5">
        <v>0</v>
      </c>
      <c r="L266" s="5">
        <v>0</v>
      </c>
      <c r="M266" s="5">
        <v>0</v>
      </c>
      <c r="N266" s="5">
        <v>0</v>
      </c>
      <c r="O266" s="5">
        <v>0</v>
      </c>
      <c r="P266" s="5">
        <v>0</v>
      </c>
      <c r="Q266" s="5">
        <v>0</v>
      </c>
      <c r="R266" s="5">
        <v>0</v>
      </c>
      <c r="S266" s="5">
        <v>0</v>
      </c>
    </row>
    <row r="267" spans="1:19" x14ac:dyDescent="0.25">
      <c r="A267" s="5" t="s">
        <v>1018</v>
      </c>
      <c r="B267" s="5" t="s">
        <v>1019</v>
      </c>
      <c r="F267" s="5">
        <v>0</v>
      </c>
      <c r="G267" s="5">
        <v>453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</row>
    <row r="268" spans="1:19" x14ac:dyDescent="0.25">
      <c r="A268" s="5" t="s">
        <v>1020</v>
      </c>
      <c r="B268" s="5" t="s">
        <v>1021</v>
      </c>
      <c r="F268" s="5">
        <v>0</v>
      </c>
      <c r="G268" s="5">
        <v>376</v>
      </c>
      <c r="H268" s="5">
        <v>0</v>
      </c>
      <c r="I268" s="5">
        <v>0</v>
      </c>
      <c r="J268" s="5">
        <v>0</v>
      </c>
      <c r="K268" s="5">
        <v>0</v>
      </c>
      <c r="L268" s="5">
        <v>0</v>
      </c>
      <c r="M268" s="5">
        <v>0</v>
      </c>
      <c r="N268" s="5">
        <v>0</v>
      </c>
      <c r="O268" s="5">
        <v>0</v>
      </c>
      <c r="P268" s="5">
        <v>0</v>
      </c>
      <c r="Q268" s="5">
        <v>0</v>
      </c>
      <c r="R268" s="5">
        <v>0</v>
      </c>
      <c r="S268" s="5">
        <v>0</v>
      </c>
    </row>
    <row r="269" spans="1:19" x14ac:dyDescent="0.25">
      <c r="A269" s="5" t="s">
        <v>1022</v>
      </c>
      <c r="B269" s="5" t="s">
        <v>1023</v>
      </c>
      <c r="F269" s="5">
        <v>0</v>
      </c>
      <c r="G269" s="5">
        <v>302</v>
      </c>
      <c r="H269" s="5">
        <v>0</v>
      </c>
      <c r="I269" s="5">
        <v>0</v>
      </c>
      <c r="J269" s="5">
        <v>0</v>
      </c>
      <c r="K269" s="5">
        <v>0</v>
      </c>
      <c r="L269" s="5">
        <v>0</v>
      </c>
      <c r="M269" s="5">
        <v>0</v>
      </c>
      <c r="N269" s="5">
        <v>0</v>
      </c>
      <c r="O269" s="5">
        <v>0</v>
      </c>
      <c r="P269" s="5">
        <v>0</v>
      </c>
      <c r="Q269" s="5">
        <v>0</v>
      </c>
      <c r="R269" s="5">
        <v>0</v>
      </c>
      <c r="S269" s="5">
        <v>0</v>
      </c>
    </row>
    <row r="270" spans="1:19" x14ac:dyDescent="0.25">
      <c r="A270" s="5" t="s">
        <v>1024</v>
      </c>
      <c r="B270" s="5" t="s">
        <v>1025</v>
      </c>
      <c r="F270" s="5">
        <v>0</v>
      </c>
      <c r="G270" s="5">
        <v>540</v>
      </c>
      <c r="H270" s="5">
        <v>0</v>
      </c>
      <c r="I270" s="5">
        <v>0</v>
      </c>
      <c r="J270" s="5">
        <v>0</v>
      </c>
      <c r="K270" s="5">
        <v>0</v>
      </c>
      <c r="L270" s="5">
        <v>0</v>
      </c>
      <c r="M270" s="5">
        <v>0</v>
      </c>
      <c r="N270" s="5">
        <v>0</v>
      </c>
      <c r="O270" s="5">
        <v>0</v>
      </c>
      <c r="P270" s="5">
        <v>0</v>
      </c>
      <c r="Q270" s="5">
        <v>0</v>
      </c>
      <c r="R270" s="5">
        <v>0</v>
      </c>
      <c r="S270" s="5">
        <v>0</v>
      </c>
    </row>
    <row r="271" spans="1:19" x14ac:dyDescent="0.25">
      <c r="A271" s="5" t="s">
        <v>1026</v>
      </c>
      <c r="B271" s="5" t="s">
        <v>1027</v>
      </c>
      <c r="F271" s="5">
        <v>0</v>
      </c>
      <c r="G271" s="5">
        <v>332</v>
      </c>
      <c r="H271" s="5">
        <v>0</v>
      </c>
      <c r="I271" s="5">
        <v>0</v>
      </c>
      <c r="J271" s="5">
        <v>0</v>
      </c>
      <c r="K271" s="5">
        <v>0</v>
      </c>
      <c r="L271" s="5">
        <v>0</v>
      </c>
      <c r="M271" s="5">
        <v>0</v>
      </c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</row>
    <row r="272" spans="1:19" x14ac:dyDescent="0.25">
      <c r="A272" s="5" t="s">
        <v>1028</v>
      </c>
      <c r="B272" s="5" t="s">
        <v>1029</v>
      </c>
      <c r="F272" s="5">
        <v>0</v>
      </c>
      <c r="G272" s="5">
        <v>345</v>
      </c>
      <c r="H272" s="5">
        <v>0</v>
      </c>
      <c r="I272" s="5">
        <v>0</v>
      </c>
      <c r="J272" s="5">
        <v>0</v>
      </c>
      <c r="K272" s="5">
        <v>0</v>
      </c>
      <c r="L272" s="5">
        <v>0</v>
      </c>
      <c r="M272" s="5">
        <v>0</v>
      </c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</row>
    <row r="273" spans="1:19" x14ac:dyDescent="0.25">
      <c r="A273" s="5" t="s">
        <v>1030</v>
      </c>
      <c r="B273" s="5" t="s">
        <v>1031</v>
      </c>
      <c r="F273" s="5">
        <v>0</v>
      </c>
      <c r="G273" s="5">
        <v>438</v>
      </c>
      <c r="H273" s="5">
        <v>0</v>
      </c>
      <c r="I273" s="5">
        <v>0</v>
      </c>
      <c r="J273" s="5">
        <v>0</v>
      </c>
      <c r="K273" s="5">
        <v>0</v>
      </c>
      <c r="L273" s="5">
        <v>0</v>
      </c>
      <c r="M273" s="5">
        <v>0</v>
      </c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</row>
    <row r="274" spans="1:19" x14ac:dyDescent="0.25">
      <c r="A274" s="5" t="s">
        <v>492</v>
      </c>
      <c r="B274" s="5" t="s">
        <v>1032</v>
      </c>
      <c r="C274" s="5">
        <v>44601.96634259259</v>
      </c>
      <c r="D274" s="5">
        <v>44601.98715277778</v>
      </c>
      <c r="E274" s="5" t="s">
        <v>566</v>
      </c>
      <c r="F274" s="5">
        <v>564</v>
      </c>
      <c r="G274" s="5">
        <v>588</v>
      </c>
      <c r="H274" s="5">
        <v>12.48</v>
      </c>
      <c r="I274" s="5">
        <v>784</v>
      </c>
      <c r="J274" s="5">
        <v>656</v>
      </c>
      <c r="K274" s="5">
        <v>313</v>
      </c>
      <c r="L274" s="5">
        <v>114</v>
      </c>
      <c r="M274" s="5">
        <v>78</v>
      </c>
      <c r="N274" s="5">
        <v>82</v>
      </c>
      <c r="O274" s="5">
        <v>64</v>
      </c>
      <c r="P274" s="5">
        <v>33.1</v>
      </c>
      <c r="Q274" s="5">
        <v>24.9</v>
      </c>
      <c r="R274" s="5">
        <v>0</v>
      </c>
      <c r="S274" s="5">
        <v>0</v>
      </c>
    </row>
    <row r="275" spans="1:19" x14ac:dyDescent="0.25">
      <c r="A275" s="5" t="s">
        <v>359</v>
      </c>
      <c r="B275" s="5" t="s">
        <v>1033</v>
      </c>
      <c r="C275" s="5">
        <v>44602.981585648151</v>
      </c>
      <c r="D275" s="5">
        <v>44603.00240740741</v>
      </c>
      <c r="E275" s="5" t="s">
        <v>566</v>
      </c>
      <c r="F275" s="5">
        <v>301</v>
      </c>
      <c r="G275" s="5">
        <v>0</v>
      </c>
      <c r="H275" s="5">
        <v>8.11</v>
      </c>
      <c r="I275" s="5">
        <v>569</v>
      </c>
      <c r="J275" s="5">
        <v>538</v>
      </c>
      <c r="K275" s="5">
        <v>167</v>
      </c>
      <c r="L275" s="5">
        <v>124</v>
      </c>
      <c r="M275" s="5">
        <v>54</v>
      </c>
      <c r="N275" s="5">
        <v>82</v>
      </c>
      <c r="O275" s="5">
        <v>60</v>
      </c>
      <c r="P275" s="5">
        <v>30.8</v>
      </c>
      <c r="Q275" s="5">
        <v>16.2</v>
      </c>
      <c r="R275" s="5">
        <v>184</v>
      </c>
      <c r="S275" s="5">
        <v>164</v>
      </c>
    </row>
    <row r="276" spans="1:19" x14ac:dyDescent="0.25">
      <c r="A276" s="5" t="s">
        <v>1034</v>
      </c>
      <c r="B276" s="5" t="s">
        <v>1035</v>
      </c>
      <c r="F276" s="5">
        <v>0</v>
      </c>
      <c r="G276" s="5">
        <v>358</v>
      </c>
      <c r="H276" s="5">
        <v>0</v>
      </c>
      <c r="I276" s="5">
        <v>0</v>
      </c>
      <c r="J276" s="5">
        <v>0</v>
      </c>
      <c r="K276" s="5">
        <v>0</v>
      </c>
      <c r="L276" s="5">
        <v>0</v>
      </c>
      <c r="M276" s="5">
        <v>0</v>
      </c>
      <c r="N276" s="5">
        <v>0</v>
      </c>
      <c r="O276" s="5">
        <v>0</v>
      </c>
      <c r="P276" s="5">
        <v>0</v>
      </c>
      <c r="Q276" s="5">
        <v>0</v>
      </c>
      <c r="R276" s="5">
        <v>0</v>
      </c>
      <c r="S276" s="5">
        <v>0</v>
      </c>
    </row>
    <row r="277" spans="1:19" x14ac:dyDescent="0.25">
      <c r="A277" s="5" t="s">
        <v>1036</v>
      </c>
      <c r="B277" s="5" t="s">
        <v>1037</v>
      </c>
      <c r="F277" s="5">
        <v>0</v>
      </c>
      <c r="G277" s="5">
        <v>0</v>
      </c>
      <c r="H277" s="5">
        <v>0</v>
      </c>
      <c r="I277" s="5">
        <v>0</v>
      </c>
      <c r="J277" s="5">
        <v>0</v>
      </c>
      <c r="K277" s="5">
        <v>0</v>
      </c>
      <c r="L277" s="5">
        <v>0</v>
      </c>
      <c r="M277" s="5">
        <v>0</v>
      </c>
      <c r="N277" s="5">
        <v>0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</row>
    <row r="278" spans="1:19" x14ac:dyDescent="0.25">
      <c r="A278" s="5" t="s">
        <v>1038</v>
      </c>
      <c r="B278" s="5" t="s">
        <v>1039</v>
      </c>
      <c r="F278" s="5">
        <v>0</v>
      </c>
      <c r="G278" s="5">
        <v>421</v>
      </c>
      <c r="H278" s="5">
        <v>0</v>
      </c>
      <c r="I278" s="5">
        <v>0</v>
      </c>
      <c r="J278" s="5">
        <v>0</v>
      </c>
      <c r="K278" s="5">
        <v>0</v>
      </c>
      <c r="L278" s="5">
        <v>0</v>
      </c>
      <c r="M278" s="5">
        <v>0</v>
      </c>
      <c r="N278" s="5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</row>
    <row r="279" spans="1:19" x14ac:dyDescent="0.25">
      <c r="A279" s="5" t="s">
        <v>1040</v>
      </c>
      <c r="B279" s="5" t="s">
        <v>1041</v>
      </c>
      <c r="F279" s="5">
        <v>0</v>
      </c>
      <c r="G279" s="5">
        <v>556</v>
      </c>
      <c r="H279" s="5">
        <v>0</v>
      </c>
      <c r="I279" s="5">
        <v>0</v>
      </c>
      <c r="J279" s="5">
        <v>0</v>
      </c>
      <c r="K279" s="5">
        <v>0</v>
      </c>
      <c r="L279" s="5">
        <v>0</v>
      </c>
      <c r="M279" s="5">
        <v>0</v>
      </c>
      <c r="N279" s="5">
        <v>0</v>
      </c>
      <c r="O279" s="5">
        <v>0</v>
      </c>
      <c r="P279" s="5">
        <v>0</v>
      </c>
      <c r="Q279" s="5">
        <v>0</v>
      </c>
      <c r="R279" s="5">
        <v>0</v>
      </c>
      <c r="S279" s="5">
        <v>0</v>
      </c>
    </row>
    <row r="280" spans="1:19" x14ac:dyDescent="0.25">
      <c r="A280" s="5" t="s">
        <v>365</v>
      </c>
      <c r="B280" s="5" t="s">
        <v>1042</v>
      </c>
      <c r="C280" s="5">
        <v>44602.616307870368</v>
      </c>
      <c r="D280" s="5">
        <v>44602.637141203704</v>
      </c>
      <c r="E280" s="5" t="s">
        <v>566</v>
      </c>
      <c r="F280" s="5">
        <v>378</v>
      </c>
      <c r="G280" s="5">
        <v>360</v>
      </c>
      <c r="H280" s="5">
        <v>10.83</v>
      </c>
      <c r="I280" s="5">
        <v>504</v>
      </c>
      <c r="J280" s="5">
        <v>331</v>
      </c>
      <c r="K280" s="5">
        <v>210</v>
      </c>
      <c r="L280" s="5">
        <v>115</v>
      </c>
      <c r="M280" s="5">
        <v>82</v>
      </c>
      <c r="N280" s="5">
        <v>64</v>
      </c>
      <c r="O280" s="5">
        <v>52</v>
      </c>
      <c r="P280" s="5">
        <v>25.8</v>
      </c>
      <c r="Q280" s="5">
        <v>21.6</v>
      </c>
      <c r="R280" s="5">
        <v>0</v>
      </c>
      <c r="S280" s="5">
        <v>0</v>
      </c>
    </row>
    <row r="281" spans="1:19" x14ac:dyDescent="0.25">
      <c r="A281" s="5" t="s">
        <v>1043</v>
      </c>
      <c r="B281" s="5" t="s">
        <v>1044</v>
      </c>
      <c r="F281" s="5">
        <v>0</v>
      </c>
      <c r="G281" s="5">
        <v>304</v>
      </c>
      <c r="H281" s="5">
        <v>0</v>
      </c>
      <c r="I281" s="5">
        <v>0</v>
      </c>
      <c r="J281" s="5">
        <v>0</v>
      </c>
      <c r="K281" s="5">
        <v>0</v>
      </c>
      <c r="L281" s="5">
        <v>0</v>
      </c>
      <c r="M281" s="5">
        <v>0</v>
      </c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</row>
    <row r="282" spans="1:19" x14ac:dyDescent="0.25">
      <c r="A282" s="5" t="s">
        <v>1045</v>
      </c>
      <c r="B282" s="5" t="s">
        <v>1046</v>
      </c>
      <c r="F282" s="5">
        <v>0</v>
      </c>
      <c r="G282" s="5">
        <v>454</v>
      </c>
      <c r="H282" s="5">
        <v>0</v>
      </c>
      <c r="I282" s="5">
        <v>0</v>
      </c>
      <c r="J282" s="5">
        <v>0</v>
      </c>
      <c r="K282" s="5">
        <v>0</v>
      </c>
      <c r="L282" s="5">
        <v>0</v>
      </c>
      <c r="M282" s="5">
        <v>0</v>
      </c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</row>
    <row r="283" spans="1:19" x14ac:dyDescent="0.25">
      <c r="A283" s="5" t="s">
        <v>1047</v>
      </c>
      <c r="B283" s="5" t="s">
        <v>1048</v>
      </c>
      <c r="F283" s="5">
        <v>0</v>
      </c>
      <c r="G283" s="5">
        <v>0</v>
      </c>
      <c r="H283" s="5">
        <v>0</v>
      </c>
      <c r="I283" s="5">
        <v>0</v>
      </c>
      <c r="J283" s="5">
        <v>0</v>
      </c>
      <c r="K283" s="5">
        <v>0</v>
      </c>
      <c r="L283" s="5">
        <v>0</v>
      </c>
      <c r="M283" s="5">
        <v>0</v>
      </c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</row>
    <row r="284" spans="1:19" x14ac:dyDescent="0.25">
      <c r="A284" s="5" t="s">
        <v>1049</v>
      </c>
      <c r="B284" s="5" t="s">
        <v>1050</v>
      </c>
      <c r="F284" s="5">
        <v>0</v>
      </c>
      <c r="G284" s="5">
        <v>0</v>
      </c>
      <c r="H284" s="5">
        <v>0</v>
      </c>
      <c r="I284" s="5">
        <v>0</v>
      </c>
      <c r="J284" s="5">
        <v>0</v>
      </c>
      <c r="K284" s="5">
        <v>0</v>
      </c>
      <c r="L284" s="5">
        <v>0</v>
      </c>
      <c r="M284" s="5">
        <v>0</v>
      </c>
      <c r="N284" s="5">
        <v>0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</row>
    <row r="285" spans="1:19" x14ac:dyDescent="0.25">
      <c r="A285" s="5" t="s">
        <v>1051</v>
      </c>
      <c r="B285" s="5" t="s">
        <v>1052</v>
      </c>
      <c r="C285" s="5">
        <v>44602.548252314817</v>
      </c>
      <c r="D285" s="5">
        <v>44602.569074074076</v>
      </c>
      <c r="E285" s="5" t="s">
        <v>566</v>
      </c>
      <c r="F285" s="5">
        <v>492</v>
      </c>
      <c r="G285" s="5">
        <v>605</v>
      </c>
      <c r="H285" s="5">
        <v>11.91</v>
      </c>
      <c r="I285" s="5">
        <v>695</v>
      </c>
      <c r="J285" s="5">
        <v>442</v>
      </c>
      <c r="K285" s="5">
        <v>273</v>
      </c>
      <c r="L285" s="5">
        <v>119</v>
      </c>
      <c r="M285" s="5">
        <v>85</v>
      </c>
      <c r="N285" s="5">
        <v>71</v>
      </c>
      <c r="O285" s="5">
        <v>56</v>
      </c>
      <c r="P285" s="5">
        <v>28.7</v>
      </c>
      <c r="Q285" s="5">
        <v>23.8</v>
      </c>
      <c r="R285" s="5">
        <v>0</v>
      </c>
      <c r="S285" s="5">
        <v>0</v>
      </c>
    </row>
    <row r="286" spans="1:19" x14ac:dyDescent="0.25">
      <c r="A286" s="5" t="s">
        <v>1053</v>
      </c>
      <c r="B286" s="5" t="s">
        <v>1054</v>
      </c>
      <c r="F286" s="5">
        <v>0</v>
      </c>
      <c r="G286" s="5">
        <v>0</v>
      </c>
      <c r="H286" s="5">
        <v>0</v>
      </c>
      <c r="I286" s="5">
        <v>0</v>
      </c>
      <c r="J286" s="5">
        <v>0</v>
      </c>
      <c r="K286" s="5">
        <v>0</v>
      </c>
      <c r="L286" s="5">
        <v>0</v>
      </c>
      <c r="M286" s="5">
        <v>0</v>
      </c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</row>
    <row r="287" spans="1:19" x14ac:dyDescent="0.25">
      <c r="A287" s="5" t="s">
        <v>1055</v>
      </c>
      <c r="B287" s="5" t="s">
        <v>1056</v>
      </c>
      <c r="F287" s="5">
        <v>0</v>
      </c>
      <c r="G287" s="5">
        <v>331</v>
      </c>
      <c r="H287" s="5">
        <v>0</v>
      </c>
      <c r="I287" s="5">
        <v>0</v>
      </c>
      <c r="J287" s="5">
        <v>0</v>
      </c>
      <c r="K287" s="5">
        <v>0</v>
      </c>
      <c r="L287" s="5">
        <v>0</v>
      </c>
      <c r="M287" s="5">
        <v>0</v>
      </c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</row>
    <row r="288" spans="1:19" x14ac:dyDescent="0.25">
      <c r="A288" s="5" t="s">
        <v>460</v>
      </c>
      <c r="B288" s="5" t="s">
        <v>1057</v>
      </c>
      <c r="C288" s="5">
        <v>44603.489745370367</v>
      </c>
      <c r="D288" s="5">
        <v>44603.510567129626</v>
      </c>
      <c r="E288" s="5" t="s">
        <v>566</v>
      </c>
      <c r="F288" s="5">
        <v>192</v>
      </c>
      <c r="G288" s="5">
        <v>0</v>
      </c>
      <c r="H288" s="5">
        <v>8.1999999999999993</v>
      </c>
      <c r="I288" s="5">
        <v>411</v>
      </c>
      <c r="J288" s="5">
        <v>236</v>
      </c>
      <c r="K288" s="5">
        <v>107</v>
      </c>
      <c r="L288" s="5">
        <v>120</v>
      </c>
      <c r="M288" s="5">
        <v>89</v>
      </c>
      <c r="N288" s="5">
        <v>58</v>
      </c>
      <c r="O288" s="5">
        <v>36</v>
      </c>
      <c r="P288" s="5">
        <v>22.8</v>
      </c>
      <c r="Q288" s="5">
        <v>16.399999999999999</v>
      </c>
      <c r="R288" s="5">
        <v>167</v>
      </c>
      <c r="S288" s="5">
        <v>150</v>
      </c>
    </row>
    <row r="289" spans="1:19" x14ac:dyDescent="0.25">
      <c r="A289" s="5" t="s">
        <v>1058</v>
      </c>
      <c r="B289" s="5" t="s">
        <v>1059</v>
      </c>
      <c r="F289" s="5">
        <v>0</v>
      </c>
      <c r="G289" s="5">
        <v>452</v>
      </c>
      <c r="H289" s="5">
        <v>0</v>
      </c>
      <c r="I289" s="5">
        <v>0</v>
      </c>
      <c r="J289" s="5">
        <v>0</v>
      </c>
      <c r="K289" s="5">
        <v>0</v>
      </c>
      <c r="L289" s="5">
        <v>0</v>
      </c>
      <c r="M289" s="5">
        <v>0</v>
      </c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</row>
    <row r="290" spans="1:19" x14ac:dyDescent="0.25">
      <c r="A290" s="5" t="s">
        <v>1060</v>
      </c>
      <c r="B290" s="5" t="s">
        <v>1061</v>
      </c>
      <c r="F290" s="5">
        <v>0</v>
      </c>
      <c r="G290" s="5">
        <v>356</v>
      </c>
      <c r="H290" s="5">
        <v>0</v>
      </c>
      <c r="I290" s="5">
        <v>0</v>
      </c>
      <c r="J290" s="5">
        <v>0</v>
      </c>
      <c r="K290" s="5">
        <v>0</v>
      </c>
      <c r="L290" s="5">
        <v>0</v>
      </c>
      <c r="M290" s="5">
        <v>0</v>
      </c>
      <c r="N290" s="5">
        <v>0</v>
      </c>
      <c r="O290" s="5">
        <v>0</v>
      </c>
      <c r="P290" s="5">
        <v>0</v>
      </c>
      <c r="Q290" s="5">
        <v>0</v>
      </c>
      <c r="R290" s="5">
        <v>0</v>
      </c>
      <c r="S290" s="5">
        <v>0</v>
      </c>
    </row>
    <row r="291" spans="1:19" x14ac:dyDescent="0.25">
      <c r="A291" s="5" t="s">
        <v>1062</v>
      </c>
      <c r="B291" s="5" t="s">
        <v>1063</v>
      </c>
      <c r="F291" s="5">
        <v>0</v>
      </c>
      <c r="G291" s="5">
        <v>462</v>
      </c>
      <c r="H291" s="5">
        <v>0</v>
      </c>
      <c r="I291" s="5">
        <v>0</v>
      </c>
      <c r="J291" s="5">
        <v>0</v>
      </c>
      <c r="K291" s="5">
        <v>0</v>
      </c>
      <c r="L291" s="5">
        <v>0</v>
      </c>
      <c r="M291" s="5">
        <v>0</v>
      </c>
      <c r="N291" s="5">
        <v>0</v>
      </c>
      <c r="O291" s="5">
        <v>0</v>
      </c>
      <c r="P291" s="5">
        <v>0</v>
      </c>
      <c r="Q291" s="5">
        <v>0</v>
      </c>
      <c r="R291" s="5">
        <v>0</v>
      </c>
      <c r="S291" s="5">
        <v>0</v>
      </c>
    </row>
    <row r="292" spans="1:19" x14ac:dyDescent="0.25">
      <c r="A292" s="5" t="s">
        <v>101</v>
      </c>
      <c r="B292" s="5" t="s">
        <v>1064</v>
      </c>
      <c r="C292" s="5">
        <v>44603.056250000001</v>
      </c>
      <c r="D292" s="5">
        <v>44603.07708333333</v>
      </c>
      <c r="E292" s="5" t="s">
        <v>566</v>
      </c>
      <c r="F292" s="5">
        <v>329</v>
      </c>
      <c r="G292" s="5">
        <v>348</v>
      </c>
      <c r="H292" s="5">
        <v>10.050000000000001</v>
      </c>
      <c r="I292" s="5">
        <v>534</v>
      </c>
      <c r="J292" s="5">
        <v>360</v>
      </c>
      <c r="K292" s="5">
        <v>183</v>
      </c>
      <c r="L292" s="5">
        <v>122</v>
      </c>
      <c r="M292" s="5">
        <v>74</v>
      </c>
      <c r="N292" s="5">
        <v>74</v>
      </c>
      <c r="O292" s="5">
        <v>52</v>
      </c>
      <c r="P292" s="5">
        <v>26.6</v>
      </c>
      <c r="Q292" s="5">
        <v>20.100000000000001</v>
      </c>
      <c r="R292" s="5">
        <v>177</v>
      </c>
      <c r="S292" s="5">
        <v>167</v>
      </c>
    </row>
    <row r="293" spans="1:19" x14ac:dyDescent="0.25">
      <c r="A293" s="5" t="s">
        <v>1065</v>
      </c>
      <c r="B293" s="5" t="s">
        <v>1066</v>
      </c>
      <c r="F293" s="5">
        <v>0</v>
      </c>
      <c r="G293" s="5">
        <v>414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</row>
    <row r="294" spans="1:19" x14ac:dyDescent="0.25">
      <c r="A294" s="5" t="s">
        <v>133</v>
      </c>
      <c r="B294" s="5" t="s">
        <v>1067</v>
      </c>
      <c r="C294" s="5">
        <v>44602.078541666669</v>
      </c>
      <c r="D294" s="5">
        <v>44602.099351851852</v>
      </c>
      <c r="E294" s="5" t="s">
        <v>566</v>
      </c>
      <c r="F294" s="5">
        <v>467</v>
      </c>
      <c r="G294" s="5">
        <v>0</v>
      </c>
      <c r="H294" s="5">
        <v>11.73</v>
      </c>
      <c r="I294" s="5">
        <v>528</v>
      </c>
      <c r="J294" s="5">
        <v>435</v>
      </c>
      <c r="K294" s="5">
        <v>259</v>
      </c>
      <c r="L294" s="5">
        <v>122</v>
      </c>
      <c r="M294" s="5">
        <v>82</v>
      </c>
      <c r="N294" s="5">
        <v>80</v>
      </c>
      <c r="O294" s="5">
        <v>56</v>
      </c>
      <c r="P294" s="5">
        <v>28.5</v>
      </c>
      <c r="Q294" s="5">
        <v>23.5</v>
      </c>
      <c r="R294" s="5">
        <v>182</v>
      </c>
      <c r="S294" s="5">
        <v>171</v>
      </c>
    </row>
    <row r="295" spans="1:19" x14ac:dyDescent="0.25">
      <c r="A295" s="5" t="s">
        <v>1068</v>
      </c>
      <c r="B295" s="5" t="s">
        <v>1069</v>
      </c>
      <c r="F295" s="5">
        <v>0</v>
      </c>
      <c r="G295" s="5">
        <v>439</v>
      </c>
      <c r="H295" s="5">
        <v>0</v>
      </c>
      <c r="I295" s="5">
        <v>0</v>
      </c>
      <c r="J295" s="5">
        <v>0</v>
      </c>
      <c r="K295" s="5">
        <v>0</v>
      </c>
      <c r="L295" s="5">
        <v>0</v>
      </c>
      <c r="M295" s="5">
        <v>0</v>
      </c>
      <c r="N295" s="5">
        <v>0</v>
      </c>
      <c r="O295" s="5">
        <v>0</v>
      </c>
      <c r="P295" s="5">
        <v>0</v>
      </c>
      <c r="Q295" s="5">
        <v>0</v>
      </c>
      <c r="R295" s="5">
        <v>0</v>
      </c>
      <c r="S295" s="5">
        <v>0</v>
      </c>
    </row>
    <row r="296" spans="1:19" x14ac:dyDescent="0.25">
      <c r="A296" s="5" t="s">
        <v>145</v>
      </c>
      <c r="B296" s="5" t="s">
        <v>1070</v>
      </c>
      <c r="C296" s="5">
        <v>44603.444814814815</v>
      </c>
      <c r="D296" s="5">
        <v>44603.465636574074</v>
      </c>
      <c r="E296" s="5" t="s">
        <v>566</v>
      </c>
      <c r="F296" s="5">
        <v>354</v>
      </c>
      <c r="G296" s="5">
        <v>336</v>
      </c>
      <c r="H296" s="5">
        <v>10.54</v>
      </c>
      <c r="I296" s="5">
        <v>492</v>
      </c>
      <c r="J296" s="5">
        <v>376</v>
      </c>
      <c r="K296" s="5">
        <v>196</v>
      </c>
      <c r="L296" s="5">
        <v>122</v>
      </c>
      <c r="M296" s="5">
        <v>85</v>
      </c>
      <c r="N296" s="5">
        <v>62</v>
      </c>
      <c r="O296" s="5">
        <v>49</v>
      </c>
      <c r="P296" s="5">
        <v>27.1</v>
      </c>
      <c r="Q296" s="5">
        <v>21.1</v>
      </c>
      <c r="R296" s="5">
        <v>0</v>
      </c>
      <c r="S296" s="5">
        <v>0</v>
      </c>
    </row>
    <row r="297" spans="1:19" x14ac:dyDescent="0.25">
      <c r="A297" s="5" t="s">
        <v>1071</v>
      </c>
      <c r="B297" s="5" t="s">
        <v>1072</v>
      </c>
      <c r="F297" s="5">
        <v>0</v>
      </c>
      <c r="G297" s="5">
        <v>416</v>
      </c>
      <c r="H297" s="5">
        <v>0</v>
      </c>
      <c r="I297" s="5">
        <v>0</v>
      </c>
      <c r="J297" s="5">
        <v>0</v>
      </c>
      <c r="K297" s="5">
        <v>0</v>
      </c>
      <c r="L297" s="5">
        <v>0</v>
      </c>
      <c r="M297" s="5">
        <v>0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</row>
    <row r="298" spans="1:19" x14ac:dyDescent="0.25">
      <c r="A298" s="5" t="s">
        <v>1073</v>
      </c>
      <c r="B298" s="5" t="s">
        <v>1074</v>
      </c>
      <c r="F298" s="5">
        <v>0</v>
      </c>
      <c r="G298" s="5">
        <v>367</v>
      </c>
      <c r="H298" s="5">
        <v>0</v>
      </c>
      <c r="I298" s="5">
        <v>0</v>
      </c>
      <c r="J298" s="5">
        <v>0</v>
      </c>
      <c r="K298" s="5">
        <v>0</v>
      </c>
      <c r="L298" s="5">
        <v>0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</row>
    <row r="299" spans="1:19" x14ac:dyDescent="0.25">
      <c r="A299" s="5" t="s">
        <v>119</v>
      </c>
      <c r="B299" s="5" t="s">
        <v>1075</v>
      </c>
      <c r="C299" s="5">
        <v>44602.900682870371</v>
      </c>
      <c r="D299" s="5">
        <v>44602.921493055554</v>
      </c>
      <c r="E299" s="5" t="s">
        <v>566</v>
      </c>
      <c r="F299" s="5">
        <v>271</v>
      </c>
      <c r="G299" s="5">
        <v>423</v>
      </c>
      <c r="H299" s="5">
        <v>9.4</v>
      </c>
      <c r="I299" s="5">
        <v>502</v>
      </c>
      <c r="J299" s="5">
        <v>367</v>
      </c>
      <c r="K299" s="5">
        <v>151</v>
      </c>
      <c r="L299" s="5">
        <v>120</v>
      </c>
      <c r="M299" s="5">
        <v>84</v>
      </c>
      <c r="N299" s="5">
        <v>65</v>
      </c>
      <c r="O299" s="5">
        <v>44</v>
      </c>
      <c r="P299" s="5">
        <v>26.8</v>
      </c>
      <c r="Q299" s="5">
        <v>18.8</v>
      </c>
      <c r="R299" s="5">
        <v>171</v>
      </c>
      <c r="S299" s="5">
        <v>157</v>
      </c>
    </row>
    <row r="300" spans="1:19" x14ac:dyDescent="0.25">
      <c r="A300" s="5" t="s">
        <v>1076</v>
      </c>
      <c r="B300" s="5" t="s">
        <v>1077</v>
      </c>
      <c r="F300" s="5">
        <v>0</v>
      </c>
      <c r="G300" s="5">
        <v>0</v>
      </c>
      <c r="H300" s="5">
        <v>0</v>
      </c>
      <c r="I300" s="5">
        <v>0</v>
      </c>
      <c r="J300" s="5">
        <v>0</v>
      </c>
      <c r="K300" s="5">
        <v>0</v>
      </c>
      <c r="L300" s="5">
        <v>0</v>
      </c>
      <c r="M300" s="5">
        <v>0</v>
      </c>
      <c r="N300" s="5">
        <v>0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</row>
    <row r="301" spans="1:19" x14ac:dyDescent="0.25">
      <c r="A301" s="5" t="s">
        <v>1078</v>
      </c>
      <c r="B301" s="5" t="s">
        <v>1079</v>
      </c>
      <c r="F301" s="5">
        <v>0</v>
      </c>
      <c r="G301" s="5">
        <v>469</v>
      </c>
      <c r="H301" s="5">
        <v>0</v>
      </c>
      <c r="I301" s="5">
        <v>0</v>
      </c>
      <c r="J301" s="5">
        <v>0</v>
      </c>
      <c r="K301" s="5">
        <v>0</v>
      </c>
      <c r="L301" s="5">
        <v>0</v>
      </c>
      <c r="M301" s="5">
        <v>0</v>
      </c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</row>
    <row r="302" spans="1:19" x14ac:dyDescent="0.25">
      <c r="A302" s="5" t="s">
        <v>271</v>
      </c>
      <c r="B302" s="5" t="s">
        <v>1080</v>
      </c>
      <c r="C302" s="5">
        <v>44602.915983796294</v>
      </c>
      <c r="D302" s="5">
        <v>44602.936782407407</v>
      </c>
      <c r="E302" s="5" t="s">
        <v>566</v>
      </c>
      <c r="F302" s="5">
        <v>495</v>
      </c>
      <c r="G302" s="5">
        <v>524</v>
      </c>
      <c r="H302" s="5">
        <v>11.92</v>
      </c>
      <c r="I302" s="5">
        <v>514</v>
      </c>
      <c r="J302" s="5">
        <v>563</v>
      </c>
      <c r="K302" s="5">
        <v>275</v>
      </c>
      <c r="L302" s="5">
        <v>124</v>
      </c>
      <c r="M302" s="5">
        <v>83</v>
      </c>
      <c r="N302" s="5">
        <v>77</v>
      </c>
      <c r="O302" s="5">
        <v>57</v>
      </c>
      <c r="P302" s="5">
        <v>31.3</v>
      </c>
      <c r="Q302" s="5">
        <v>23.9</v>
      </c>
      <c r="R302" s="5">
        <v>183</v>
      </c>
      <c r="S302" s="5">
        <v>172</v>
      </c>
    </row>
    <row r="303" spans="1:19" x14ac:dyDescent="0.25">
      <c r="A303" s="5" t="s">
        <v>1081</v>
      </c>
      <c r="B303" s="5" t="s">
        <v>1082</v>
      </c>
      <c r="F303" s="5">
        <v>0</v>
      </c>
      <c r="G303" s="5">
        <v>377</v>
      </c>
      <c r="H303" s="5">
        <v>0</v>
      </c>
      <c r="I303" s="5">
        <v>0</v>
      </c>
      <c r="J303" s="5">
        <v>0</v>
      </c>
      <c r="K303" s="5">
        <v>0</v>
      </c>
      <c r="L303" s="5">
        <v>0</v>
      </c>
      <c r="M303" s="5">
        <v>0</v>
      </c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</row>
    <row r="304" spans="1:19" x14ac:dyDescent="0.25">
      <c r="A304" s="5" t="s">
        <v>1083</v>
      </c>
      <c r="B304" s="5" t="s">
        <v>1084</v>
      </c>
      <c r="F304" s="5">
        <v>0</v>
      </c>
      <c r="G304" s="5">
        <v>345</v>
      </c>
      <c r="H304" s="5">
        <v>0</v>
      </c>
      <c r="I304" s="5">
        <v>0</v>
      </c>
      <c r="J304" s="5">
        <v>0</v>
      </c>
      <c r="K304" s="5">
        <v>0</v>
      </c>
      <c r="L304" s="5">
        <v>0</v>
      </c>
      <c r="M304" s="5">
        <v>0</v>
      </c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</row>
    <row r="305" spans="1:19" x14ac:dyDescent="0.25">
      <c r="A305" s="5" t="s">
        <v>1085</v>
      </c>
      <c r="B305" s="5" t="s">
        <v>1086</v>
      </c>
      <c r="F305" s="5">
        <v>0</v>
      </c>
      <c r="G305" s="5">
        <v>367</v>
      </c>
      <c r="H305" s="5">
        <v>0</v>
      </c>
      <c r="I305" s="5">
        <v>0</v>
      </c>
      <c r="J305" s="5">
        <v>0</v>
      </c>
      <c r="K305" s="5">
        <v>0</v>
      </c>
      <c r="L305" s="5">
        <v>0</v>
      </c>
      <c r="M305" s="5">
        <v>0</v>
      </c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</row>
    <row r="306" spans="1:19" x14ac:dyDescent="0.25">
      <c r="A306" s="5" t="s">
        <v>187</v>
      </c>
      <c r="B306" s="5" t="s">
        <v>1087</v>
      </c>
      <c r="C306" s="5">
        <v>44603.52138888889</v>
      </c>
      <c r="D306" s="5">
        <v>44603.542256944442</v>
      </c>
      <c r="E306" s="5" t="s">
        <v>566</v>
      </c>
      <c r="F306" s="5">
        <v>373</v>
      </c>
      <c r="G306" s="5">
        <v>444</v>
      </c>
      <c r="H306" s="5">
        <v>10.64</v>
      </c>
      <c r="I306" s="5">
        <v>0</v>
      </c>
      <c r="J306" s="5">
        <v>461</v>
      </c>
      <c r="K306" s="5">
        <v>207</v>
      </c>
      <c r="L306" s="5">
        <v>126</v>
      </c>
      <c r="M306" s="5">
        <v>81</v>
      </c>
      <c r="N306" s="5">
        <v>70</v>
      </c>
      <c r="O306" s="5">
        <v>46</v>
      </c>
      <c r="P306" s="5">
        <v>29.1</v>
      </c>
      <c r="Q306" s="5">
        <v>21.3</v>
      </c>
      <c r="R306" s="5">
        <v>161</v>
      </c>
      <c r="S306" s="5">
        <v>150</v>
      </c>
    </row>
    <row r="307" spans="1:19" x14ac:dyDescent="0.25">
      <c r="A307" s="5" t="s">
        <v>1088</v>
      </c>
      <c r="B307" s="5" t="s">
        <v>1089</v>
      </c>
      <c r="F307" s="5">
        <v>0</v>
      </c>
      <c r="G307" s="5">
        <v>607</v>
      </c>
      <c r="H307" s="5">
        <v>0</v>
      </c>
      <c r="I307" s="5">
        <v>0</v>
      </c>
      <c r="J307" s="5">
        <v>0</v>
      </c>
      <c r="K307" s="5">
        <v>0</v>
      </c>
      <c r="L307" s="5">
        <v>0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</row>
    <row r="308" spans="1:19" x14ac:dyDescent="0.25">
      <c r="A308" s="5" t="s">
        <v>1090</v>
      </c>
      <c r="B308" s="5" t="s">
        <v>1091</v>
      </c>
      <c r="F308" s="5">
        <v>0</v>
      </c>
      <c r="G308" s="5">
        <v>281</v>
      </c>
      <c r="H308" s="5">
        <v>0</v>
      </c>
      <c r="I308" s="5">
        <v>0</v>
      </c>
      <c r="J308" s="5">
        <v>0</v>
      </c>
      <c r="K308" s="5">
        <v>0</v>
      </c>
      <c r="L308" s="5">
        <v>0</v>
      </c>
      <c r="M308" s="5">
        <v>0</v>
      </c>
      <c r="N308" s="5">
        <v>0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</row>
    <row r="309" spans="1:19" x14ac:dyDescent="0.25">
      <c r="A309" s="5" t="s">
        <v>165</v>
      </c>
      <c r="B309" s="5" t="s">
        <v>1092</v>
      </c>
      <c r="C309" s="5">
        <v>44602.000335648147</v>
      </c>
      <c r="D309" s="5">
        <v>44602.021145833336</v>
      </c>
      <c r="E309" s="5" t="s">
        <v>566</v>
      </c>
      <c r="F309" s="5">
        <v>441</v>
      </c>
      <c r="G309" s="5">
        <v>0</v>
      </c>
      <c r="H309" s="5">
        <v>11.53</v>
      </c>
      <c r="I309" s="5">
        <v>616</v>
      </c>
      <c r="J309" s="5">
        <v>372</v>
      </c>
      <c r="K309" s="5">
        <v>245</v>
      </c>
      <c r="L309" s="5">
        <v>108</v>
      </c>
      <c r="M309" s="5">
        <v>83</v>
      </c>
      <c r="N309" s="5">
        <v>68</v>
      </c>
      <c r="O309" s="5">
        <v>55</v>
      </c>
      <c r="P309" s="5">
        <v>27</v>
      </c>
      <c r="Q309" s="5">
        <v>23.1</v>
      </c>
      <c r="R309" s="5">
        <v>0</v>
      </c>
      <c r="S309" s="5">
        <v>0</v>
      </c>
    </row>
    <row r="310" spans="1:19" x14ac:dyDescent="0.25">
      <c r="A310" s="5" t="s">
        <v>1093</v>
      </c>
      <c r="B310" s="5" t="s">
        <v>1094</v>
      </c>
      <c r="F310" s="5">
        <v>0</v>
      </c>
      <c r="G310" s="5">
        <v>422</v>
      </c>
      <c r="H310" s="5">
        <v>0</v>
      </c>
      <c r="I310" s="5">
        <v>0</v>
      </c>
      <c r="J310" s="5">
        <v>0</v>
      </c>
      <c r="K310" s="5">
        <v>0</v>
      </c>
      <c r="L310" s="5">
        <v>0</v>
      </c>
      <c r="M310" s="5">
        <v>0</v>
      </c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</row>
    <row r="311" spans="1:19" x14ac:dyDescent="0.25">
      <c r="A311" s="5" t="s">
        <v>1095</v>
      </c>
      <c r="B311" s="5" t="s">
        <v>1096</v>
      </c>
      <c r="F311" s="5">
        <v>0</v>
      </c>
      <c r="G311" s="5">
        <v>0</v>
      </c>
      <c r="H311" s="5">
        <v>0</v>
      </c>
      <c r="I311" s="5">
        <v>0</v>
      </c>
      <c r="J311" s="5">
        <v>0</v>
      </c>
      <c r="K311" s="5">
        <v>0</v>
      </c>
      <c r="L311" s="5">
        <v>0</v>
      </c>
      <c r="M311" s="5">
        <v>0</v>
      </c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</row>
    <row r="312" spans="1:19" x14ac:dyDescent="0.25">
      <c r="A312" s="5" t="s">
        <v>285</v>
      </c>
      <c r="B312" s="5" t="s">
        <v>1097</v>
      </c>
      <c r="C312" s="5">
        <v>44602.712465277778</v>
      </c>
      <c r="D312" s="5">
        <v>44602.733275462961</v>
      </c>
      <c r="E312" s="5" t="s">
        <v>566</v>
      </c>
      <c r="F312" s="5">
        <v>328</v>
      </c>
      <c r="G312" s="5">
        <v>368</v>
      </c>
      <c r="H312" s="5">
        <v>10.29</v>
      </c>
      <c r="I312" s="5">
        <v>445</v>
      </c>
      <c r="J312" s="5">
        <v>351</v>
      </c>
      <c r="K312" s="5">
        <v>182</v>
      </c>
      <c r="L312" s="5">
        <v>100</v>
      </c>
      <c r="M312" s="5">
        <v>85</v>
      </c>
      <c r="N312" s="5">
        <v>65</v>
      </c>
      <c r="O312" s="5">
        <v>47</v>
      </c>
      <c r="P312" s="5">
        <v>26.4</v>
      </c>
      <c r="Q312" s="5">
        <v>20.6</v>
      </c>
      <c r="R312" s="5">
        <v>0</v>
      </c>
      <c r="S312" s="5">
        <v>0</v>
      </c>
    </row>
    <row r="313" spans="1:19" x14ac:dyDescent="0.25">
      <c r="A313" s="5" t="s">
        <v>1098</v>
      </c>
      <c r="B313" s="5" t="s">
        <v>1099</v>
      </c>
      <c r="F313" s="5">
        <v>0</v>
      </c>
      <c r="G313" s="5">
        <v>379</v>
      </c>
      <c r="H313" s="5">
        <v>0</v>
      </c>
      <c r="I313" s="5">
        <v>0</v>
      </c>
      <c r="J313" s="5">
        <v>0</v>
      </c>
      <c r="K313" s="5">
        <v>0</v>
      </c>
      <c r="L313" s="5">
        <v>0</v>
      </c>
      <c r="M313" s="5">
        <v>0</v>
      </c>
      <c r="N313" s="5">
        <v>0</v>
      </c>
      <c r="O313" s="5">
        <v>0</v>
      </c>
      <c r="P313" s="5">
        <v>0</v>
      </c>
      <c r="Q313" s="5">
        <v>0</v>
      </c>
      <c r="R313" s="5">
        <v>0</v>
      </c>
      <c r="S313" s="5">
        <v>0</v>
      </c>
    </row>
    <row r="314" spans="1:19" x14ac:dyDescent="0.25">
      <c r="A314" s="5" t="s">
        <v>1100</v>
      </c>
      <c r="B314" s="5" t="s">
        <v>1101</v>
      </c>
      <c r="F314" s="5">
        <v>0</v>
      </c>
      <c r="G314" s="5">
        <v>387</v>
      </c>
      <c r="H314" s="5">
        <v>0</v>
      </c>
      <c r="I314" s="5">
        <v>0</v>
      </c>
      <c r="J314" s="5">
        <v>0</v>
      </c>
      <c r="K314" s="5">
        <v>0</v>
      </c>
      <c r="L314" s="5">
        <v>0</v>
      </c>
      <c r="M314" s="5">
        <v>0</v>
      </c>
      <c r="N314" s="5">
        <v>0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</row>
    <row r="315" spans="1:19" x14ac:dyDescent="0.25">
      <c r="A315" s="5" t="s">
        <v>1102</v>
      </c>
      <c r="B315" s="5" t="s">
        <v>1103</v>
      </c>
      <c r="F315" s="5">
        <v>0</v>
      </c>
      <c r="G315" s="5">
        <v>500</v>
      </c>
      <c r="H315" s="5">
        <v>0</v>
      </c>
      <c r="I315" s="5">
        <v>0</v>
      </c>
      <c r="J315" s="5">
        <v>0</v>
      </c>
      <c r="K315" s="5">
        <v>0</v>
      </c>
      <c r="L315" s="5">
        <v>0</v>
      </c>
      <c r="M315" s="5">
        <v>0</v>
      </c>
      <c r="N315" s="5">
        <v>0</v>
      </c>
      <c r="O315" s="5">
        <v>0</v>
      </c>
      <c r="P315" s="5">
        <v>0</v>
      </c>
      <c r="Q315" s="5">
        <v>0</v>
      </c>
      <c r="R315" s="5">
        <v>0</v>
      </c>
      <c r="S315" s="5">
        <v>0</v>
      </c>
    </row>
    <row r="316" spans="1:19" x14ac:dyDescent="0.25">
      <c r="A316" s="5" t="s">
        <v>251</v>
      </c>
      <c r="B316" s="5" t="s">
        <v>1104</v>
      </c>
      <c r="C316" s="5">
        <v>44603.086446759262</v>
      </c>
      <c r="D316" s="5">
        <v>44603.107256944444</v>
      </c>
      <c r="E316" s="5" t="s">
        <v>566</v>
      </c>
      <c r="F316" s="5">
        <v>576</v>
      </c>
      <c r="G316" s="5">
        <v>606</v>
      </c>
      <c r="H316" s="5">
        <v>12.59</v>
      </c>
      <c r="I316" s="5">
        <v>813</v>
      </c>
      <c r="J316" s="5">
        <v>569</v>
      </c>
      <c r="K316" s="5">
        <v>320</v>
      </c>
      <c r="L316" s="5">
        <v>120</v>
      </c>
      <c r="M316" s="5">
        <v>82</v>
      </c>
      <c r="N316" s="5">
        <v>74</v>
      </c>
      <c r="O316" s="5">
        <v>60</v>
      </c>
      <c r="P316" s="5">
        <v>31.4</v>
      </c>
      <c r="Q316" s="5">
        <v>25.2</v>
      </c>
      <c r="R316" s="5">
        <v>0</v>
      </c>
      <c r="S316" s="5">
        <v>0</v>
      </c>
    </row>
    <row r="317" spans="1:19" x14ac:dyDescent="0.25">
      <c r="A317" s="5" t="s">
        <v>1105</v>
      </c>
      <c r="B317" s="5" t="s">
        <v>1106</v>
      </c>
      <c r="F317" s="5">
        <v>0</v>
      </c>
      <c r="G317" s="5">
        <v>431</v>
      </c>
      <c r="H317" s="5">
        <v>0</v>
      </c>
      <c r="I317" s="5">
        <v>0</v>
      </c>
      <c r="J317" s="5">
        <v>0</v>
      </c>
      <c r="K317" s="5">
        <v>0</v>
      </c>
      <c r="L317" s="5">
        <v>0</v>
      </c>
      <c r="M317" s="5">
        <v>0</v>
      </c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</row>
    <row r="318" spans="1:19" x14ac:dyDescent="0.25">
      <c r="A318" s="5" t="s">
        <v>1107</v>
      </c>
      <c r="B318" s="5" t="s">
        <v>1108</v>
      </c>
      <c r="F318" s="5">
        <v>0</v>
      </c>
      <c r="G318" s="5">
        <v>0</v>
      </c>
      <c r="H318" s="5">
        <v>0</v>
      </c>
      <c r="I318" s="5">
        <v>0</v>
      </c>
      <c r="J318" s="5">
        <v>0</v>
      </c>
      <c r="K318" s="5">
        <v>0</v>
      </c>
      <c r="L318" s="5">
        <v>0</v>
      </c>
      <c r="M318" s="5">
        <v>0</v>
      </c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</row>
    <row r="319" spans="1:19" x14ac:dyDescent="0.25">
      <c r="A319" s="5" t="s">
        <v>1109</v>
      </c>
      <c r="B319" s="5" t="s">
        <v>1110</v>
      </c>
      <c r="F319" s="5">
        <v>0</v>
      </c>
      <c r="G319" s="5">
        <v>432</v>
      </c>
      <c r="H319" s="5">
        <v>0</v>
      </c>
      <c r="I319" s="5">
        <v>0</v>
      </c>
      <c r="J319" s="5">
        <v>0</v>
      </c>
      <c r="K319" s="5">
        <v>0</v>
      </c>
      <c r="L319" s="5">
        <v>0</v>
      </c>
      <c r="M319" s="5">
        <v>0</v>
      </c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</row>
    <row r="320" spans="1:19" x14ac:dyDescent="0.25">
      <c r="A320" s="5" t="s">
        <v>1111</v>
      </c>
      <c r="B320" s="5" t="s">
        <v>1112</v>
      </c>
      <c r="F320" s="5">
        <v>0</v>
      </c>
      <c r="G320" s="5">
        <v>0</v>
      </c>
      <c r="H320" s="5">
        <v>0</v>
      </c>
      <c r="I320" s="5">
        <v>0</v>
      </c>
      <c r="J320" s="5">
        <v>0</v>
      </c>
      <c r="K320" s="5">
        <v>0</v>
      </c>
      <c r="L320" s="5">
        <v>0</v>
      </c>
      <c r="M320" s="5"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</row>
    <row r="321" spans="1:19" x14ac:dyDescent="0.25">
      <c r="A321" s="5" t="s">
        <v>1113</v>
      </c>
      <c r="B321" s="5" t="s">
        <v>1114</v>
      </c>
      <c r="F321" s="5">
        <v>0</v>
      </c>
      <c r="G321" s="5">
        <v>0</v>
      </c>
      <c r="H321" s="5">
        <v>0</v>
      </c>
      <c r="I321" s="5">
        <v>0</v>
      </c>
      <c r="J321" s="5">
        <v>0</v>
      </c>
      <c r="K321" s="5">
        <v>0</v>
      </c>
      <c r="L321" s="5">
        <v>0</v>
      </c>
      <c r="M321" s="5">
        <v>0</v>
      </c>
      <c r="N321" s="5">
        <v>0</v>
      </c>
      <c r="O321" s="5">
        <v>0</v>
      </c>
      <c r="P321" s="5">
        <v>0</v>
      </c>
      <c r="Q321" s="5">
        <v>0</v>
      </c>
      <c r="R321" s="5">
        <v>0</v>
      </c>
      <c r="S321" s="5">
        <v>0</v>
      </c>
    </row>
    <row r="322" spans="1:19" x14ac:dyDescent="0.25">
      <c r="A322" s="5" t="s">
        <v>1115</v>
      </c>
      <c r="B322" s="5" t="s">
        <v>1116</v>
      </c>
      <c r="F322" s="5">
        <v>0</v>
      </c>
      <c r="G322" s="5">
        <v>417</v>
      </c>
      <c r="H322" s="5">
        <v>0</v>
      </c>
      <c r="I322" s="5">
        <v>0</v>
      </c>
      <c r="J322" s="5">
        <v>0</v>
      </c>
      <c r="K322" s="5">
        <v>0</v>
      </c>
      <c r="L322" s="5">
        <v>0</v>
      </c>
      <c r="M322" s="5">
        <v>0</v>
      </c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</row>
    <row r="323" spans="1:19" x14ac:dyDescent="0.25">
      <c r="A323" s="5" t="s">
        <v>1117</v>
      </c>
      <c r="B323" s="5" t="s">
        <v>1118</v>
      </c>
      <c r="F323" s="5">
        <v>0</v>
      </c>
      <c r="G323" s="5">
        <v>443</v>
      </c>
      <c r="H323" s="5">
        <v>0</v>
      </c>
      <c r="I323" s="5">
        <v>0</v>
      </c>
      <c r="J323" s="5">
        <v>0</v>
      </c>
      <c r="K323" s="5">
        <v>0</v>
      </c>
      <c r="L323" s="5">
        <v>0</v>
      </c>
      <c r="M323" s="5">
        <v>0</v>
      </c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</row>
    <row r="324" spans="1:19" x14ac:dyDescent="0.25">
      <c r="A324" s="5" t="s">
        <v>1119</v>
      </c>
      <c r="B324" s="5" t="s">
        <v>1120</v>
      </c>
      <c r="F324" s="5">
        <v>0</v>
      </c>
      <c r="G324" s="5">
        <v>401</v>
      </c>
      <c r="H324" s="5">
        <v>0</v>
      </c>
      <c r="I324" s="5">
        <v>0</v>
      </c>
      <c r="J324" s="5">
        <v>0</v>
      </c>
      <c r="K324" s="5">
        <v>0</v>
      </c>
      <c r="L324" s="5">
        <v>0</v>
      </c>
      <c r="M324" s="5">
        <v>0</v>
      </c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</row>
    <row r="325" spans="1:19" x14ac:dyDescent="0.25">
      <c r="A325" s="5" t="s">
        <v>409</v>
      </c>
      <c r="B325" s="5" t="s">
        <v>1121</v>
      </c>
      <c r="C325" s="5">
        <v>44602.921886574077</v>
      </c>
      <c r="D325" s="5">
        <v>44602.942696759259</v>
      </c>
      <c r="E325" s="5" t="s">
        <v>566</v>
      </c>
      <c r="F325" s="5">
        <v>369</v>
      </c>
      <c r="G325" s="5">
        <v>446</v>
      </c>
      <c r="H325" s="5">
        <v>10.62</v>
      </c>
      <c r="I325" s="5">
        <v>442</v>
      </c>
      <c r="J325" s="5">
        <v>495</v>
      </c>
      <c r="K325" s="5">
        <v>205</v>
      </c>
      <c r="L325" s="5">
        <v>128</v>
      </c>
      <c r="M325" s="5">
        <v>80</v>
      </c>
      <c r="N325" s="5">
        <v>78</v>
      </c>
      <c r="O325" s="5">
        <v>53</v>
      </c>
      <c r="P325" s="5">
        <v>29.9</v>
      </c>
      <c r="Q325" s="5">
        <v>21.3</v>
      </c>
      <c r="R325" s="5">
        <v>170</v>
      </c>
      <c r="S325" s="5">
        <v>153</v>
      </c>
    </row>
    <row r="326" spans="1:19" x14ac:dyDescent="0.25">
      <c r="A326" s="5" t="s">
        <v>1122</v>
      </c>
      <c r="B326" s="5" t="s">
        <v>1123</v>
      </c>
      <c r="F326" s="5">
        <v>0</v>
      </c>
      <c r="G326" s="5">
        <v>0</v>
      </c>
      <c r="H326" s="5">
        <v>0</v>
      </c>
      <c r="I326" s="5">
        <v>0</v>
      </c>
      <c r="J326" s="5">
        <v>0</v>
      </c>
      <c r="K326" s="5">
        <v>0</v>
      </c>
      <c r="L326" s="5">
        <v>0</v>
      </c>
      <c r="M326" s="5">
        <v>0</v>
      </c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</row>
    <row r="327" spans="1:19" x14ac:dyDescent="0.25">
      <c r="A327" s="5" t="s">
        <v>1124</v>
      </c>
      <c r="B327" s="5" t="s">
        <v>1125</v>
      </c>
      <c r="F327" s="5">
        <v>0</v>
      </c>
      <c r="G327" s="5">
        <v>191</v>
      </c>
      <c r="H327" s="5">
        <v>0</v>
      </c>
      <c r="I327" s="5">
        <v>0</v>
      </c>
      <c r="J327" s="5">
        <v>0</v>
      </c>
      <c r="K327" s="5">
        <v>0</v>
      </c>
      <c r="L327" s="5">
        <v>0</v>
      </c>
      <c r="M327" s="5">
        <v>0</v>
      </c>
      <c r="N327" s="5">
        <v>0</v>
      </c>
      <c r="O327" s="5">
        <v>0</v>
      </c>
      <c r="P327" s="5">
        <v>0</v>
      </c>
      <c r="Q327" s="5">
        <v>0</v>
      </c>
      <c r="R327" s="5">
        <v>0</v>
      </c>
      <c r="S327" s="5">
        <v>0</v>
      </c>
    </row>
    <row r="328" spans="1:19" x14ac:dyDescent="0.25">
      <c r="A328" s="5" t="s">
        <v>478</v>
      </c>
      <c r="B328" s="5" t="s">
        <v>1126</v>
      </c>
      <c r="C328" s="5">
        <v>44602.630914351852</v>
      </c>
      <c r="D328" s="5">
        <v>44602.651724537034</v>
      </c>
      <c r="E328" s="5" t="s">
        <v>566</v>
      </c>
      <c r="F328" s="5">
        <v>395</v>
      </c>
      <c r="G328" s="5">
        <v>420</v>
      </c>
      <c r="H328" s="5">
        <v>10.95</v>
      </c>
      <c r="I328" s="5">
        <v>0</v>
      </c>
      <c r="J328" s="5">
        <v>428</v>
      </c>
      <c r="K328" s="5">
        <v>219</v>
      </c>
      <c r="L328" s="5">
        <v>123</v>
      </c>
      <c r="M328" s="5">
        <v>84</v>
      </c>
      <c r="N328" s="5">
        <v>70</v>
      </c>
      <c r="O328" s="5">
        <v>52</v>
      </c>
      <c r="P328" s="5">
        <v>28.4</v>
      </c>
      <c r="Q328" s="5">
        <v>21.9</v>
      </c>
      <c r="R328" s="5">
        <v>184</v>
      </c>
      <c r="S328" s="5">
        <v>167</v>
      </c>
    </row>
    <row r="329" spans="1:19" x14ac:dyDescent="0.25">
      <c r="A329" s="5" t="s">
        <v>1127</v>
      </c>
      <c r="B329" s="5" t="s">
        <v>1128</v>
      </c>
      <c r="C329" s="5">
        <v>44602.823217592595</v>
      </c>
      <c r="D329" s="5">
        <v>44602.844027777777</v>
      </c>
      <c r="E329" s="5" t="s">
        <v>566</v>
      </c>
      <c r="F329" s="5">
        <v>508</v>
      </c>
      <c r="G329" s="5">
        <v>583</v>
      </c>
      <c r="H329" s="5">
        <v>12.09</v>
      </c>
      <c r="I329" s="5">
        <v>747</v>
      </c>
      <c r="J329" s="5">
        <v>587</v>
      </c>
      <c r="K329" s="5">
        <v>282</v>
      </c>
      <c r="L329" s="5">
        <v>121</v>
      </c>
      <c r="M329" s="5">
        <v>84</v>
      </c>
      <c r="N329" s="5">
        <v>93</v>
      </c>
      <c r="O329" s="5">
        <v>58</v>
      </c>
      <c r="P329" s="5">
        <v>31.8</v>
      </c>
      <c r="Q329" s="5">
        <v>24.2</v>
      </c>
      <c r="R329" s="5">
        <v>0</v>
      </c>
      <c r="S329" s="5">
        <v>0</v>
      </c>
    </row>
    <row r="330" spans="1:19" x14ac:dyDescent="0.25">
      <c r="A330" s="5" t="s">
        <v>1129</v>
      </c>
      <c r="B330" s="5" t="s">
        <v>1130</v>
      </c>
      <c r="F330" s="5">
        <v>0</v>
      </c>
      <c r="G330" s="5">
        <v>0</v>
      </c>
      <c r="H330" s="5">
        <v>0</v>
      </c>
      <c r="I330" s="5">
        <v>0</v>
      </c>
      <c r="J330" s="5">
        <v>0</v>
      </c>
      <c r="K330" s="5">
        <v>0</v>
      </c>
      <c r="L330" s="5">
        <v>0</v>
      </c>
      <c r="M330" s="5">
        <v>0</v>
      </c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</row>
    <row r="331" spans="1:19" x14ac:dyDescent="0.25">
      <c r="A331" s="5" t="s">
        <v>1131</v>
      </c>
      <c r="B331" s="5" t="s">
        <v>1132</v>
      </c>
      <c r="F331" s="5">
        <v>0</v>
      </c>
      <c r="G331" s="5">
        <v>362</v>
      </c>
      <c r="H331" s="5">
        <v>0</v>
      </c>
      <c r="I331" s="5">
        <v>0</v>
      </c>
      <c r="J331" s="5">
        <v>0</v>
      </c>
      <c r="K331" s="5">
        <v>0</v>
      </c>
      <c r="L331" s="5">
        <v>0</v>
      </c>
      <c r="M331" s="5">
        <v>0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</row>
    <row r="332" spans="1:19" x14ac:dyDescent="0.25">
      <c r="A332" s="5" t="s">
        <v>1133</v>
      </c>
      <c r="B332" s="5" t="s">
        <v>1134</v>
      </c>
      <c r="F332" s="5">
        <v>0</v>
      </c>
      <c r="G332" s="5">
        <v>342</v>
      </c>
      <c r="H332" s="5">
        <v>0</v>
      </c>
      <c r="I332" s="5">
        <v>0</v>
      </c>
      <c r="J332" s="5">
        <v>0</v>
      </c>
      <c r="K332" s="5">
        <v>0</v>
      </c>
      <c r="L332" s="5">
        <v>0</v>
      </c>
      <c r="M332" s="5">
        <v>0</v>
      </c>
      <c r="N332" s="5">
        <v>0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</row>
    <row r="333" spans="1:19" x14ac:dyDescent="0.25">
      <c r="A333" s="5" t="s">
        <v>466</v>
      </c>
      <c r="B333" s="5" t="s">
        <v>1135</v>
      </c>
      <c r="C333" s="5">
        <v>44602.609236111108</v>
      </c>
      <c r="D333" s="5">
        <v>44602.630069444444</v>
      </c>
      <c r="E333" s="5" t="s">
        <v>566</v>
      </c>
      <c r="F333" s="5">
        <v>332</v>
      </c>
      <c r="G333" s="5">
        <v>345</v>
      </c>
      <c r="H333" s="5">
        <v>10.34</v>
      </c>
      <c r="I333" s="5">
        <v>0</v>
      </c>
      <c r="J333" s="5">
        <v>250</v>
      </c>
      <c r="K333" s="5">
        <v>184</v>
      </c>
      <c r="L333" s="5">
        <v>100</v>
      </c>
      <c r="M333" s="5">
        <v>81</v>
      </c>
      <c r="N333" s="5">
        <v>70</v>
      </c>
      <c r="O333" s="5">
        <v>46</v>
      </c>
      <c r="P333" s="5">
        <v>23.3</v>
      </c>
      <c r="Q333" s="5">
        <v>20.7</v>
      </c>
      <c r="R333" s="5">
        <v>185</v>
      </c>
      <c r="S333" s="5">
        <v>171</v>
      </c>
    </row>
    <row r="334" spans="1:19" x14ac:dyDescent="0.25">
      <c r="A334" s="5" t="s">
        <v>1136</v>
      </c>
      <c r="B334" s="5" t="s">
        <v>1137</v>
      </c>
      <c r="C334" s="5">
        <v>44602.437986111108</v>
      </c>
      <c r="D334" s="5">
        <v>44602.458854166667</v>
      </c>
      <c r="E334" s="5" t="s">
        <v>566</v>
      </c>
      <c r="F334" s="5">
        <v>607</v>
      </c>
      <c r="G334" s="5">
        <v>634</v>
      </c>
      <c r="H334" s="5">
        <v>12.91</v>
      </c>
      <c r="I334" s="5">
        <v>0</v>
      </c>
      <c r="J334" s="5">
        <v>553</v>
      </c>
      <c r="K334" s="5">
        <v>337</v>
      </c>
      <c r="L334" s="5">
        <v>114</v>
      </c>
      <c r="M334" s="5">
        <v>82</v>
      </c>
      <c r="N334" s="5">
        <v>86</v>
      </c>
      <c r="O334" s="5">
        <v>63</v>
      </c>
      <c r="P334" s="5">
        <v>31.1</v>
      </c>
      <c r="Q334" s="5">
        <v>25.8</v>
      </c>
      <c r="R334" s="5">
        <v>176</v>
      </c>
      <c r="S334" s="5">
        <v>157</v>
      </c>
    </row>
    <row r="335" spans="1:19" x14ac:dyDescent="0.25">
      <c r="A335" s="5" t="s">
        <v>309</v>
      </c>
      <c r="B335" s="5" t="s">
        <v>1138</v>
      </c>
      <c r="C335" s="5">
        <v>44602.01</v>
      </c>
      <c r="D335" s="5">
        <v>44602.030810185184</v>
      </c>
      <c r="E335" s="5" t="s">
        <v>566</v>
      </c>
      <c r="F335" s="5">
        <v>507</v>
      </c>
      <c r="G335" s="5">
        <v>489</v>
      </c>
      <c r="H335" s="5">
        <v>12.08</v>
      </c>
      <c r="I335" s="5">
        <v>564</v>
      </c>
      <c r="J335" s="5">
        <v>480</v>
      </c>
      <c r="K335" s="5">
        <v>281</v>
      </c>
      <c r="L335" s="5">
        <v>118</v>
      </c>
      <c r="M335" s="5">
        <v>83</v>
      </c>
      <c r="N335" s="5">
        <v>72</v>
      </c>
      <c r="O335" s="5">
        <v>58</v>
      </c>
      <c r="P335" s="5">
        <v>29.6</v>
      </c>
      <c r="Q335" s="5">
        <v>24.2</v>
      </c>
      <c r="R335" s="5">
        <v>161</v>
      </c>
      <c r="S335" s="5">
        <v>151</v>
      </c>
    </row>
    <row r="336" spans="1:19" x14ac:dyDescent="0.25">
      <c r="A336" s="5" t="s">
        <v>245</v>
      </c>
      <c r="B336" s="5" t="s">
        <v>1139</v>
      </c>
      <c r="C336" s="5">
        <v>44603.011712962965</v>
      </c>
      <c r="D336" s="5">
        <v>44603.032581018517</v>
      </c>
      <c r="E336" s="5" t="s">
        <v>566</v>
      </c>
      <c r="F336" s="5">
        <v>354</v>
      </c>
      <c r="G336" s="5">
        <v>327</v>
      </c>
      <c r="H336" s="5">
        <v>10.46</v>
      </c>
      <c r="I336" s="5">
        <v>574</v>
      </c>
      <c r="J336" s="5">
        <v>368</v>
      </c>
      <c r="K336" s="5">
        <v>196</v>
      </c>
      <c r="L336" s="5">
        <v>121</v>
      </c>
      <c r="M336" s="5">
        <v>84</v>
      </c>
      <c r="N336" s="5">
        <v>75</v>
      </c>
      <c r="O336" s="5">
        <v>49</v>
      </c>
      <c r="P336" s="5">
        <v>26.8</v>
      </c>
      <c r="Q336" s="5">
        <v>20.9</v>
      </c>
      <c r="R336" s="5">
        <v>178</v>
      </c>
      <c r="S336" s="5">
        <v>159</v>
      </c>
    </row>
    <row r="337" spans="1:19" x14ac:dyDescent="0.25">
      <c r="A337" s="5" t="s">
        <v>305</v>
      </c>
      <c r="B337" s="5" t="s">
        <v>1140</v>
      </c>
      <c r="C337" s="5">
        <v>44602.696585648147</v>
      </c>
      <c r="D337" s="5">
        <v>44602.717407407406</v>
      </c>
      <c r="E337" s="5" t="s">
        <v>566</v>
      </c>
      <c r="F337" s="5">
        <v>370</v>
      </c>
      <c r="G337" s="5">
        <v>427</v>
      </c>
      <c r="H337" s="5">
        <v>10.71</v>
      </c>
      <c r="I337" s="5">
        <v>515</v>
      </c>
      <c r="J337" s="5">
        <v>304</v>
      </c>
      <c r="K337" s="5">
        <v>206</v>
      </c>
      <c r="L337" s="5">
        <v>120</v>
      </c>
      <c r="M337" s="5">
        <v>82</v>
      </c>
      <c r="N337" s="5">
        <v>63</v>
      </c>
      <c r="O337" s="5">
        <v>51</v>
      </c>
      <c r="P337" s="5">
        <v>25</v>
      </c>
      <c r="Q337" s="5">
        <v>21.4</v>
      </c>
      <c r="R337" s="5">
        <v>0</v>
      </c>
      <c r="S337" s="5">
        <v>0</v>
      </c>
    </row>
    <row r="338" spans="1:19" x14ac:dyDescent="0.25">
      <c r="A338" s="5" t="s">
        <v>1141</v>
      </c>
      <c r="B338" s="5" t="s">
        <v>1142</v>
      </c>
      <c r="F338" s="5">
        <v>0</v>
      </c>
      <c r="G338" s="5">
        <v>306</v>
      </c>
      <c r="H338" s="5">
        <v>0</v>
      </c>
      <c r="I338" s="5">
        <v>0</v>
      </c>
      <c r="J338" s="5">
        <v>0</v>
      </c>
      <c r="K338" s="5">
        <v>0</v>
      </c>
      <c r="L338" s="5">
        <v>0</v>
      </c>
      <c r="M338" s="5">
        <v>0</v>
      </c>
      <c r="N338" s="5">
        <v>0</v>
      </c>
      <c r="O338" s="5">
        <v>0</v>
      </c>
      <c r="P338" s="5">
        <v>0</v>
      </c>
      <c r="Q338" s="5">
        <v>0</v>
      </c>
      <c r="R338" s="5">
        <v>0</v>
      </c>
      <c r="S338" s="5">
        <v>0</v>
      </c>
    </row>
    <row r="339" spans="1:19" x14ac:dyDescent="0.25">
      <c r="A339" s="5" t="s">
        <v>1143</v>
      </c>
      <c r="B339" s="5" t="s">
        <v>1144</v>
      </c>
      <c r="F339" s="5">
        <v>0</v>
      </c>
      <c r="G339" s="5">
        <v>338</v>
      </c>
      <c r="H339" s="5">
        <v>0</v>
      </c>
      <c r="I339" s="5">
        <v>0</v>
      </c>
      <c r="J339" s="5">
        <v>0</v>
      </c>
      <c r="K339" s="5">
        <v>0</v>
      </c>
      <c r="L339" s="5">
        <v>0</v>
      </c>
      <c r="M339" s="5">
        <v>0</v>
      </c>
      <c r="N339" s="5">
        <v>0</v>
      </c>
      <c r="O339" s="5">
        <v>0</v>
      </c>
      <c r="P339" s="5">
        <v>0</v>
      </c>
      <c r="Q339" s="5">
        <v>0</v>
      </c>
      <c r="R339" s="5">
        <v>0</v>
      </c>
      <c r="S339" s="5">
        <v>0</v>
      </c>
    </row>
    <row r="340" spans="1:19" x14ac:dyDescent="0.25">
      <c r="A340" s="5" t="s">
        <v>1145</v>
      </c>
      <c r="B340" s="5" t="s">
        <v>1146</v>
      </c>
      <c r="F340" s="5">
        <v>0</v>
      </c>
      <c r="G340" s="5">
        <v>502</v>
      </c>
      <c r="H340" s="5">
        <v>0</v>
      </c>
      <c r="I340" s="5">
        <v>0</v>
      </c>
      <c r="J340" s="5">
        <v>0</v>
      </c>
      <c r="K340" s="5">
        <v>0</v>
      </c>
      <c r="L340" s="5">
        <v>0</v>
      </c>
      <c r="M340" s="5">
        <v>0</v>
      </c>
      <c r="N340" s="5">
        <v>0</v>
      </c>
      <c r="O340" s="5">
        <v>0</v>
      </c>
      <c r="P340" s="5">
        <v>0</v>
      </c>
      <c r="Q340" s="5">
        <v>0</v>
      </c>
      <c r="R340" s="5">
        <v>0</v>
      </c>
      <c r="S340" s="5">
        <v>0</v>
      </c>
    </row>
    <row r="341" spans="1:19" x14ac:dyDescent="0.25">
      <c r="A341" s="5" t="s">
        <v>1147</v>
      </c>
      <c r="B341" s="5" t="s">
        <v>1148</v>
      </c>
      <c r="F341" s="5">
        <v>0</v>
      </c>
      <c r="G341" s="5">
        <v>455</v>
      </c>
      <c r="H341" s="5">
        <v>0</v>
      </c>
      <c r="I341" s="5">
        <v>0</v>
      </c>
      <c r="J341" s="5">
        <v>0</v>
      </c>
      <c r="K341" s="5">
        <v>0</v>
      </c>
      <c r="L341" s="5">
        <v>0</v>
      </c>
      <c r="M341" s="5">
        <v>0</v>
      </c>
      <c r="N341" s="5">
        <v>0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</row>
    <row r="342" spans="1:19" x14ac:dyDescent="0.25">
      <c r="A342" s="5" t="s">
        <v>1149</v>
      </c>
      <c r="B342" s="5" t="s">
        <v>1150</v>
      </c>
      <c r="F342" s="5">
        <v>0</v>
      </c>
      <c r="G342" s="5">
        <v>0</v>
      </c>
      <c r="H342" s="5">
        <v>0</v>
      </c>
      <c r="I342" s="5">
        <v>0</v>
      </c>
      <c r="J342" s="5">
        <v>0</v>
      </c>
      <c r="K342" s="5">
        <v>0</v>
      </c>
      <c r="L342" s="5">
        <v>0</v>
      </c>
      <c r="M342" s="5">
        <v>0</v>
      </c>
      <c r="N342" s="5">
        <v>0</v>
      </c>
      <c r="O342" s="5">
        <v>0</v>
      </c>
      <c r="P342" s="5">
        <v>0</v>
      </c>
      <c r="Q342" s="5">
        <v>0</v>
      </c>
      <c r="R342" s="5">
        <v>0</v>
      </c>
      <c r="S342" s="5">
        <v>0</v>
      </c>
    </row>
    <row r="343" spans="1:19" x14ac:dyDescent="0.25">
      <c r="A343" s="5" t="s">
        <v>488</v>
      </c>
      <c r="B343" s="5" t="s">
        <v>1151</v>
      </c>
      <c r="F343" s="5">
        <v>0</v>
      </c>
      <c r="G343" s="5">
        <v>452</v>
      </c>
      <c r="H343" s="5">
        <v>0</v>
      </c>
      <c r="I343" s="5">
        <v>0</v>
      </c>
      <c r="J343" s="5">
        <v>0</v>
      </c>
      <c r="K343" s="5">
        <v>0</v>
      </c>
      <c r="L343" s="5">
        <v>0</v>
      </c>
      <c r="M343" s="5">
        <v>0</v>
      </c>
      <c r="N343" s="5">
        <v>0</v>
      </c>
      <c r="O343" s="5">
        <v>0</v>
      </c>
      <c r="P343" s="5">
        <v>0</v>
      </c>
      <c r="Q343" s="5">
        <v>0</v>
      </c>
      <c r="R343" s="5">
        <v>0</v>
      </c>
      <c r="S343" s="5">
        <v>0</v>
      </c>
    </row>
    <row r="344" spans="1:19" x14ac:dyDescent="0.25">
      <c r="A344" s="5" t="s">
        <v>1152</v>
      </c>
      <c r="B344" s="5" t="s">
        <v>1153</v>
      </c>
      <c r="F344" s="5">
        <v>0</v>
      </c>
      <c r="G344" s="5">
        <v>445</v>
      </c>
      <c r="H344" s="5">
        <v>0</v>
      </c>
      <c r="I344" s="5">
        <v>0</v>
      </c>
      <c r="J344" s="5">
        <v>0</v>
      </c>
      <c r="K344" s="5">
        <v>0</v>
      </c>
      <c r="L344" s="5">
        <v>0</v>
      </c>
      <c r="M344" s="5">
        <v>0</v>
      </c>
      <c r="N344" s="5">
        <v>0</v>
      </c>
      <c r="O344" s="5">
        <v>0</v>
      </c>
      <c r="P344" s="5">
        <v>0</v>
      </c>
      <c r="Q344" s="5">
        <v>0</v>
      </c>
      <c r="R344" s="5">
        <v>0</v>
      </c>
      <c r="S344" s="5">
        <v>0</v>
      </c>
    </row>
    <row r="345" spans="1:19" x14ac:dyDescent="0.25">
      <c r="A345" s="5" t="s">
        <v>1154</v>
      </c>
      <c r="B345" s="5" t="s">
        <v>1155</v>
      </c>
      <c r="F345" s="5">
        <v>0</v>
      </c>
      <c r="G345" s="5">
        <v>283</v>
      </c>
      <c r="H345" s="5">
        <v>0</v>
      </c>
      <c r="I345" s="5">
        <v>0</v>
      </c>
      <c r="J345" s="5">
        <v>0</v>
      </c>
      <c r="K345" s="5">
        <v>0</v>
      </c>
      <c r="L345" s="5">
        <v>0</v>
      </c>
      <c r="M345" s="5">
        <v>0</v>
      </c>
      <c r="N345" s="5">
        <v>0</v>
      </c>
      <c r="O345" s="5">
        <v>0</v>
      </c>
      <c r="P345" s="5">
        <v>0</v>
      </c>
      <c r="Q345" s="5">
        <v>0</v>
      </c>
      <c r="R345" s="5">
        <v>0</v>
      </c>
      <c r="S345" s="5">
        <v>0</v>
      </c>
    </row>
    <row r="346" spans="1:19" x14ac:dyDescent="0.25">
      <c r="A346" s="5" t="s">
        <v>299</v>
      </c>
      <c r="B346" s="5" t="s">
        <v>1156</v>
      </c>
      <c r="C346" s="5">
        <v>44602.018900462965</v>
      </c>
      <c r="D346" s="5">
        <v>44602.039768518516</v>
      </c>
      <c r="E346" s="5" t="s">
        <v>566</v>
      </c>
      <c r="F346" s="5">
        <v>411</v>
      </c>
      <c r="G346" s="5">
        <v>434</v>
      </c>
      <c r="H346" s="5">
        <v>11.2</v>
      </c>
      <c r="I346" s="5">
        <v>504</v>
      </c>
      <c r="J346" s="5">
        <v>380</v>
      </c>
      <c r="K346" s="5">
        <v>228</v>
      </c>
      <c r="L346" s="5">
        <v>113</v>
      </c>
      <c r="M346" s="5">
        <v>84</v>
      </c>
      <c r="N346" s="5">
        <v>70</v>
      </c>
      <c r="O346" s="5">
        <v>53</v>
      </c>
      <c r="P346" s="5">
        <v>27.2</v>
      </c>
      <c r="Q346" s="5">
        <v>22.4</v>
      </c>
      <c r="R346" s="5">
        <v>0</v>
      </c>
      <c r="S346" s="5">
        <v>0</v>
      </c>
    </row>
    <row r="347" spans="1:19" x14ac:dyDescent="0.25">
      <c r="A347" s="5" t="s">
        <v>1157</v>
      </c>
      <c r="B347" s="5" t="s">
        <v>1158</v>
      </c>
      <c r="F347" s="5">
        <v>0</v>
      </c>
      <c r="G347" s="5">
        <v>476</v>
      </c>
      <c r="H347" s="5">
        <v>0</v>
      </c>
      <c r="I347" s="5">
        <v>0</v>
      </c>
      <c r="J347" s="5">
        <v>0</v>
      </c>
      <c r="K347" s="5">
        <v>0</v>
      </c>
      <c r="L347" s="5">
        <v>0</v>
      </c>
      <c r="M347" s="5">
        <v>0</v>
      </c>
      <c r="N347" s="5">
        <v>0</v>
      </c>
      <c r="O347" s="5">
        <v>0</v>
      </c>
      <c r="P347" s="5">
        <v>0</v>
      </c>
      <c r="Q347" s="5">
        <v>0</v>
      </c>
      <c r="R347" s="5">
        <v>0</v>
      </c>
      <c r="S347" s="5">
        <v>0</v>
      </c>
    </row>
    <row r="348" spans="1:19" x14ac:dyDescent="0.25">
      <c r="A348" s="5" t="s">
        <v>47</v>
      </c>
      <c r="B348" s="5" t="s">
        <v>1159</v>
      </c>
      <c r="C348" s="5">
        <v>44602.760069444441</v>
      </c>
      <c r="D348" s="5">
        <v>44602.78087962963</v>
      </c>
      <c r="E348" s="5" t="s">
        <v>566</v>
      </c>
      <c r="F348" s="5">
        <v>498</v>
      </c>
      <c r="G348" s="5">
        <v>509</v>
      </c>
      <c r="H348" s="5">
        <v>12.02</v>
      </c>
      <c r="I348" s="5">
        <v>422</v>
      </c>
      <c r="J348" s="5">
        <v>463</v>
      </c>
      <c r="K348" s="5">
        <v>277</v>
      </c>
      <c r="L348" s="5">
        <v>118</v>
      </c>
      <c r="M348" s="5">
        <v>84</v>
      </c>
      <c r="N348" s="5">
        <v>73</v>
      </c>
      <c r="O348" s="5">
        <v>56</v>
      </c>
      <c r="P348" s="5">
        <v>29.2</v>
      </c>
      <c r="Q348" s="5">
        <v>24</v>
      </c>
      <c r="R348" s="5">
        <v>167</v>
      </c>
      <c r="S348" s="5">
        <v>148</v>
      </c>
    </row>
    <row r="349" spans="1:19" x14ac:dyDescent="0.25">
      <c r="A349" s="5" t="s">
        <v>1160</v>
      </c>
      <c r="B349" s="5" t="s">
        <v>1161</v>
      </c>
      <c r="F349" s="5">
        <v>0</v>
      </c>
      <c r="G349" s="5">
        <v>802</v>
      </c>
      <c r="H349" s="5">
        <v>0</v>
      </c>
      <c r="I349" s="5">
        <v>0</v>
      </c>
      <c r="J349" s="5">
        <v>0</v>
      </c>
      <c r="K349" s="5">
        <v>0</v>
      </c>
      <c r="L349" s="5">
        <v>0</v>
      </c>
      <c r="M349" s="5">
        <v>0</v>
      </c>
      <c r="N349" s="5">
        <v>0</v>
      </c>
      <c r="O349" s="5">
        <v>0</v>
      </c>
      <c r="P349" s="5">
        <v>0</v>
      </c>
      <c r="Q349" s="5">
        <v>0</v>
      </c>
      <c r="R349" s="5">
        <v>0</v>
      </c>
      <c r="S349" s="5">
        <v>0</v>
      </c>
    </row>
    <row r="350" spans="1:19" x14ac:dyDescent="0.25">
      <c r="A350" s="5" t="s">
        <v>1162</v>
      </c>
      <c r="B350" s="5" t="s">
        <v>1163</v>
      </c>
      <c r="F350" s="5">
        <v>0</v>
      </c>
      <c r="G350" s="5">
        <v>544</v>
      </c>
      <c r="H350" s="5">
        <v>0</v>
      </c>
      <c r="I350" s="5">
        <v>0</v>
      </c>
      <c r="J350" s="5">
        <v>0</v>
      </c>
      <c r="K350" s="5">
        <v>0</v>
      </c>
      <c r="L350" s="5">
        <v>0</v>
      </c>
      <c r="M350" s="5">
        <v>0</v>
      </c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</row>
    <row r="351" spans="1:19" x14ac:dyDescent="0.25">
      <c r="A351" s="5" t="s">
        <v>1164</v>
      </c>
      <c r="B351" s="5" t="s">
        <v>1165</v>
      </c>
      <c r="F351" s="5">
        <v>0</v>
      </c>
      <c r="G351" s="5">
        <v>429</v>
      </c>
      <c r="H351" s="5">
        <v>0</v>
      </c>
      <c r="I351" s="5">
        <v>0</v>
      </c>
      <c r="J351" s="5">
        <v>0</v>
      </c>
      <c r="K351" s="5">
        <v>0</v>
      </c>
      <c r="L351" s="5">
        <v>0</v>
      </c>
      <c r="M351" s="5">
        <v>0</v>
      </c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</row>
    <row r="352" spans="1:19" x14ac:dyDescent="0.25">
      <c r="A352" s="5" t="s">
        <v>1166</v>
      </c>
      <c r="B352" s="5" t="s">
        <v>1167</v>
      </c>
      <c r="F352" s="5">
        <v>0</v>
      </c>
      <c r="G352" s="5">
        <v>410</v>
      </c>
      <c r="H352" s="5">
        <v>0</v>
      </c>
      <c r="I352" s="5">
        <v>0</v>
      </c>
      <c r="J352" s="5">
        <v>0</v>
      </c>
      <c r="K352" s="5">
        <v>0</v>
      </c>
      <c r="L352" s="5">
        <v>0</v>
      </c>
      <c r="M352" s="5">
        <v>0</v>
      </c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</row>
    <row r="353" spans="1:19" x14ac:dyDescent="0.25">
      <c r="A353" s="5" t="s">
        <v>1168</v>
      </c>
      <c r="B353" s="5" t="s">
        <v>1169</v>
      </c>
      <c r="F353" s="5">
        <v>0</v>
      </c>
      <c r="G353" s="5">
        <v>466</v>
      </c>
      <c r="H353" s="5">
        <v>0</v>
      </c>
      <c r="I353" s="5">
        <v>0</v>
      </c>
      <c r="J353" s="5">
        <v>0</v>
      </c>
      <c r="K353" s="5">
        <v>0</v>
      </c>
      <c r="L353" s="5">
        <v>0</v>
      </c>
      <c r="M353" s="5">
        <v>0</v>
      </c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</row>
    <row r="354" spans="1:19" x14ac:dyDescent="0.25">
      <c r="A354" s="5" t="s">
        <v>1170</v>
      </c>
      <c r="B354" s="5" t="s">
        <v>1171</v>
      </c>
      <c r="F354" s="5">
        <v>0</v>
      </c>
      <c r="G354" s="5">
        <v>227</v>
      </c>
      <c r="H354" s="5">
        <v>0</v>
      </c>
      <c r="I354" s="5">
        <v>0</v>
      </c>
      <c r="J354" s="5">
        <v>0</v>
      </c>
      <c r="K354" s="5">
        <v>0</v>
      </c>
      <c r="L354" s="5">
        <v>0</v>
      </c>
      <c r="M354" s="5">
        <v>0</v>
      </c>
      <c r="N354" s="5">
        <v>0</v>
      </c>
      <c r="O354" s="5">
        <v>0</v>
      </c>
      <c r="P354" s="5">
        <v>0</v>
      </c>
      <c r="Q354" s="5">
        <v>0</v>
      </c>
      <c r="R354" s="5">
        <v>0</v>
      </c>
      <c r="S354" s="5">
        <v>0</v>
      </c>
    </row>
    <row r="355" spans="1:19" x14ac:dyDescent="0.25">
      <c r="A355" s="5" t="s">
        <v>1172</v>
      </c>
      <c r="B355" s="5" t="s">
        <v>1173</v>
      </c>
      <c r="F355" s="5">
        <v>0</v>
      </c>
      <c r="G355" s="5">
        <v>289</v>
      </c>
      <c r="H355" s="5">
        <v>0</v>
      </c>
      <c r="I355" s="5">
        <v>0</v>
      </c>
      <c r="J355" s="5">
        <v>0</v>
      </c>
      <c r="K355" s="5">
        <v>0</v>
      </c>
      <c r="L355" s="5">
        <v>0</v>
      </c>
      <c r="M355" s="5">
        <v>0</v>
      </c>
      <c r="N355" s="5">
        <v>0</v>
      </c>
      <c r="O355" s="5">
        <v>0</v>
      </c>
      <c r="P355" s="5">
        <v>0</v>
      </c>
      <c r="Q355" s="5">
        <v>0</v>
      </c>
      <c r="R355" s="5">
        <v>0</v>
      </c>
      <c r="S355" s="5">
        <v>0</v>
      </c>
    </row>
    <row r="356" spans="1:19" x14ac:dyDescent="0.25">
      <c r="A356" s="5" t="s">
        <v>123</v>
      </c>
      <c r="B356" s="5" t="s">
        <v>1174</v>
      </c>
      <c r="C356" s="5">
        <v>44603.511724537035</v>
      </c>
      <c r="D356" s="5">
        <v>44603.533067129632</v>
      </c>
      <c r="E356" s="5" t="s">
        <v>566</v>
      </c>
      <c r="F356" s="5">
        <v>340</v>
      </c>
      <c r="G356" s="5">
        <v>422</v>
      </c>
      <c r="H356" s="5">
        <v>10.220000000000001</v>
      </c>
      <c r="I356" s="5">
        <v>507</v>
      </c>
      <c r="J356" s="5">
        <v>450</v>
      </c>
      <c r="K356" s="5">
        <v>189</v>
      </c>
      <c r="L356" s="5">
        <v>125</v>
      </c>
      <c r="M356" s="5">
        <v>81</v>
      </c>
      <c r="N356" s="5">
        <v>79</v>
      </c>
      <c r="O356" s="5">
        <v>50</v>
      </c>
      <c r="P356" s="5">
        <v>28.9</v>
      </c>
      <c r="Q356" s="5">
        <v>20.399999999999999</v>
      </c>
      <c r="R356" s="5">
        <v>181</v>
      </c>
      <c r="S356" s="5">
        <v>170</v>
      </c>
    </row>
    <row r="357" spans="1:19" x14ac:dyDescent="0.25">
      <c r="A357" s="5" t="s">
        <v>1175</v>
      </c>
      <c r="B357" s="5" t="s">
        <v>1176</v>
      </c>
      <c r="F357" s="5">
        <v>0</v>
      </c>
      <c r="G357" s="5">
        <v>312</v>
      </c>
      <c r="H357" s="5">
        <v>0</v>
      </c>
      <c r="I357" s="5">
        <v>0</v>
      </c>
      <c r="J357" s="5">
        <v>0</v>
      </c>
      <c r="K357" s="5">
        <v>0</v>
      </c>
      <c r="L357" s="5">
        <v>0</v>
      </c>
      <c r="M357" s="5">
        <v>0</v>
      </c>
      <c r="N357" s="5">
        <v>0</v>
      </c>
      <c r="O357" s="5">
        <v>0</v>
      </c>
      <c r="P357" s="5">
        <v>0</v>
      </c>
      <c r="Q357" s="5">
        <v>0</v>
      </c>
      <c r="R357" s="5">
        <v>0</v>
      </c>
      <c r="S357" s="5">
        <v>0</v>
      </c>
    </row>
    <row r="358" spans="1:19" x14ac:dyDescent="0.25">
      <c r="A358" s="5" t="s">
        <v>1177</v>
      </c>
      <c r="B358" s="5" t="s">
        <v>1178</v>
      </c>
      <c r="C358" s="5">
        <v>44602.904421296298</v>
      </c>
      <c r="D358" s="5">
        <v>44602.92523148148</v>
      </c>
      <c r="E358" s="5" t="s">
        <v>566</v>
      </c>
      <c r="F358" s="5">
        <v>302</v>
      </c>
      <c r="G358" s="5">
        <v>400</v>
      </c>
      <c r="H358" s="5">
        <v>9.73</v>
      </c>
      <c r="I358" s="5">
        <v>0</v>
      </c>
      <c r="J358" s="5">
        <v>313</v>
      </c>
      <c r="K358" s="5">
        <v>168</v>
      </c>
      <c r="L358" s="5">
        <v>115</v>
      </c>
      <c r="M358" s="5">
        <v>81</v>
      </c>
      <c r="N358" s="5">
        <v>67</v>
      </c>
      <c r="O358" s="5">
        <v>46</v>
      </c>
      <c r="P358" s="5">
        <v>25.3</v>
      </c>
      <c r="Q358" s="5">
        <v>19.5</v>
      </c>
      <c r="R358" s="5">
        <v>172</v>
      </c>
      <c r="S358" s="5">
        <v>149</v>
      </c>
    </row>
    <row r="359" spans="1:19" x14ac:dyDescent="0.25">
      <c r="A359" s="5" t="s">
        <v>1179</v>
      </c>
      <c r="B359" s="5" t="s">
        <v>1180</v>
      </c>
      <c r="F359" s="5">
        <v>0</v>
      </c>
      <c r="G359" s="5">
        <v>440</v>
      </c>
      <c r="H359" s="5">
        <v>0</v>
      </c>
      <c r="I359" s="5">
        <v>0</v>
      </c>
      <c r="J359" s="5">
        <v>0</v>
      </c>
      <c r="K359" s="5">
        <v>0</v>
      </c>
      <c r="L359" s="5">
        <v>0</v>
      </c>
      <c r="M359" s="5">
        <v>0</v>
      </c>
      <c r="N359" s="5">
        <v>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</row>
    <row r="360" spans="1:19" x14ac:dyDescent="0.25">
      <c r="A360" s="5" t="s">
        <v>1181</v>
      </c>
      <c r="B360" s="5" t="s">
        <v>1182</v>
      </c>
      <c r="F360" s="5">
        <v>0</v>
      </c>
      <c r="G360" s="5">
        <v>307</v>
      </c>
      <c r="H360" s="5">
        <v>0</v>
      </c>
      <c r="I360" s="5">
        <v>0</v>
      </c>
      <c r="J360" s="5">
        <v>0</v>
      </c>
      <c r="K360" s="5">
        <v>0</v>
      </c>
      <c r="L360" s="5">
        <v>0</v>
      </c>
      <c r="M360" s="5">
        <v>0</v>
      </c>
      <c r="N360" s="5">
        <v>0</v>
      </c>
      <c r="O360" s="5">
        <v>0</v>
      </c>
      <c r="P360" s="5">
        <v>0</v>
      </c>
      <c r="Q360" s="5">
        <v>0</v>
      </c>
      <c r="R360" s="5">
        <v>0</v>
      </c>
      <c r="S360" s="5">
        <v>0</v>
      </c>
    </row>
    <row r="361" spans="1:19" x14ac:dyDescent="0.25">
      <c r="A361" s="5" t="s">
        <v>1183</v>
      </c>
      <c r="B361" s="5" t="s">
        <v>1184</v>
      </c>
      <c r="F361" s="5">
        <v>0</v>
      </c>
      <c r="G361" s="5">
        <v>0</v>
      </c>
      <c r="H361" s="5">
        <v>0</v>
      </c>
      <c r="I361" s="5">
        <v>0</v>
      </c>
      <c r="J361" s="5">
        <v>0</v>
      </c>
      <c r="K361" s="5">
        <v>0</v>
      </c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5">
        <v>0</v>
      </c>
      <c r="R361" s="5">
        <v>0</v>
      </c>
      <c r="S361" s="5">
        <v>0</v>
      </c>
    </row>
    <row r="362" spans="1:19" x14ac:dyDescent="0.25">
      <c r="A362" s="5" t="s">
        <v>1185</v>
      </c>
      <c r="B362" s="5" t="s">
        <v>1186</v>
      </c>
      <c r="F362" s="5">
        <v>0</v>
      </c>
      <c r="G362" s="5">
        <v>304</v>
      </c>
      <c r="H362" s="5">
        <v>0</v>
      </c>
      <c r="I362" s="5">
        <v>0</v>
      </c>
      <c r="J362" s="5">
        <v>0</v>
      </c>
      <c r="K362" s="5">
        <v>0</v>
      </c>
      <c r="L362" s="5">
        <v>0</v>
      </c>
      <c r="M362" s="5">
        <v>0</v>
      </c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</row>
    <row r="363" spans="1:19" x14ac:dyDescent="0.25">
      <c r="A363" s="5" t="s">
        <v>1187</v>
      </c>
      <c r="B363" s="5" t="s">
        <v>1188</v>
      </c>
      <c r="F363" s="5">
        <v>0</v>
      </c>
      <c r="G363" s="5">
        <v>335</v>
      </c>
      <c r="H363" s="5">
        <v>0</v>
      </c>
      <c r="I363" s="5">
        <v>0</v>
      </c>
      <c r="J363" s="5">
        <v>0</v>
      </c>
      <c r="K363" s="5">
        <v>0</v>
      </c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</row>
    <row r="364" spans="1:19" x14ac:dyDescent="0.25">
      <c r="A364" s="5" t="s">
        <v>1189</v>
      </c>
      <c r="B364" s="5" t="s">
        <v>1190</v>
      </c>
      <c r="F364" s="5">
        <v>0</v>
      </c>
      <c r="G364" s="5">
        <v>0</v>
      </c>
      <c r="H364" s="5">
        <v>0</v>
      </c>
      <c r="I364" s="5">
        <v>0</v>
      </c>
      <c r="J364" s="5">
        <v>0</v>
      </c>
      <c r="K364" s="5">
        <v>0</v>
      </c>
      <c r="L364" s="5">
        <v>0</v>
      </c>
      <c r="M364" s="5">
        <v>0</v>
      </c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</row>
    <row r="365" spans="1:19" x14ac:dyDescent="0.25">
      <c r="A365" s="5" t="s">
        <v>494</v>
      </c>
      <c r="B365" s="5" t="s">
        <v>1191</v>
      </c>
      <c r="C365" s="5">
        <v>44602.600671296299</v>
      </c>
      <c r="D365" s="5">
        <v>44602.621481481481</v>
      </c>
      <c r="E365" s="5" t="s">
        <v>566</v>
      </c>
      <c r="F365" s="5">
        <v>868</v>
      </c>
      <c r="G365" s="5">
        <v>910</v>
      </c>
      <c r="H365" s="5">
        <v>14.69</v>
      </c>
      <c r="I365" s="5">
        <v>516</v>
      </c>
      <c r="J365" s="5">
        <v>764</v>
      </c>
      <c r="K365" s="5">
        <v>482</v>
      </c>
      <c r="L365" s="5">
        <v>111</v>
      </c>
      <c r="M365" s="5">
        <v>85</v>
      </c>
      <c r="N365" s="5">
        <v>99</v>
      </c>
      <c r="O365" s="5">
        <v>72</v>
      </c>
      <c r="P365" s="5">
        <v>34.9</v>
      </c>
      <c r="Q365" s="5">
        <v>29.4</v>
      </c>
      <c r="R365" s="5">
        <v>188</v>
      </c>
      <c r="S365" s="5">
        <v>168</v>
      </c>
    </row>
    <row r="366" spans="1:19" x14ac:dyDescent="0.25">
      <c r="A366" s="5" t="s">
        <v>1192</v>
      </c>
      <c r="B366" s="5" t="s">
        <v>1193</v>
      </c>
      <c r="F366" s="5">
        <v>0</v>
      </c>
      <c r="G366" s="5">
        <v>0</v>
      </c>
      <c r="H366" s="5">
        <v>0</v>
      </c>
      <c r="I366" s="5">
        <v>0</v>
      </c>
      <c r="J366" s="5">
        <v>0</v>
      </c>
      <c r="K366" s="5">
        <v>0</v>
      </c>
      <c r="L366" s="5">
        <v>0</v>
      </c>
      <c r="M366" s="5">
        <v>0</v>
      </c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</row>
    <row r="367" spans="1:19" x14ac:dyDescent="0.25">
      <c r="A367" s="5" t="s">
        <v>1194</v>
      </c>
      <c r="B367" s="5" t="s">
        <v>1195</v>
      </c>
      <c r="F367" s="5">
        <v>0</v>
      </c>
      <c r="G367" s="5">
        <v>193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</row>
    <row r="368" spans="1:19" x14ac:dyDescent="0.25">
      <c r="A368" s="5" t="s">
        <v>177</v>
      </c>
      <c r="B368" s="5" t="s">
        <v>1196</v>
      </c>
      <c r="C368" s="5">
        <v>44603.448414351849</v>
      </c>
      <c r="D368" s="5">
        <v>44603.469224537039</v>
      </c>
      <c r="E368" s="5" t="s">
        <v>566</v>
      </c>
      <c r="F368" s="5">
        <v>317</v>
      </c>
      <c r="G368" s="5">
        <v>0</v>
      </c>
      <c r="H368" s="5">
        <v>10.039999999999999</v>
      </c>
      <c r="I368" s="5">
        <v>439</v>
      </c>
      <c r="J368" s="5">
        <v>346</v>
      </c>
      <c r="K368" s="5">
        <v>176</v>
      </c>
      <c r="L368" s="5">
        <v>120</v>
      </c>
      <c r="M368" s="5">
        <v>83</v>
      </c>
      <c r="N368" s="5">
        <v>62</v>
      </c>
      <c r="O368" s="5">
        <v>48</v>
      </c>
      <c r="P368" s="5">
        <v>26.3</v>
      </c>
      <c r="Q368" s="5">
        <v>20.100000000000001</v>
      </c>
      <c r="R368" s="5">
        <v>0</v>
      </c>
      <c r="S368" s="5">
        <v>0</v>
      </c>
    </row>
    <row r="369" spans="1:19" x14ac:dyDescent="0.25">
      <c r="A369" s="5" t="s">
        <v>1197</v>
      </c>
      <c r="B369" s="5" t="s">
        <v>1198</v>
      </c>
      <c r="F369" s="5">
        <v>0</v>
      </c>
      <c r="G369" s="5">
        <v>628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</row>
    <row r="370" spans="1:19" x14ac:dyDescent="0.25">
      <c r="A370" s="5" t="s">
        <v>1199</v>
      </c>
      <c r="B370" s="5" t="s">
        <v>1200</v>
      </c>
      <c r="F370" s="5">
        <v>0</v>
      </c>
      <c r="G370" s="5">
        <v>343</v>
      </c>
      <c r="H370" s="5">
        <v>0</v>
      </c>
      <c r="I370" s="5">
        <v>0</v>
      </c>
      <c r="J370" s="5">
        <v>0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</row>
    <row r="371" spans="1:19" x14ac:dyDescent="0.25">
      <c r="A371" s="5" t="s">
        <v>1201</v>
      </c>
      <c r="B371" s="5" t="s">
        <v>1202</v>
      </c>
      <c r="F371" s="5">
        <v>0</v>
      </c>
      <c r="G371" s="5">
        <v>369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</row>
    <row r="372" spans="1:19" x14ac:dyDescent="0.25">
      <c r="A372" s="5" t="s">
        <v>1203</v>
      </c>
      <c r="B372" s="5" t="s">
        <v>1204</v>
      </c>
      <c r="F372" s="5">
        <v>0</v>
      </c>
      <c r="G372" s="5">
        <v>313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</row>
    <row r="373" spans="1:19" x14ac:dyDescent="0.25">
      <c r="A373" s="5" t="s">
        <v>1205</v>
      </c>
      <c r="B373" s="5" t="s">
        <v>1206</v>
      </c>
      <c r="F373" s="5">
        <v>0</v>
      </c>
      <c r="G373" s="5">
        <v>392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</row>
    <row r="374" spans="1:19" x14ac:dyDescent="0.25">
      <c r="A374" s="5" t="s">
        <v>1207</v>
      </c>
      <c r="B374" s="5" t="s">
        <v>1208</v>
      </c>
      <c r="F374" s="5">
        <v>0</v>
      </c>
      <c r="G374" s="5">
        <v>312</v>
      </c>
      <c r="H374" s="5">
        <v>0</v>
      </c>
      <c r="I374" s="5">
        <v>0</v>
      </c>
      <c r="J374" s="5">
        <v>0</v>
      </c>
      <c r="K374" s="5">
        <v>0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</row>
    <row r="375" spans="1:19" x14ac:dyDescent="0.25">
      <c r="A375" s="5" t="s">
        <v>1209</v>
      </c>
      <c r="B375" s="5" t="s">
        <v>1210</v>
      </c>
      <c r="F375" s="5">
        <v>0</v>
      </c>
      <c r="G375" s="5">
        <v>420</v>
      </c>
      <c r="H375" s="5">
        <v>0</v>
      </c>
      <c r="I375" s="5">
        <v>0</v>
      </c>
      <c r="J375" s="5">
        <v>0</v>
      </c>
      <c r="K375" s="5">
        <v>0</v>
      </c>
      <c r="L375" s="5">
        <v>0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</row>
    <row r="376" spans="1:19" x14ac:dyDescent="0.25">
      <c r="A376" s="5" t="s">
        <v>1211</v>
      </c>
      <c r="B376" s="5" t="s">
        <v>1212</v>
      </c>
      <c r="F376" s="5">
        <v>0</v>
      </c>
      <c r="G376" s="5">
        <v>0</v>
      </c>
      <c r="H376" s="5">
        <v>0</v>
      </c>
      <c r="I376" s="5">
        <v>0</v>
      </c>
      <c r="J376" s="5">
        <v>0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</row>
    <row r="377" spans="1:19" x14ac:dyDescent="0.25">
      <c r="A377" s="5" t="s">
        <v>115</v>
      </c>
      <c r="B377" s="5" t="s">
        <v>1213</v>
      </c>
      <c r="C377" s="5">
        <v>44602.060289351852</v>
      </c>
      <c r="D377" s="5">
        <v>44602.081099537034</v>
      </c>
      <c r="E377" s="5" t="s">
        <v>566</v>
      </c>
      <c r="F377" s="5">
        <v>501</v>
      </c>
      <c r="G377" s="5">
        <v>0</v>
      </c>
      <c r="H377" s="5">
        <v>12.06</v>
      </c>
      <c r="I377" s="5">
        <v>459</v>
      </c>
      <c r="J377" s="5">
        <v>428</v>
      </c>
      <c r="K377" s="5">
        <v>279</v>
      </c>
      <c r="L377" s="5">
        <v>120</v>
      </c>
      <c r="M377" s="5">
        <v>86</v>
      </c>
      <c r="N377" s="5">
        <v>69</v>
      </c>
      <c r="O377" s="5">
        <v>56</v>
      </c>
      <c r="P377" s="5">
        <v>28.4</v>
      </c>
      <c r="Q377" s="5">
        <v>24.1</v>
      </c>
      <c r="R377" s="5">
        <v>167</v>
      </c>
      <c r="S377" s="5">
        <v>158</v>
      </c>
    </row>
    <row r="378" spans="1:19" x14ac:dyDescent="0.25">
      <c r="A378" s="5" t="s">
        <v>1214</v>
      </c>
      <c r="B378" s="5" t="s">
        <v>1215</v>
      </c>
      <c r="F378" s="5">
        <v>0</v>
      </c>
      <c r="G378" s="5">
        <v>308</v>
      </c>
      <c r="H378" s="5">
        <v>0</v>
      </c>
      <c r="I378" s="5">
        <v>0</v>
      </c>
      <c r="J378" s="5">
        <v>0</v>
      </c>
      <c r="K378" s="5">
        <v>0</v>
      </c>
      <c r="L378" s="5">
        <v>0</v>
      </c>
      <c r="M378" s="5">
        <v>0</v>
      </c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</row>
    <row r="379" spans="1:19" x14ac:dyDescent="0.25">
      <c r="A379" s="5" t="s">
        <v>1216</v>
      </c>
      <c r="B379" s="5" t="s">
        <v>1217</v>
      </c>
      <c r="F379" s="5">
        <v>0</v>
      </c>
      <c r="G379" s="5">
        <v>440</v>
      </c>
      <c r="H379" s="5">
        <v>0</v>
      </c>
      <c r="I379" s="5">
        <v>0</v>
      </c>
      <c r="J379" s="5">
        <v>0</v>
      </c>
      <c r="K379" s="5">
        <v>0</v>
      </c>
      <c r="L379" s="5">
        <v>0</v>
      </c>
      <c r="M379" s="5">
        <v>0</v>
      </c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</row>
    <row r="380" spans="1:19" x14ac:dyDescent="0.25">
      <c r="A380" s="5" t="s">
        <v>1218</v>
      </c>
      <c r="B380" s="5" t="s">
        <v>1219</v>
      </c>
      <c r="F380" s="5">
        <v>0</v>
      </c>
      <c r="G380" s="5">
        <v>448</v>
      </c>
      <c r="H380" s="5">
        <v>0</v>
      </c>
      <c r="I380" s="5">
        <v>0</v>
      </c>
      <c r="J380" s="5">
        <v>0</v>
      </c>
      <c r="K380" s="5">
        <v>0</v>
      </c>
      <c r="L380" s="5">
        <v>0</v>
      </c>
      <c r="M380" s="5">
        <v>0</v>
      </c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</row>
    <row r="381" spans="1:19" x14ac:dyDescent="0.25">
      <c r="A381" s="5" t="s">
        <v>291</v>
      </c>
      <c r="B381" s="5" t="s">
        <v>1220</v>
      </c>
      <c r="C381" s="5">
        <v>44602.501817129632</v>
      </c>
      <c r="D381" s="5">
        <v>44602.522638888891</v>
      </c>
      <c r="E381" s="5" t="s">
        <v>566</v>
      </c>
      <c r="F381" s="5">
        <v>328</v>
      </c>
      <c r="G381" s="5">
        <v>378</v>
      </c>
      <c r="H381" s="5">
        <v>10.24</v>
      </c>
      <c r="I381" s="5">
        <v>524</v>
      </c>
      <c r="J381" s="5">
        <v>379</v>
      </c>
      <c r="K381" s="5">
        <v>182</v>
      </c>
      <c r="L381" s="5">
        <v>121</v>
      </c>
      <c r="M381" s="5">
        <v>70</v>
      </c>
      <c r="N381" s="5">
        <v>85</v>
      </c>
      <c r="O381" s="5">
        <v>56</v>
      </c>
      <c r="P381" s="5">
        <v>27.1</v>
      </c>
      <c r="Q381" s="5">
        <v>20.5</v>
      </c>
      <c r="R381" s="5">
        <v>179</v>
      </c>
      <c r="S381" s="5">
        <v>164</v>
      </c>
    </row>
    <row r="382" spans="1:19" x14ac:dyDescent="0.25">
      <c r="A382" s="5" t="s">
        <v>1221</v>
      </c>
      <c r="B382" s="5" t="s">
        <v>1222</v>
      </c>
      <c r="F382" s="5">
        <v>0</v>
      </c>
      <c r="G382" s="5">
        <v>281</v>
      </c>
      <c r="H382" s="5">
        <v>0</v>
      </c>
      <c r="I382" s="5">
        <v>0</v>
      </c>
      <c r="J382" s="5">
        <v>0</v>
      </c>
      <c r="K382" s="5">
        <v>0</v>
      </c>
      <c r="L382" s="5">
        <v>0</v>
      </c>
      <c r="M382" s="5">
        <v>0</v>
      </c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</row>
    <row r="383" spans="1:19" x14ac:dyDescent="0.25">
      <c r="A383" s="5" t="s">
        <v>369</v>
      </c>
      <c r="B383" s="5" t="s">
        <v>1223</v>
      </c>
      <c r="C383" s="5">
        <v>44602.934687499997</v>
      </c>
      <c r="D383" s="5">
        <v>44602.955497685187</v>
      </c>
      <c r="E383" s="5" t="s">
        <v>566</v>
      </c>
      <c r="F383" s="5">
        <v>469</v>
      </c>
      <c r="G383" s="5">
        <v>387</v>
      </c>
      <c r="H383" s="5">
        <v>11.69</v>
      </c>
      <c r="I383" s="5">
        <v>575</v>
      </c>
      <c r="J383" s="5">
        <v>482</v>
      </c>
      <c r="K383" s="5">
        <v>260</v>
      </c>
      <c r="L383" s="5">
        <v>113</v>
      </c>
      <c r="M383" s="5">
        <v>85</v>
      </c>
      <c r="N383" s="5">
        <v>77</v>
      </c>
      <c r="O383" s="5">
        <v>54</v>
      </c>
      <c r="P383" s="5">
        <v>29.6</v>
      </c>
      <c r="Q383" s="5">
        <v>23.4</v>
      </c>
      <c r="R383" s="5">
        <v>179</v>
      </c>
      <c r="S383" s="5">
        <v>165</v>
      </c>
    </row>
    <row r="384" spans="1:19" x14ac:dyDescent="0.25">
      <c r="A384" s="5" t="s">
        <v>1224</v>
      </c>
      <c r="B384" s="5" t="s">
        <v>1225</v>
      </c>
      <c r="F384" s="5">
        <v>0</v>
      </c>
      <c r="G384" s="5">
        <v>360</v>
      </c>
      <c r="H384" s="5">
        <v>0</v>
      </c>
      <c r="I384" s="5">
        <v>0</v>
      </c>
      <c r="J384" s="5">
        <v>0</v>
      </c>
      <c r="K384" s="5">
        <v>0</v>
      </c>
      <c r="L384" s="5">
        <v>0</v>
      </c>
      <c r="M384" s="5">
        <v>0</v>
      </c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</row>
    <row r="385" spans="1:19" x14ac:dyDescent="0.25">
      <c r="A385" s="5" t="s">
        <v>1226</v>
      </c>
      <c r="B385" s="5" t="s">
        <v>1227</v>
      </c>
      <c r="F385" s="5">
        <v>0</v>
      </c>
      <c r="G385" s="5">
        <v>323</v>
      </c>
      <c r="H385" s="5">
        <v>0</v>
      </c>
      <c r="I385" s="5">
        <v>0</v>
      </c>
      <c r="J385" s="5">
        <v>0</v>
      </c>
      <c r="K385" s="5">
        <v>0</v>
      </c>
      <c r="L385" s="5">
        <v>0</v>
      </c>
      <c r="M385" s="5">
        <v>0</v>
      </c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</row>
    <row r="386" spans="1:19" x14ac:dyDescent="0.25">
      <c r="A386" s="5" t="s">
        <v>1228</v>
      </c>
      <c r="B386" s="5" t="s">
        <v>1229</v>
      </c>
      <c r="F386" s="5">
        <v>0</v>
      </c>
      <c r="G386" s="5">
        <v>702</v>
      </c>
      <c r="H386" s="5">
        <v>0</v>
      </c>
      <c r="I386" s="5">
        <v>0</v>
      </c>
      <c r="J386" s="5">
        <v>0</v>
      </c>
      <c r="K386" s="5">
        <v>0</v>
      </c>
      <c r="L386" s="5">
        <v>0</v>
      </c>
      <c r="M386" s="5">
        <v>0</v>
      </c>
      <c r="N386" s="5">
        <v>0</v>
      </c>
      <c r="O386" s="5">
        <v>0</v>
      </c>
      <c r="P386" s="5">
        <v>0</v>
      </c>
      <c r="Q386" s="5">
        <v>0</v>
      </c>
      <c r="R386" s="5">
        <v>0</v>
      </c>
      <c r="S386" s="5">
        <v>0</v>
      </c>
    </row>
    <row r="387" spans="1:19" x14ac:dyDescent="0.25">
      <c r="A387" s="5" t="s">
        <v>1230</v>
      </c>
      <c r="B387" s="5" t="s">
        <v>1231</v>
      </c>
      <c r="F387" s="5">
        <v>0</v>
      </c>
      <c r="G387" s="5">
        <v>437</v>
      </c>
      <c r="H387" s="5">
        <v>0</v>
      </c>
      <c r="I387" s="5">
        <v>0</v>
      </c>
      <c r="J387" s="5">
        <v>0</v>
      </c>
      <c r="K387" s="5">
        <v>0</v>
      </c>
      <c r="L387" s="5">
        <v>0</v>
      </c>
      <c r="M387" s="5">
        <v>0</v>
      </c>
      <c r="N387" s="5">
        <v>0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</row>
    <row r="388" spans="1:19" x14ac:dyDescent="0.25">
      <c r="A388" s="5" t="s">
        <v>1232</v>
      </c>
      <c r="B388" s="5" t="s">
        <v>1233</v>
      </c>
      <c r="F388" s="5">
        <v>0</v>
      </c>
      <c r="G388" s="5">
        <v>537</v>
      </c>
      <c r="H388" s="5">
        <v>0</v>
      </c>
      <c r="I388" s="5">
        <v>0</v>
      </c>
      <c r="J388" s="5">
        <v>0</v>
      </c>
      <c r="K388" s="5">
        <v>0</v>
      </c>
      <c r="L388" s="5">
        <v>0</v>
      </c>
      <c r="M388" s="5">
        <v>0</v>
      </c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</row>
    <row r="389" spans="1:19" x14ac:dyDescent="0.25">
      <c r="A389" s="5" t="s">
        <v>1234</v>
      </c>
      <c r="B389" s="5" t="s">
        <v>1235</v>
      </c>
      <c r="F389" s="5">
        <v>0</v>
      </c>
      <c r="G389" s="5">
        <v>0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</row>
    <row r="390" spans="1:19" x14ac:dyDescent="0.25">
      <c r="A390" s="5" t="s">
        <v>1236</v>
      </c>
      <c r="B390" s="5" t="s">
        <v>1237</v>
      </c>
      <c r="F390" s="5">
        <v>0</v>
      </c>
      <c r="G390" s="5">
        <v>0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5">
        <v>0</v>
      </c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</row>
    <row r="391" spans="1:19" x14ac:dyDescent="0.25">
      <c r="A391" s="5" t="s">
        <v>1238</v>
      </c>
      <c r="B391" s="5" t="s">
        <v>1239</v>
      </c>
      <c r="F391" s="5">
        <v>0</v>
      </c>
      <c r="G391" s="5">
        <v>0</v>
      </c>
      <c r="H391" s="5">
        <v>0</v>
      </c>
      <c r="I391" s="5">
        <v>0</v>
      </c>
      <c r="J391" s="5">
        <v>0</v>
      </c>
      <c r="K391" s="5">
        <v>0</v>
      </c>
      <c r="L391" s="5">
        <v>0</v>
      </c>
      <c r="M391" s="5">
        <v>0</v>
      </c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</row>
    <row r="392" spans="1:19" x14ac:dyDescent="0.25">
      <c r="A392" s="5" t="s">
        <v>1240</v>
      </c>
      <c r="B392" s="5" t="s">
        <v>1241</v>
      </c>
      <c r="F392" s="5">
        <v>0</v>
      </c>
      <c r="G392" s="5">
        <v>0</v>
      </c>
      <c r="H392" s="5">
        <v>0</v>
      </c>
      <c r="I392" s="5">
        <v>0</v>
      </c>
      <c r="J392" s="5">
        <v>0</v>
      </c>
      <c r="K392" s="5">
        <v>0</v>
      </c>
      <c r="L392" s="5">
        <v>0</v>
      </c>
      <c r="M392" s="5">
        <v>0</v>
      </c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</row>
    <row r="393" spans="1:19" x14ac:dyDescent="0.25">
      <c r="A393" s="5" t="s">
        <v>1242</v>
      </c>
      <c r="B393" s="5" t="s">
        <v>1243</v>
      </c>
      <c r="F393" s="5">
        <v>0</v>
      </c>
      <c r="G393" s="5">
        <v>299</v>
      </c>
      <c r="H393" s="5">
        <v>0</v>
      </c>
      <c r="I393" s="5">
        <v>0</v>
      </c>
      <c r="J393" s="5">
        <v>0</v>
      </c>
      <c r="K393" s="5">
        <v>0</v>
      </c>
      <c r="L393" s="5">
        <v>0</v>
      </c>
      <c r="M393" s="5">
        <v>0</v>
      </c>
      <c r="N393" s="5">
        <v>0</v>
      </c>
      <c r="O393" s="5">
        <v>0</v>
      </c>
      <c r="P393" s="5">
        <v>0</v>
      </c>
      <c r="Q393" s="5">
        <v>0</v>
      </c>
      <c r="R393" s="5">
        <v>0</v>
      </c>
      <c r="S393" s="5">
        <v>0</v>
      </c>
    </row>
    <row r="394" spans="1:19" x14ac:dyDescent="0.25">
      <c r="A394" s="5" t="s">
        <v>1244</v>
      </c>
      <c r="B394" s="5" t="s">
        <v>1245</v>
      </c>
      <c r="F394" s="5">
        <v>0</v>
      </c>
      <c r="G394" s="5">
        <v>354</v>
      </c>
      <c r="H394" s="5">
        <v>0</v>
      </c>
      <c r="I394" s="5">
        <v>0</v>
      </c>
      <c r="J394" s="5">
        <v>0</v>
      </c>
      <c r="K394" s="5">
        <v>0</v>
      </c>
      <c r="L394" s="5">
        <v>0</v>
      </c>
      <c r="M394" s="5">
        <v>0</v>
      </c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</row>
    <row r="395" spans="1:19" x14ac:dyDescent="0.25">
      <c r="A395" s="5" t="s">
        <v>1246</v>
      </c>
      <c r="B395" s="5" t="s">
        <v>1247</v>
      </c>
      <c r="F395" s="5">
        <v>0</v>
      </c>
      <c r="G395" s="5">
        <v>374</v>
      </c>
      <c r="H395" s="5">
        <v>0</v>
      </c>
      <c r="I395" s="5">
        <v>0</v>
      </c>
      <c r="J395" s="5">
        <v>0</v>
      </c>
      <c r="K395" s="5">
        <v>0</v>
      </c>
      <c r="L395" s="5">
        <v>0</v>
      </c>
      <c r="M395" s="5">
        <v>0</v>
      </c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</row>
    <row r="396" spans="1:19" x14ac:dyDescent="0.25">
      <c r="A396" s="5" t="s">
        <v>1248</v>
      </c>
      <c r="B396" s="5" t="s">
        <v>1249</v>
      </c>
      <c r="F396" s="5">
        <v>0</v>
      </c>
      <c r="G396" s="5">
        <v>279</v>
      </c>
      <c r="H396" s="5">
        <v>0</v>
      </c>
      <c r="I396" s="5">
        <v>0</v>
      </c>
      <c r="J396" s="5">
        <v>0</v>
      </c>
      <c r="K396" s="5">
        <v>0</v>
      </c>
      <c r="L396" s="5">
        <v>0</v>
      </c>
      <c r="M396" s="5">
        <v>0</v>
      </c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</row>
    <row r="397" spans="1:19" x14ac:dyDescent="0.25">
      <c r="A397" s="5" t="s">
        <v>1250</v>
      </c>
      <c r="B397" s="5" t="s">
        <v>1251</v>
      </c>
      <c r="F397" s="5">
        <v>0</v>
      </c>
      <c r="G397" s="5">
        <v>310</v>
      </c>
      <c r="H397" s="5">
        <v>0</v>
      </c>
      <c r="I397" s="5">
        <v>0</v>
      </c>
      <c r="J397" s="5">
        <v>0</v>
      </c>
      <c r="K397" s="5">
        <v>0</v>
      </c>
      <c r="L397" s="5">
        <v>0</v>
      </c>
      <c r="M397" s="5">
        <v>0</v>
      </c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</row>
    <row r="398" spans="1:19" x14ac:dyDescent="0.25">
      <c r="A398" s="5" t="s">
        <v>1252</v>
      </c>
      <c r="B398" s="5" t="s">
        <v>1253</v>
      </c>
      <c r="F398" s="5">
        <v>0</v>
      </c>
      <c r="G398" s="5">
        <v>0</v>
      </c>
      <c r="H398" s="5">
        <v>0</v>
      </c>
      <c r="I398" s="5">
        <v>0</v>
      </c>
      <c r="J398" s="5">
        <v>0</v>
      </c>
      <c r="K398" s="5">
        <v>0</v>
      </c>
      <c r="L398" s="5">
        <v>0</v>
      </c>
      <c r="M398" s="5">
        <v>0</v>
      </c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</row>
    <row r="399" spans="1:19" x14ac:dyDescent="0.25">
      <c r="A399" s="5" t="s">
        <v>71</v>
      </c>
      <c r="B399" s="5" t="s">
        <v>1254</v>
      </c>
      <c r="F399" s="5">
        <v>0</v>
      </c>
      <c r="G399" s="5">
        <v>321</v>
      </c>
      <c r="H399" s="5">
        <v>0</v>
      </c>
      <c r="I399" s="5">
        <v>0</v>
      </c>
      <c r="J399" s="5">
        <v>0</v>
      </c>
      <c r="K399" s="5">
        <v>0</v>
      </c>
      <c r="L399" s="5">
        <v>0</v>
      </c>
      <c r="M399" s="5">
        <v>0</v>
      </c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</row>
    <row r="400" spans="1:19" x14ac:dyDescent="0.25">
      <c r="A400" s="5" t="s">
        <v>1255</v>
      </c>
      <c r="B400" s="5" t="s">
        <v>1256</v>
      </c>
      <c r="F400" s="5">
        <v>0</v>
      </c>
      <c r="G400" s="5">
        <v>0</v>
      </c>
      <c r="H400" s="5">
        <v>0</v>
      </c>
      <c r="I400" s="5">
        <v>0</v>
      </c>
      <c r="J400" s="5">
        <v>0</v>
      </c>
      <c r="K400" s="5">
        <v>0</v>
      </c>
      <c r="L400" s="5">
        <v>0</v>
      </c>
      <c r="M400" s="5">
        <v>0</v>
      </c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</row>
    <row r="401" spans="1:19" x14ac:dyDescent="0.25">
      <c r="A401" s="5" t="s">
        <v>265</v>
      </c>
      <c r="B401" s="5" t="s">
        <v>1257</v>
      </c>
      <c r="C401" s="5">
        <v>44602.072766203702</v>
      </c>
      <c r="D401" s="5">
        <v>44602.093587962961</v>
      </c>
      <c r="E401" s="5" t="s">
        <v>566</v>
      </c>
      <c r="F401" s="5">
        <v>346</v>
      </c>
      <c r="G401" s="5">
        <v>0</v>
      </c>
      <c r="H401" s="5">
        <v>10.43</v>
      </c>
      <c r="I401" s="5">
        <v>0</v>
      </c>
      <c r="J401" s="5">
        <v>417</v>
      </c>
      <c r="K401" s="5">
        <v>192</v>
      </c>
      <c r="L401" s="5">
        <v>127</v>
      </c>
      <c r="M401" s="5">
        <v>84</v>
      </c>
      <c r="N401" s="5">
        <v>66</v>
      </c>
      <c r="O401" s="5">
        <v>49</v>
      </c>
      <c r="P401" s="5">
        <v>28.1</v>
      </c>
      <c r="Q401" s="5">
        <v>20.9</v>
      </c>
      <c r="R401" s="5">
        <v>155</v>
      </c>
      <c r="S401" s="5">
        <v>145</v>
      </c>
    </row>
    <row r="402" spans="1:19" x14ac:dyDescent="0.25">
      <c r="A402" s="5" t="s">
        <v>1258</v>
      </c>
      <c r="B402" s="5" t="s">
        <v>1259</v>
      </c>
      <c r="F402" s="5">
        <v>0</v>
      </c>
      <c r="G402" s="5">
        <v>0</v>
      </c>
      <c r="H402" s="5">
        <v>0</v>
      </c>
      <c r="I402" s="5">
        <v>0</v>
      </c>
      <c r="J402" s="5">
        <v>0</v>
      </c>
      <c r="K402" s="5">
        <v>0</v>
      </c>
      <c r="L402" s="5">
        <v>0</v>
      </c>
      <c r="M402" s="5">
        <v>0</v>
      </c>
      <c r="N402" s="5">
        <v>0</v>
      </c>
      <c r="O402" s="5">
        <v>0</v>
      </c>
      <c r="P402" s="5">
        <v>0</v>
      </c>
      <c r="Q402" s="5">
        <v>0</v>
      </c>
      <c r="R402" s="5">
        <v>0</v>
      </c>
      <c r="S402" s="5">
        <v>0</v>
      </c>
    </row>
    <row r="403" spans="1:19" x14ac:dyDescent="0.25">
      <c r="A403" s="5" t="s">
        <v>137</v>
      </c>
      <c r="B403" s="5" t="s">
        <v>1260</v>
      </c>
      <c r="C403" s="5">
        <v>44601.996817129628</v>
      </c>
      <c r="D403" s="5">
        <v>44602.017685185187</v>
      </c>
      <c r="E403" s="5" t="s">
        <v>566</v>
      </c>
      <c r="F403" s="5">
        <v>333</v>
      </c>
      <c r="G403" s="5">
        <v>318</v>
      </c>
      <c r="H403" s="5">
        <v>10.25</v>
      </c>
      <c r="I403" s="5">
        <v>0</v>
      </c>
      <c r="J403" s="5">
        <v>341</v>
      </c>
      <c r="K403" s="5">
        <v>185</v>
      </c>
      <c r="L403" s="5">
        <v>118</v>
      </c>
      <c r="M403" s="5">
        <v>80</v>
      </c>
      <c r="N403" s="5">
        <v>55</v>
      </c>
      <c r="O403" s="5">
        <v>41</v>
      </c>
      <c r="P403" s="5">
        <v>26.1</v>
      </c>
      <c r="Q403" s="5">
        <v>20.5</v>
      </c>
      <c r="R403" s="5">
        <v>182</v>
      </c>
      <c r="S403" s="5">
        <v>169</v>
      </c>
    </row>
    <row r="404" spans="1:19" x14ac:dyDescent="0.25">
      <c r="A404" s="5" t="s">
        <v>1261</v>
      </c>
      <c r="B404" s="5" t="s">
        <v>1262</v>
      </c>
      <c r="F404" s="5">
        <v>0</v>
      </c>
      <c r="G404" s="5">
        <v>0</v>
      </c>
      <c r="H404" s="5">
        <v>0</v>
      </c>
      <c r="I404" s="5">
        <v>0</v>
      </c>
      <c r="J404" s="5">
        <v>0</v>
      </c>
      <c r="K404" s="5">
        <v>0</v>
      </c>
      <c r="L404" s="5">
        <v>0</v>
      </c>
      <c r="M404" s="5">
        <v>0</v>
      </c>
      <c r="N404" s="5">
        <v>0</v>
      </c>
      <c r="O404" s="5">
        <v>0</v>
      </c>
      <c r="P404" s="5">
        <v>0</v>
      </c>
      <c r="Q404" s="5">
        <v>0</v>
      </c>
      <c r="R404" s="5">
        <v>0</v>
      </c>
      <c r="S404" s="5">
        <v>0</v>
      </c>
    </row>
    <row r="405" spans="1:19" x14ac:dyDescent="0.25">
      <c r="A405" s="5" t="s">
        <v>1263</v>
      </c>
      <c r="B405" s="5" t="s">
        <v>1264</v>
      </c>
      <c r="F405" s="5">
        <v>0</v>
      </c>
      <c r="G405" s="5">
        <v>0</v>
      </c>
      <c r="H405" s="5">
        <v>0</v>
      </c>
      <c r="I405" s="5">
        <v>0</v>
      </c>
      <c r="J405" s="5">
        <v>0</v>
      </c>
      <c r="K405" s="5">
        <v>0</v>
      </c>
      <c r="L405" s="5">
        <v>0</v>
      </c>
      <c r="M405" s="5">
        <v>0</v>
      </c>
      <c r="N405" s="5">
        <v>0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</row>
    <row r="406" spans="1:19" x14ac:dyDescent="0.25">
      <c r="A406" s="5" t="s">
        <v>281</v>
      </c>
      <c r="B406" s="5" t="s">
        <v>1265</v>
      </c>
      <c r="C406" s="5">
        <v>44602.438761574071</v>
      </c>
      <c r="D406" s="5">
        <v>44602.459560185183</v>
      </c>
      <c r="E406" s="5" t="s">
        <v>566</v>
      </c>
      <c r="F406" s="5">
        <v>464</v>
      </c>
      <c r="G406" s="5">
        <v>455</v>
      </c>
      <c r="H406" s="5">
        <v>11.7</v>
      </c>
      <c r="I406" s="5">
        <v>0</v>
      </c>
      <c r="J406" s="5">
        <v>407</v>
      </c>
      <c r="K406" s="5">
        <v>258</v>
      </c>
      <c r="L406" s="5">
        <v>106</v>
      </c>
      <c r="M406" s="5">
        <v>82</v>
      </c>
      <c r="N406" s="5">
        <v>77</v>
      </c>
      <c r="O406" s="5">
        <v>56</v>
      </c>
      <c r="P406" s="5">
        <v>27.9</v>
      </c>
      <c r="Q406" s="5">
        <v>23.4</v>
      </c>
      <c r="R406" s="5">
        <v>174</v>
      </c>
      <c r="S406" s="5">
        <v>151</v>
      </c>
    </row>
    <row r="407" spans="1:19" x14ac:dyDescent="0.25">
      <c r="A407" s="5" t="s">
        <v>1266</v>
      </c>
      <c r="B407" s="5" t="s">
        <v>1267</v>
      </c>
      <c r="F407" s="5">
        <v>0</v>
      </c>
      <c r="G407" s="5">
        <v>373</v>
      </c>
      <c r="H407" s="5">
        <v>0</v>
      </c>
      <c r="I407" s="5">
        <v>0</v>
      </c>
      <c r="J407" s="5">
        <v>0</v>
      </c>
      <c r="K407" s="5">
        <v>0</v>
      </c>
      <c r="L407" s="5">
        <v>0</v>
      </c>
      <c r="M407" s="5">
        <v>0</v>
      </c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</row>
    <row r="408" spans="1:19" x14ac:dyDescent="0.25">
      <c r="A408" s="5" t="s">
        <v>1268</v>
      </c>
      <c r="B408" s="5" t="s">
        <v>1269</v>
      </c>
      <c r="F408" s="5">
        <v>0</v>
      </c>
      <c r="G408" s="5">
        <v>451</v>
      </c>
      <c r="H408" s="5">
        <v>0</v>
      </c>
      <c r="I408" s="5">
        <v>0</v>
      </c>
      <c r="J408" s="5">
        <v>0</v>
      </c>
      <c r="K408" s="5">
        <v>0</v>
      </c>
      <c r="L408" s="5">
        <v>0</v>
      </c>
      <c r="M408" s="5">
        <v>0</v>
      </c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</row>
    <row r="409" spans="1:19" x14ac:dyDescent="0.25">
      <c r="A409" s="5" t="s">
        <v>1270</v>
      </c>
      <c r="B409" s="5" t="s">
        <v>1271</v>
      </c>
      <c r="C409" s="5">
        <v>44603.447743055556</v>
      </c>
      <c r="D409" s="5">
        <v>44603.468576388892</v>
      </c>
      <c r="E409" s="5" t="s">
        <v>566</v>
      </c>
      <c r="F409" s="5">
        <v>683</v>
      </c>
      <c r="G409" s="5">
        <v>755</v>
      </c>
      <c r="H409" s="5">
        <v>13.48</v>
      </c>
      <c r="I409" s="5">
        <v>1002</v>
      </c>
      <c r="J409" s="5">
        <v>655</v>
      </c>
      <c r="K409" s="5">
        <v>379</v>
      </c>
      <c r="L409" s="5">
        <v>126</v>
      </c>
      <c r="M409" s="5">
        <v>85</v>
      </c>
      <c r="N409" s="5">
        <v>79</v>
      </c>
      <c r="O409" s="5">
        <v>65</v>
      </c>
      <c r="P409" s="5">
        <v>33</v>
      </c>
      <c r="Q409" s="5">
        <v>26.9</v>
      </c>
      <c r="R409" s="5">
        <v>0</v>
      </c>
      <c r="S409" s="5">
        <v>0</v>
      </c>
    </row>
    <row r="410" spans="1:19" x14ac:dyDescent="0.25">
      <c r="A410" s="5" t="s">
        <v>1272</v>
      </c>
      <c r="B410" s="5" t="s">
        <v>1273</v>
      </c>
      <c r="F410" s="5">
        <v>0</v>
      </c>
      <c r="G410" s="5">
        <v>0</v>
      </c>
      <c r="H410" s="5">
        <v>0</v>
      </c>
      <c r="I410" s="5">
        <v>0</v>
      </c>
      <c r="J410" s="5">
        <v>0</v>
      </c>
      <c r="K410" s="5">
        <v>0</v>
      </c>
      <c r="L410" s="5">
        <v>0</v>
      </c>
      <c r="M410" s="5">
        <v>0</v>
      </c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</row>
    <row r="411" spans="1:19" x14ac:dyDescent="0.25">
      <c r="A411" s="5" t="s">
        <v>273</v>
      </c>
      <c r="B411" s="5" t="s">
        <v>1274</v>
      </c>
      <c r="C411" s="5">
        <v>44602.454340277778</v>
      </c>
      <c r="D411" s="5">
        <v>44602.475162037037</v>
      </c>
      <c r="E411" s="5" t="s">
        <v>566</v>
      </c>
      <c r="F411" s="5">
        <v>628</v>
      </c>
      <c r="G411" s="5">
        <v>682</v>
      </c>
      <c r="H411" s="5">
        <v>13.14</v>
      </c>
      <c r="I411" s="5">
        <v>868</v>
      </c>
      <c r="J411" s="5">
        <v>456</v>
      </c>
      <c r="K411" s="5">
        <v>349</v>
      </c>
      <c r="L411" s="5">
        <v>66</v>
      </c>
      <c r="M411" s="5">
        <v>51</v>
      </c>
      <c r="N411" s="5">
        <v>100</v>
      </c>
      <c r="O411" s="5">
        <v>92</v>
      </c>
      <c r="P411" s="5">
        <v>29</v>
      </c>
      <c r="Q411" s="5">
        <v>26.3</v>
      </c>
      <c r="R411" s="5">
        <v>0</v>
      </c>
      <c r="S411" s="5">
        <v>0</v>
      </c>
    </row>
    <row r="412" spans="1:19" x14ac:dyDescent="0.25">
      <c r="A412" s="5" t="s">
        <v>301</v>
      </c>
      <c r="B412" s="5" t="s">
        <v>1275</v>
      </c>
      <c r="C412" s="5">
        <v>44602.80678240741</v>
      </c>
      <c r="D412" s="5">
        <v>44602.827592592592</v>
      </c>
      <c r="E412" s="5" t="s">
        <v>566</v>
      </c>
      <c r="F412" s="5">
        <v>356</v>
      </c>
      <c r="G412" s="5">
        <v>0</v>
      </c>
      <c r="H412" s="5">
        <v>10.54</v>
      </c>
      <c r="I412" s="5">
        <v>0</v>
      </c>
      <c r="J412" s="5">
        <v>330</v>
      </c>
      <c r="K412" s="5">
        <v>198</v>
      </c>
      <c r="L412" s="5">
        <v>118</v>
      </c>
      <c r="M412" s="5">
        <v>83</v>
      </c>
      <c r="N412" s="5">
        <v>67</v>
      </c>
      <c r="O412" s="5">
        <v>50</v>
      </c>
      <c r="P412" s="5">
        <v>25.8</v>
      </c>
      <c r="Q412" s="5">
        <v>21.1</v>
      </c>
      <c r="R412" s="5">
        <v>187</v>
      </c>
      <c r="S412" s="5">
        <v>161</v>
      </c>
    </row>
    <row r="413" spans="1:19" x14ac:dyDescent="0.25">
      <c r="A413" s="5" t="s">
        <v>1276</v>
      </c>
      <c r="B413" s="5" t="s">
        <v>1277</v>
      </c>
      <c r="F413" s="5">
        <v>0</v>
      </c>
      <c r="G413" s="5">
        <v>534</v>
      </c>
      <c r="H413" s="5">
        <v>0</v>
      </c>
      <c r="I413" s="5">
        <v>0</v>
      </c>
      <c r="J413" s="5">
        <v>0</v>
      </c>
      <c r="K413" s="5">
        <v>0</v>
      </c>
      <c r="L413" s="5">
        <v>0</v>
      </c>
      <c r="M413" s="5">
        <v>0</v>
      </c>
      <c r="N413" s="5">
        <v>0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</row>
    <row r="414" spans="1:19" x14ac:dyDescent="0.25">
      <c r="A414" s="5" t="s">
        <v>1278</v>
      </c>
      <c r="B414" s="5" t="s">
        <v>1279</v>
      </c>
      <c r="F414" s="5">
        <v>0</v>
      </c>
      <c r="G414" s="5">
        <v>363</v>
      </c>
      <c r="H414" s="5">
        <v>0</v>
      </c>
      <c r="I414" s="5">
        <v>0</v>
      </c>
      <c r="J414" s="5">
        <v>0</v>
      </c>
      <c r="K414" s="5">
        <v>0</v>
      </c>
      <c r="L414" s="5">
        <v>0</v>
      </c>
      <c r="M414" s="5">
        <v>0</v>
      </c>
      <c r="N414" s="5">
        <v>0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</row>
    <row r="415" spans="1:19" x14ac:dyDescent="0.25">
      <c r="A415" s="5" t="s">
        <v>1280</v>
      </c>
      <c r="B415" s="5" t="s">
        <v>1281</v>
      </c>
      <c r="F415" s="5">
        <v>0</v>
      </c>
      <c r="G415" s="5">
        <v>433</v>
      </c>
      <c r="H415" s="5">
        <v>0</v>
      </c>
      <c r="I415" s="5">
        <v>0</v>
      </c>
      <c r="J415" s="5">
        <v>0</v>
      </c>
      <c r="K415" s="5">
        <v>0</v>
      </c>
      <c r="L415" s="5">
        <v>0</v>
      </c>
      <c r="M415" s="5">
        <v>0</v>
      </c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</row>
    <row r="416" spans="1:19" x14ac:dyDescent="0.25">
      <c r="A416" s="5" t="s">
        <v>1282</v>
      </c>
      <c r="B416" s="5" t="s">
        <v>1283</v>
      </c>
      <c r="F416" s="5">
        <v>0</v>
      </c>
      <c r="G416" s="5">
        <v>420</v>
      </c>
      <c r="H416" s="5">
        <v>0</v>
      </c>
      <c r="I416" s="5">
        <v>0</v>
      </c>
      <c r="J416" s="5">
        <v>0</v>
      </c>
      <c r="K416" s="5">
        <v>0</v>
      </c>
      <c r="L416" s="5">
        <v>0</v>
      </c>
      <c r="M416" s="5">
        <v>0</v>
      </c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</row>
    <row r="417" spans="1:19" x14ac:dyDescent="0.25">
      <c r="A417" s="5" t="s">
        <v>433</v>
      </c>
      <c r="B417" s="5" t="s">
        <v>1284</v>
      </c>
      <c r="C417" s="5">
        <v>44603.09039351852</v>
      </c>
      <c r="D417" s="5">
        <v>44603.111192129632</v>
      </c>
      <c r="E417" s="5" t="s">
        <v>566</v>
      </c>
      <c r="F417" s="5">
        <v>350</v>
      </c>
      <c r="G417" s="5">
        <v>0</v>
      </c>
      <c r="H417" s="5">
        <v>10.45</v>
      </c>
      <c r="I417" s="5">
        <v>526</v>
      </c>
      <c r="J417" s="5">
        <v>577</v>
      </c>
      <c r="K417" s="5">
        <v>194</v>
      </c>
      <c r="L417" s="5">
        <v>136</v>
      </c>
      <c r="M417" s="5">
        <v>80</v>
      </c>
      <c r="N417" s="5">
        <v>68</v>
      </c>
      <c r="O417" s="5">
        <v>52</v>
      </c>
      <c r="P417" s="5">
        <v>31.6</v>
      </c>
      <c r="Q417" s="5">
        <v>20.9</v>
      </c>
      <c r="R417" s="5">
        <v>0</v>
      </c>
      <c r="S417" s="5">
        <v>0</v>
      </c>
    </row>
    <row r="418" spans="1:19" x14ac:dyDescent="0.25">
      <c r="A418" s="5" t="s">
        <v>1285</v>
      </c>
      <c r="B418" s="5" t="s">
        <v>1286</v>
      </c>
      <c r="F418" s="5">
        <v>0</v>
      </c>
      <c r="G418" s="5">
        <v>0</v>
      </c>
      <c r="H418" s="5">
        <v>0</v>
      </c>
      <c r="I418" s="5">
        <v>0</v>
      </c>
      <c r="J418" s="5">
        <v>0</v>
      </c>
      <c r="K418" s="5">
        <v>0</v>
      </c>
      <c r="L418" s="5">
        <v>0</v>
      </c>
      <c r="M418" s="5">
        <v>0</v>
      </c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</row>
    <row r="419" spans="1:19" x14ac:dyDescent="0.25">
      <c r="A419" s="5" t="s">
        <v>1287</v>
      </c>
      <c r="B419" s="5" t="s">
        <v>1288</v>
      </c>
      <c r="F419" s="5">
        <v>0</v>
      </c>
      <c r="G419" s="5">
        <v>0</v>
      </c>
      <c r="H419" s="5">
        <v>0</v>
      </c>
      <c r="I419" s="5">
        <v>0</v>
      </c>
      <c r="J419" s="5">
        <v>0</v>
      </c>
      <c r="K419" s="5">
        <v>0</v>
      </c>
      <c r="L419" s="5">
        <v>0</v>
      </c>
      <c r="M419" s="5">
        <v>0</v>
      </c>
      <c r="N419" s="5">
        <v>0</v>
      </c>
      <c r="O419" s="5">
        <v>0</v>
      </c>
      <c r="P419" s="5">
        <v>0</v>
      </c>
      <c r="Q419" s="5">
        <v>0</v>
      </c>
      <c r="R419" s="5">
        <v>0</v>
      </c>
      <c r="S419" s="5">
        <v>0</v>
      </c>
    </row>
    <row r="420" spans="1:19" x14ac:dyDescent="0.25">
      <c r="A420" s="5" t="s">
        <v>1289</v>
      </c>
      <c r="B420" s="5" t="s">
        <v>1290</v>
      </c>
      <c r="F420" s="5">
        <v>0</v>
      </c>
      <c r="G420" s="5">
        <v>0</v>
      </c>
      <c r="H420" s="5">
        <v>0</v>
      </c>
      <c r="I420" s="5">
        <v>0</v>
      </c>
      <c r="J420" s="5">
        <v>0</v>
      </c>
      <c r="K420" s="5">
        <v>0</v>
      </c>
      <c r="L420" s="5">
        <v>0</v>
      </c>
      <c r="M420" s="5">
        <v>0</v>
      </c>
      <c r="N420" s="5">
        <v>0</v>
      </c>
      <c r="O420" s="5">
        <v>0</v>
      </c>
      <c r="P420" s="5">
        <v>0</v>
      </c>
      <c r="Q420" s="5">
        <v>0</v>
      </c>
      <c r="R420" s="5">
        <v>0</v>
      </c>
      <c r="S420" s="5">
        <v>0</v>
      </c>
    </row>
    <row r="421" spans="1:19" x14ac:dyDescent="0.25">
      <c r="A421" s="5" t="s">
        <v>1291</v>
      </c>
      <c r="B421" s="5" t="s">
        <v>1292</v>
      </c>
      <c r="F421" s="5">
        <v>0</v>
      </c>
      <c r="G421" s="5">
        <v>0</v>
      </c>
      <c r="H421" s="5">
        <v>0</v>
      </c>
      <c r="I421" s="5">
        <v>0</v>
      </c>
      <c r="J421" s="5">
        <v>0</v>
      </c>
      <c r="K421" s="5">
        <v>0</v>
      </c>
      <c r="L421" s="5">
        <v>0</v>
      </c>
      <c r="M421" s="5">
        <v>0</v>
      </c>
      <c r="N421" s="5">
        <v>0</v>
      </c>
      <c r="O421" s="5">
        <v>0</v>
      </c>
      <c r="P421" s="5">
        <v>0</v>
      </c>
      <c r="Q421" s="5">
        <v>0</v>
      </c>
      <c r="R421" s="5">
        <v>0</v>
      </c>
      <c r="S421" s="5">
        <v>0</v>
      </c>
    </row>
    <row r="422" spans="1:19" x14ac:dyDescent="0.25">
      <c r="A422" s="5" t="s">
        <v>1293</v>
      </c>
      <c r="B422" s="5" t="s">
        <v>1294</v>
      </c>
      <c r="F422" s="5">
        <v>0</v>
      </c>
      <c r="G422" s="5">
        <v>457</v>
      </c>
      <c r="H422" s="5">
        <v>0</v>
      </c>
      <c r="I422" s="5">
        <v>0</v>
      </c>
      <c r="J422" s="5">
        <v>0</v>
      </c>
      <c r="K422" s="5">
        <v>0</v>
      </c>
      <c r="L422" s="5">
        <v>0</v>
      </c>
      <c r="M422" s="5">
        <v>0</v>
      </c>
      <c r="N422" s="5">
        <v>0</v>
      </c>
      <c r="O422" s="5">
        <v>0</v>
      </c>
      <c r="P422" s="5">
        <v>0</v>
      </c>
      <c r="Q422" s="5">
        <v>0</v>
      </c>
      <c r="R422" s="5">
        <v>0</v>
      </c>
      <c r="S422" s="5">
        <v>0</v>
      </c>
    </row>
    <row r="423" spans="1:19" x14ac:dyDescent="0.25">
      <c r="A423" s="5" t="s">
        <v>1295</v>
      </c>
      <c r="B423" s="5" t="s">
        <v>1296</v>
      </c>
      <c r="F423" s="5">
        <v>0</v>
      </c>
      <c r="G423" s="5">
        <v>425</v>
      </c>
      <c r="H423" s="5">
        <v>0</v>
      </c>
      <c r="I423" s="5">
        <v>0</v>
      </c>
      <c r="J423" s="5">
        <v>0</v>
      </c>
      <c r="K423" s="5">
        <v>0</v>
      </c>
      <c r="L423" s="5">
        <v>0</v>
      </c>
      <c r="M423" s="5">
        <v>0</v>
      </c>
      <c r="N423" s="5">
        <v>0</v>
      </c>
      <c r="O423" s="5">
        <v>0</v>
      </c>
      <c r="P423" s="5">
        <v>0</v>
      </c>
      <c r="Q423" s="5">
        <v>0</v>
      </c>
      <c r="R423" s="5">
        <v>0</v>
      </c>
      <c r="S423" s="5">
        <v>0</v>
      </c>
    </row>
    <row r="424" spans="1:19" x14ac:dyDescent="0.25">
      <c r="A424" s="5" t="s">
        <v>1297</v>
      </c>
      <c r="B424" s="5" t="s">
        <v>1298</v>
      </c>
      <c r="F424" s="5">
        <v>0</v>
      </c>
      <c r="G424" s="5">
        <v>547</v>
      </c>
      <c r="H424" s="5">
        <v>0</v>
      </c>
      <c r="I424" s="5">
        <v>0</v>
      </c>
      <c r="J424" s="5">
        <v>0</v>
      </c>
      <c r="K424" s="5">
        <v>0</v>
      </c>
      <c r="L424" s="5">
        <v>0</v>
      </c>
      <c r="M424" s="5">
        <v>0</v>
      </c>
      <c r="N424" s="5">
        <v>0</v>
      </c>
      <c r="O424" s="5">
        <v>0</v>
      </c>
      <c r="P424" s="5">
        <v>0</v>
      </c>
      <c r="Q424" s="5">
        <v>0</v>
      </c>
      <c r="R424" s="5">
        <v>0</v>
      </c>
      <c r="S424" s="5">
        <v>0</v>
      </c>
    </row>
    <row r="425" spans="1:19" x14ac:dyDescent="0.25">
      <c r="A425" s="5" t="s">
        <v>99</v>
      </c>
      <c r="B425" s="5" t="s">
        <v>1299</v>
      </c>
      <c r="C425" s="5">
        <v>44602.673645833333</v>
      </c>
      <c r="D425" s="5">
        <v>44602.694456018522</v>
      </c>
      <c r="E425" s="5" t="s">
        <v>566</v>
      </c>
      <c r="F425" s="5">
        <v>656</v>
      </c>
      <c r="G425" s="5">
        <v>693</v>
      </c>
      <c r="H425" s="5">
        <v>13.3</v>
      </c>
      <c r="I425" s="5">
        <v>969</v>
      </c>
      <c r="J425" s="5">
        <v>691</v>
      </c>
      <c r="K425" s="5">
        <v>364</v>
      </c>
      <c r="L425" s="5">
        <v>121</v>
      </c>
      <c r="M425" s="5">
        <v>83</v>
      </c>
      <c r="N425" s="5">
        <v>86</v>
      </c>
      <c r="O425" s="5">
        <v>65</v>
      </c>
      <c r="P425" s="5">
        <v>33.700000000000003</v>
      </c>
      <c r="Q425" s="5">
        <v>26.6</v>
      </c>
      <c r="R425" s="5">
        <v>0</v>
      </c>
      <c r="S425" s="5">
        <v>0</v>
      </c>
    </row>
    <row r="426" spans="1:19" x14ac:dyDescent="0.25">
      <c r="A426" s="5" t="s">
        <v>1300</v>
      </c>
      <c r="B426" s="5" t="s">
        <v>1301</v>
      </c>
      <c r="F426" s="5">
        <v>0</v>
      </c>
      <c r="G426" s="5">
        <v>309</v>
      </c>
      <c r="H426" s="5">
        <v>0</v>
      </c>
      <c r="I426" s="5">
        <v>0</v>
      </c>
      <c r="J426" s="5">
        <v>0</v>
      </c>
      <c r="K426" s="5">
        <v>0</v>
      </c>
      <c r="L426" s="5">
        <v>0</v>
      </c>
      <c r="M426" s="5">
        <v>0</v>
      </c>
      <c r="N426" s="5">
        <v>0</v>
      </c>
      <c r="O426" s="5">
        <v>0</v>
      </c>
      <c r="P426" s="5">
        <v>0</v>
      </c>
      <c r="Q426" s="5">
        <v>0</v>
      </c>
      <c r="R426" s="5">
        <v>0</v>
      </c>
      <c r="S426" s="5">
        <v>0</v>
      </c>
    </row>
    <row r="427" spans="1:19" x14ac:dyDescent="0.25">
      <c r="A427" s="5" t="s">
        <v>1302</v>
      </c>
      <c r="B427" s="5" t="s">
        <v>1303</v>
      </c>
      <c r="F427" s="5">
        <v>0</v>
      </c>
      <c r="G427" s="5">
        <v>0</v>
      </c>
      <c r="H427" s="5">
        <v>0</v>
      </c>
      <c r="I427" s="5">
        <v>0</v>
      </c>
      <c r="J427" s="5">
        <v>0</v>
      </c>
      <c r="K427" s="5">
        <v>0</v>
      </c>
      <c r="L427" s="5">
        <v>0</v>
      </c>
      <c r="M427" s="5">
        <v>0</v>
      </c>
      <c r="N427" s="5">
        <v>0</v>
      </c>
      <c r="O427" s="5">
        <v>0</v>
      </c>
      <c r="P427" s="5">
        <v>0</v>
      </c>
      <c r="Q427" s="5">
        <v>0</v>
      </c>
      <c r="R427" s="5">
        <v>0</v>
      </c>
      <c r="S427" s="5">
        <v>0</v>
      </c>
    </row>
    <row r="428" spans="1:19" x14ac:dyDescent="0.25">
      <c r="A428" s="5" t="s">
        <v>401</v>
      </c>
      <c r="B428" s="5" t="s">
        <v>1304</v>
      </c>
      <c r="F428" s="5">
        <v>0</v>
      </c>
      <c r="G428" s="5">
        <v>453</v>
      </c>
      <c r="H428" s="5">
        <v>0</v>
      </c>
      <c r="I428" s="5">
        <v>0</v>
      </c>
      <c r="J428" s="5">
        <v>0</v>
      </c>
      <c r="K428" s="5">
        <v>0</v>
      </c>
      <c r="L428" s="5">
        <v>0</v>
      </c>
      <c r="M428" s="5">
        <v>0</v>
      </c>
      <c r="N428" s="5">
        <v>0</v>
      </c>
      <c r="O428" s="5">
        <v>0</v>
      </c>
      <c r="P428" s="5">
        <v>0</v>
      </c>
      <c r="Q428" s="5">
        <v>0</v>
      </c>
      <c r="R428" s="5">
        <v>0</v>
      </c>
      <c r="S428" s="5">
        <v>0</v>
      </c>
    </row>
    <row r="429" spans="1:19" x14ac:dyDescent="0.25">
      <c r="A429" s="5" t="s">
        <v>1305</v>
      </c>
      <c r="B429" s="5" t="s">
        <v>1306</v>
      </c>
      <c r="F429" s="5">
        <v>0</v>
      </c>
      <c r="G429" s="5">
        <v>375</v>
      </c>
      <c r="H429" s="5">
        <v>0</v>
      </c>
      <c r="I429" s="5">
        <v>0</v>
      </c>
      <c r="J429" s="5">
        <v>0</v>
      </c>
      <c r="K429" s="5">
        <v>0</v>
      </c>
      <c r="L429" s="5">
        <v>0</v>
      </c>
      <c r="M429" s="5">
        <v>0</v>
      </c>
      <c r="N429" s="5">
        <v>0</v>
      </c>
      <c r="O429" s="5">
        <v>0</v>
      </c>
      <c r="P429" s="5">
        <v>0</v>
      </c>
      <c r="Q429" s="5">
        <v>0</v>
      </c>
      <c r="R429" s="5">
        <v>0</v>
      </c>
      <c r="S429" s="5">
        <v>0</v>
      </c>
    </row>
    <row r="430" spans="1:19" x14ac:dyDescent="0.25">
      <c r="A430" s="5" t="s">
        <v>1307</v>
      </c>
      <c r="B430" s="5" t="s">
        <v>1308</v>
      </c>
      <c r="F430" s="5">
        <v>0</v>
      </c>
      <c r="G430" s="5">
        <v>384</v>
      </c>
      <c r="H430" s="5">
        <v>0</v>
      </c>
      <c r="I430" s="5">
        <v>0</v>
      </c>
      <c r="J430" s="5">
        <v>0</v>
      </c>
      <c r="K430" s="5">
        <v>0</v>
      </c>
      <c r="L430" s="5">
        <v>0</v>
      </c>
      <c r="M430" s="5">
        <v>0</v>
      </c>
      <c r="N430" s="5">
        <v>0</v>
      </c>
      <c r="O430" s="5">
        <v>0</v>
      </c>
      <c r="P430" s="5">
        <v>0</v>
      </c>
      <c r="Q430" s="5">
        <v>0</v>
      </c>
      <c r="R430" s="5">
        <v>0</v>
      </c>
      <c r="S430" s="5">
        <v>0</v>
      </c>
    </row>
    <row r="431" spans="1:19" x14ac:dyDescent="0.25">
      <c r="A431" s="5" t="s">
        <v>167</v>
      </c>
      <c r="B431" s="5" t="s">
        <v>1309</v>
      </c>
      <c r="F431" s="5">
        <v>0</v>
      </c>
      <c r="G431" s="5">
        <v>0</v>
      </c>
      <c r="H431" s="5">
        <v>0</v>
      </c>
      <c r="I431" s="5">
        <v>0</v>
      </c>
      <c r="J431" s="5">
        <v>0</v>
      </c>
      <c r="K431" s="5">
        <v>0</v>
      </c>
      <c r="L431" s="5">
        <v>0</v>
      </c>
      <c r="M431" s="5">
        <v>0</v>
      </c>
      <c r="N431" s="5">
        <v>0</v>
      </c>
      <c r="O431" s="5">
        <v>0</v>
      </c>
      <c r="P431" s="5">
        <v>0</v>
      </c>
      <c r="Q431" s="5">
        <v>0</v>
      </c>
      <c r="R431" s="5">
        <v>0</v>
      </c>
      <c r="S431" s="5">
        <v>0</v>
      </c>
    </row>
    <row r="432" spans="1:19" x14ac:dyDescent="0.25">
      <c r="A432" s="5" t="s">
        <v>1310</v>
      </c>
      <c r="B432" s="5" t="s">
        <v>1311</v>
      </c>
      <c r="F432" s="5">
        <v>0</v>
      </c>
      <c r="G432" s="5">
        <v>0</v>
      </c>
      <c r="H432" s="5">
        <v>0</v>
      </c>
      <c r="I432" s="5">
        <v>0</v>
      </c>
      <c r="J432" s="5">
        <v>0</v>
      </c>
      <c r="K432" s="5">
        <v>0</v>
      </c>
      <c r="L432" s="5">
        <v>0</v>
      </c>
      <c r="M432" s="5">
        <v>0</v>
      </c>
      <c r="N432" s="5">
        <v>0</v>
      </c>
      <c r="O432" s="5">
        <v>0</v>
      </c>
      <c r="P432" s="5">
        <v>0</v>
      </c>
      <c r="Q432" s="5">
        <v>0</v>
      </c>
      <c r="R432" s="5">
        <v>0</v>
      </c>
      <c r="S432" s="5">
        <v>0</v>
      </c>
    </row>
    <row r="433" spans="1:19" x14ac:dyDescent="0.25">
      <c r="A433" s="5" t="s">
        <v>1312</v>
      </c>
      <c r="B433" s="5" t="s">
        <v>1313</v>
      </c>
      <c r="F433" s="5">
        <v>0</v>
      </c>
      <c r="G433" s="5">
        <v>0</v>
      </c>
      <c r="H433" s="5">
        <v>0</v>
      </c>
      <c r="I433" s="5">
        <v>0</v>
      </c>
      <c r="J433" s="5">
        <v>0</v>
      </c>
      <c r="K433" s="5">
        <v>0</v>
      </c>
      <c r="L433" s="5">
        <v>0</v>
      </c>
      <c r="M433" s="5">
        <v>0</v>
      </c>
      <c r="N433" s="5">
        <v>0</v>
      </c>
      <c r="O433" s="5">
        <v>0</v>
      </c>
      <c r="P433" s="5">
        <v>0</v>
      </c>
      <c r="Q433" s="5">
        <v>0</v>
      </c>
      <c r="R433" s="5">
        <v>0</v>
      </c>
      <c r="S433" s="5">
        <v>0</v>
      </c>
    </row>
    <row r="434" spans="1:19" x14ac:dyDescent="0.25">
      <c r="A434" s="5" t="s">
        <v>87</v>
      </c>
      <c r="B434" s="5" t="s">
        <v>1314</v>
      </c>
      <c r="C434" s="5">
        <v>44601.990914351853</v>
      </c>
      <c r="D434" s="5">
        <v>44602.011712962965</v>
      </c>
      <c r="E434" s="5" t="s">
        <v>566</v>
      </c>
      <c r="F434" s="5">
        <v>338</v>
      </c>
      <c r="G434" s="5">
        <v>0</v>
      </c>
      <c r="H434" s="5">
        <v>9.93</v>
      </c>
      <c r="I434" s="5">
        <v>442</v>
      </c>
      <c r="J434" s="5">
        <v>606</v>
      </c>
      <c r="K434" s="5">
        <v>187</v>
      </c>
      <c r="L434" s="5">
        <v>136</v>
      </c>
      <c r="M434" s="5">
        <v>80</v>
      </c>
      <c r="N434" s="5">
        <v>82</v>
      </c>
      <c r="O434" s="5">
        <v>50</v>
      </c>
      <c r="P434" s="5">
        <v>32.1</v>
      </c>
      <c r="Q434" s="5">
        <v>19.899999999999999</v>
      </c>
      <c r="R434" s="5">
        <v>0</v>
      </c>
      <c r="S434" s="5">
        <v>0</v>
      </c>
    </row>
    <row r="435" spans="1:19" x14ac:dyDescent="0.25">
      <c r="A435" s="5" t="s">
        <v>1315</v>
      </c>
      <c r="B435" s="5" t="s">
        <v>1316</v>
      </c>
      <c r="F435" s="5">
        <v>0</v>
      </c>
      <c r="G435" s="5">
        <v>514</v>
      </c>
      <c r="H435" s="5">
        <v>0</v>
      </c>
      <c r="I435" s="5">
        <v>0</v>
      </c>
      <c r="J435" s="5">
        <v>0</v>
      </c>
      <c r="K435" s="5">
        <v>0</v>
      </c>
      <c r="L435" s="5">
        <v>0</v>
      </c>
      <c r="M435" s="5">
        <v>0</v>
      </c>
      <c r="N435" s="5">
        <v>0</v>
      </c>
      <c r="O435" s="5">
        <v>0</v>
      </c>
      <c r="P435" s="5">
        <v>0</v>
      </c>
      <c r="Q435" s="5">
        <v>0</v>
      </c>
      <c r="R435" s="5">
        <v>0</v>
      </c>
      <c r="S435" s="5">
        <v>0</v>
      </c>
    </row>
    <row r="436" spans="1:19" x14ac:dyDescent="0.25">
      <c r="A436" s="5" t="s">
        <v>73</v>
      </c>
      <c r="B436" s="5" t="s">
        <v>1317</v>
      </c>
      <c r="F436" s="5">
        <v>0</v>
      </c>
      <c r="G436" s="5">
        <v>449</v>
      </c>
      <c r="H436" s="5">
        <v>0</v>
      </c>
      <c r="I436" s="5">
        <v>0</v>
      </c>
      <c r="J436" s="5">
        <v>0</v>
      </c>
      <c r="K436" s="5">
        <v>0</v>
      </c>
      <c r="L436" s="5">
        <v>0</v>
      </c>
      <c r="M436" s="5">
        <v>0</v>
      </c>
      <c r="N436" s="5">
        <v>0</v>
      </c>
      <c r="O436" s="5">
        <v>0</v>
      </c>
      <c r="P436" s="5">
        <v>0</v>
      </c>
      <c r="Q436" s="5">
        <v>0</v>
      </c>
      <c r="R436" s="5">
        <v>0</v>
      </c>
      <c r="S436" s="5">
        <v>0</v>
      </c>
    </row>
    <row r="437" spans="1:19" x14ac:dyDescent="0.25">
      <c r="A437" s="5" t="s">
        <v>1318</v>
      </c>
      <c r="B437" s="5" t="s">
        <v>1319</v>
      </c>
      <c r="C437" s="5">
        <v>44603.018761574072</v>
      </c>
      <c r="D437" s="5">
        <v>44603.039571759262</v>
      </c>
      <c r="E437" s="5" t="s">
        <v>566</v>
      </c>
      <c r="F437" s="5">
        <v>262</v>
      </c>
      <c r="G437" s="5">
        <v>0</v>
      </c>
      <c r="H437" s="5">
        <v>9.34</v>
      </c>
      <c r="I437" s="5">
        <v>510</v>
      </c>
      <c r="J437" s="5">
        <v>332</v>
      </c>
      <c r="K437" s="5">
        <v>146</v>
      </c>
      <c r="L437" s="5">
        <v>127</v>
      </c>
      <c r="M437" s="5">
        <v>82</v>
      </c>
      <c r="N437" s="5">
        <v>61</v>
      </c>
      <c r="O437" s="5">
        <v>45</v>
      </c>
      <c r="P437" s="5">
        <v>25.9</v>
      </c>
      <c r="Q437" s="5">
        <v>18.7</v>
      </c>
      <c r="R437" s="5">
        <v>159</v>
      </c>
      <c r="S437" s="5">
        <v>146</v>
      </c>
    </row>
    <row r="438" spans="1:19" x14ac:dyDescent="0.25">
      <c r="A438" s="5" t="s">
        <v>1320</v>
      </c>
      <c r="B438" s="5" t="s">
        <v>1321</v>
      </c>
      <c r="F438" s="5">
        <v>0</v>
      </c>
      <c r="G438" s="5">
        <v>437</v>
      </c>
      <c r="H438" s="5">
        <v>0</v>
      </c>
      <c r="I438" s="5">
        <v>0</v>
      </c>
      <c r="J438" s="5">
        <v>0</v>
      </c>
      <c r="K438" s="5">
        <v>0</v>
      </c>
      <c r="L438" s="5">
        <v>0</v>
      </c>
      <c r="M438" s="5">
        <v>0</v>
      </c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</row>
    <row r="439" spans="1:19" x14ac:dyDescent="0.25">
      <c r="A439" s="5" t="s">
        <v>1322</v>
      </c>
      <c r="B439" s="5" t="s">
        <v>1323</v>
      </c>
      <c r="F439" s="5">
        <v>0</v>
      </c>
      <c r="G439" s="5">
        <v>557</v>
      </c>
      <c r="H439" s="5">
        <v>0</v>
      </c>
      <c r="I439" s="5">
        <v>0</v>
      </c>
      <c r="J439" s="5">
        <v>0</v>
      </c>
      <c r="K439" s="5">
        <v>0</v>
      </c>
      <c r="L439" s="5">
        <v>0</v>
      </c>
      <c r="M439" s="5">
        <v>0</v>
      </c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</row>
    <row r="440" spans="1:19" x14ac:dyDescent="0.25">
      <c r="A440" s="5" t="s">
        <v>1324</v>
      </c>
      <c r="B440" s="5" t="s">
        <v>1325</v>
      </c>
      <c r="C440" s="5">
        <v>44602.993148148147</v>
      </c>
      <c r="D440" s="5">
        <v>44603.013969907406</v>
      </c>
      <c r="E440" s="5" t="s">
        <v>566</v>
      </c>
      <c r="F440" s="5">
        <v>285</v>
      </c>
      <c r="G440" s="5">
        <v>0</v>
      </c>
      <c r="H440" s="5">
        <v>9.56</v>
      </c>
      <c r="I440" s="5">
        <v>392</v>
      </c>
      <c r="J440" s="5">
        <v>476</v>
      </c>
      <c r="K440" s="5">
        <v>158</v>
      </c>
      <c r="L440" s="5">
        <v>101</v>
      </c>
      <c r="M440" s="5">
        <v>85</v>
      </c>
      <c r="N440" s="5">
        <v>66</v>
      </c>
      <c r="O440" s="5">
        <v>44</v>
      </c>
      <c r="P440" s="5">
        <v>29.5</v>
      </c>
      <c r="Q440" s="5">
        <v>19.100000000000001</v>
      </c>
      <c r="R440" s="5">
        <v>0</v>
      </c>
      <c r="S440" s="5">
        <v>0</v>
      </c>
    </row>
    <row r="441" spans="1:19" x14ac:dyDescent="0.25">
      <c r="A441" s="5" t="s">
        <v>1326</v>
      </c>
      <c r="B441" s="5" t="s">
        <v>1327</v>
      </c>
      <c r="F441" s="5">
        <v>0</v>
      </c>
      <c r="G441" s="5">
        <v>0</v>
      </c>
      <c r="H441" s="5">
        <v>0</v>
      </c>
      <c r="I441" s="5">
        <v>0</v>
      </c>
      <c r="J441" s="5">
        <v>0</v>
      </c>
      <c r="K441" s="5">
        <v>0</v>
      </c>
      <c r="L441" s="5">
        <v>0</v>
      </c>
      <c r="M441" s="5">
        <v>0</v>
      </c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</row>
    <row r="442" spans="1:19" x14ac:dyDescent="0.25">
      <c r="A442" s="5" t="s">
        <v>1328</v>
      </c>
      <c r="B442" s="5" t="s">
        <v>1329</v>
      </c>
      <c r="F442" s="5">
        <v>0</v>
      </c>
      <c r="G442" s="5">
        <v>247</v>
      </c>
      <c r="H442" s="5">
        <v>0</v>
      </c>
      <c r="I442" s="5">
        <v>0</v>
      </c>
      <c r="J442" s="5">
        <v>0</v>
      </c>
      <c r="K442" s="5">
        <v>0</v>
      </c>
      <c r="L442" s="5">
        <v>0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S442" s="5">
        <v>0</v>
      </c>
    </row>
    <row r="443" spans="1:19" x14ac:dyDescent="0.25">
      <c r="A443" s="5" t="s">
        <v>421</v>
      </c>
      <c r="B443" s="5" t="s">
        <v>1330</v>
      </c>
      <c r="C443" s="5">
        <v>44602.644201388888</v>
      </c>
      <c r="D443" s="5">
        <v>44602.665023148147</v>
      </c>
      <c r="E443" s="5" t="s">
        <v>566</v>
      </c>
      <c r="F443" s="5">
        <v>485</v>
      </c>
      <c r="G443" s="5">
        <v>0</v>
      </c>
      <c r="H443" s="5">
        <v>11.83</v>
      </c>
      <c r="I443" s="5">
        <v>680</v>
      </c>
      <c r="J443" s="5">
        <v>478</v>
      </c>
      <c r="K443" s="5">
        <v>269</v>
      </c>
      <c r="L443" s="5">
        <v>118</v>
      </c>
      <c r="M443" s="5">
        <v>80</v>
      </c>
      <c r="N443" s="5">
        <v>72</v>
      </c>
      <c r="O443" s="5">
        <v>58</v>
      </c>
      <c r="P443" s="5">
        <v>29.5</v>
      </c>
      <c r="Q443" s="5">
        <v>23.7</v>
      </c>
      <c r="R443" s="5">
        <v>0</v>
      </c>
      <c r="S443" s="5">
        <v>0</v>
      </c>
    </row>
    <row r="444" spans="1:19" x14ac:dyDescent="0.25">
      <c r="A444" s="5" t="s">
        <v>263</v>
      </c>
      <c r="B444" s="5" t="s">
        <v>1331</v>
      </c>
      <c r="C444" s="5">
        <v>44602.461770833332</v>
      </c>
      <c r="D444" s="5">
        <v>44602.482569444444</v>
      </c>
      <c r="E444" s="5" t="s">
        <v>566</v>
      </c>
      <c r="F444" s="5">
        <v>242</v>
      </c>
      <c r="G444" s="5">
        <v>239</v>
      </c>
      <c r="H444" s="5">
        <v>9.01</v>
      </c>
      <c r="I444" s="5">
        <v>0</v>
      </c>
      <c r="J444" s="5">
        <v>297</v>
      </c>
      <c r="K444" s="5">
        <v>135</v>
      </c>
      <c r="L444" s="5">
        <v>117</v>
      </c>
      <c r="M444" s="5">
        <v>81</v>
      </c>
      <c r="N444" s="5">
        <v>64</v>
      </c>
      <c r="O444" s="5">
        <v>44</v>
      </c>
      <c r="P444" s="5">
        <v>24.8</v>
      </c>
      <c r="Q444" s="5">
        <v>18</v>
      </c>
      <c r="R444" s="5">
        <v>177</v>
      </c>
      <c r="S444" s="5">
        <v>163</v>
      </c>
    </row>
    <row r="445" spans="1:19" x14ac:dyDescent="0.25">
      <c r="A445" s="5" t="s">
        <v>255</v>
      </c>
      <c r="B445" s="5" t="s">
        <v>1332</v>
      </c>
      <c r="C445" s="5">
        <v>44602.000532407408</v>
      </c>
      <c r="D445" s="5">
        <v>44602.021307870367</v>
      </c>
      <c r="E445" s="5" t="s">
        <v>566</v>
      </c>
      <c r="F445" s="5">
        <v>420</v>
      </c>
      <c r="G445" s="5">
        <v>443</v>
      </c>
      <c r="H445" s="5">
        <v>11.17</v>
      </c>
      <c r="I445" s="5">
        <v>448</v>
      </c>
      <c r="J445" s="5">
        <v>404</v>
      </c>
      <c r="K445" s="5">
        <v>233</v>
      </c>
      <c r="L445" s="5">
        <v>118</v>
      </c>
      <c r="M445" s="5">
        <v>81</v>
      </c>
      <c r="N445" s="5">
        <v>100</v>
      </c>
      <c r="O445" s="5">
        <v>56</v>
      </c>
      <c r="P445" s="5">
        <v>27.8</v>
      </c>
      <c r="Q445" s="5">
        <v>22.3</v>
      </c>
      <c r="R445" s="5">
        <v>161</v>
      </c>
      <c r="S445" s="5">
        <v>144</v>
      </c>
    </row>
    <row r="446" spans="1:19" x14ac:dyDescent="0.25">
      <c r="A446" s="5" t="s">
        <v>185</v>
      </c>
      <c r="B446" s="5" t="s">
        <v>1333</v>
      </c>
      <c r="C446" s="5">
        <v>44602.588530092595</v>
      </c>
      <c r="D446" s="5">
        <v>44602.609351851854</v>
      </c>
      <c r="E446" s="5" t="s">
        <v>566</v>
      </c>
      <c r="F446" s="5">
        <v>359</v>
      </c>
      <c r="G446" s="5">
        <v>0</v>
      </c>
      <c r="H446" s="5">
        <v>10.56</v>
      </c>
      <c r="I446" s="5">
        <v>0</v>
      </c>
      <c r="J446" s="5">
        <v>432</v>
      </c>
      <c r="K446" s="5">
        <v>200</v>
      </c>
      <c r="L446" s="5">
        <v>114</v>
      </c>
      <c r="M446" s="5">
        <v>80</v>
      </c>
      <c r="N446" s="5">
        <v>83</v>
      </c>
      <c r="O446" s="5">
        <v>52</v>
      </c>
      <c r="P446" s="5">
        <v>28.5</v>
      </c>
      <c r="Q446" s="5">
        <v>21.1</v>
      </c>
      <c r="R446" s="5">
        <v>190</v>
      </c>
      <c r="S446" s="5">
        <v>169</v>
      </c>
    </row>
    <row r="447" spans="1:19" x14ac:dyDescent="0.25">
      <c r="A447" s="5" t="s">
        <v>1334</v>
      </c>
      <c r="B447" s="5" t="s">
        <v>1335</v>
      </c>
      <c r="F447" s="5">
        <v>0</v>
      </c>
      <c r="G447" s="5">
        <v>378</v>
      </c>
      <c r="H447" s="5">
        <v>0</v>
      </c>
      <c r="I447" s="5">
        <v>0</v>
      </c>
      <c r="J447" s="5">
        <v>0</v>
      </c>
      <c r="K447" s="5">
        <v>0</v>
      </c>
      <c r="L447" s="5">
        <v>0</v>
      </c>
      <c r="M447" s="5">
        <v>0</v>
      </c>
      <c r="N447" s="5">
        <v>0</v>
      </c>
      <c r="O447" s="5">
        <v>0</v>
      </c>
      <c r="P447" s="5">
        <v>0</v>
      </c>
      <c r="Q447" s="5">
        <v>0</v>
      </c>
      <c r="R447" s="5">
        <v>0</v>
      </c>
      <c r="S447" s="5">
        <v>0</v>
      </c>
    </row>
    <row r="448" spans="1:19" x14ac:dyDescent="0.25">
      <c r="A448" s="5" t="s">
        <v>1336</v>
      </c>
      <c r="B448" s="5" t="s">
        <v>1337</v>
      </c>
      <c r="F448" s="5">
        <v>0</v>
      </c>
      <c r="G448" s="5">
        <v>410</v>
      </c>
      <c r="H448" s="5">
        <v>0</v>
      </c>
      <c r="I448" s="5">
        <v>0</v>
      </c>
      <c r="J448" s="5">
        <v>0</v>
      </c>
      <c r="K448" s="5">
        <v>0</v>
      </c>
      <c r="L448" s="5">
        <v>0</v>
      </c>
      <c r="M448" s="5">
        <v>0</v>
      </c>
      <c r="N448" s="5">
        <v>0</v>
      </c>
      <c r="O448" s="5">
        <v>0</v>
      </c>
      <c r="P448" s="5">
        <v>0</v>
      </c>
      <c r="Q448" s="5">
        <v>0</v>
      </c>
      <c r="R448" s="5">
        <v>0</v>
      </c>
      <c r="S448" s="5">
        <v>0</v>
      </c>
    </row>
    <row r="449" spans="1:19" x14ac:dyDescent="0.25">
      <c r="A449" s="5" t="s">
        <v>1338</v>
      </c>
      <c r="B449" s="5" t="s">
        <v>1339</v>
      </c>
      <c r="F449" s="5">
        <v>0</v>
      </c>
      <c r="G449" s="5">
        <v>472</v>
      </c>
      <c r="H449" s="5">
        <v>0</v>
      </c>
      <c r="I449" s="5">
        <v>0</v>
      </c>
      <c r="J449" s="5">
        <v>0</v>
      </c>
      <c r="K449" s="5">
        <v>0</v>
      </c>
      <c r="L449" s="5">
        <v>0</v>
      </c>
      <c r="M449" s="5">
        <v>0</v>
      </c>
      <c r="N449" s="5">
        <v>0</v>
      </c>
      <c r="O449" s="5">
        <v>0</v>
      </c>
      <c r="P449" s="5">
        <v>0</v>
      </c>
      <c r="Q449" s="5">
        <v>0</v>
      </c>
      <c r="R449" s="5">
        <v>0</v>
      </c>
      <c r="S449" s="5">
        <v>0</v>
      </c>
    </row>
    <row r="450" spans="1:19" x14ac:dyDescent="0.25">
      <c r="A450" s="5" t="s">
        <v>1340</v>
      </c>
      <c r="B450" s="5" t="s">
        <v>1341</v>
      </c>
      <c r="F450" s="5">
        <v>0</v>
      </c>
      <c r="G450" s="5">
        <v>0</v>
      </c>
      <c r="H450" s="5">
        <v>0</v>
      </c>
      <c r="I450" s="5">
        <v>0</v>
      </c>
      <c r="J450" s="5">
        <v>0</v>
      </c>
      <c r="K450" s="5">
        <v>0</v>
      </c>
      <c r="L450" s="5">
        <v>0</v>
      </c>
      <c r="M450" s="5">
        <v>0</v>
      </c>
      <c r="N450" s="5">
        <v>0</v>
      </c>
      <c r="O450" s="5">
        <v>0</v>
      </c>
      <c r="P450" s="5">
        <v>0</v>
      </c>
      <c r="Q450" s="5">
        <v>0</v>
      </c>
      <c r="R450" s="5">
        <v>0</v>
      </c>
      <c r="S450" s="5">
        <v>0</v>
      </c>
    </row>
    <row r="451" spans="1:19" x14ac:dyDescent="0.25">
      <c r="A451" s="5" t="s">
        <v>1342</v>
      </c>
      <c r="B451" s="5" t="s">
        <v>1343</v>
      </c>
      <c r="F451" s="5">
        <v>0</v>
      </c>
      <c r="G451" s="5">
        <v>466</v>
      </c>
      <c r="H451" s="5">
        <v>0</v>
      </c>
      <c r="I451" s="5">
        <v>0</v>
      </c>
      <c r="J451" s="5">
        <v>0</v>
      </c>
      <c r="K451" s="5">
        <v>0</v>
      </c>
      <c r="L451" s="5">
        <v>0</v>
      </c>
      <c r="M451" s="5">
        <v>0</v>
      </c>
      <c r="N451" s="5">
        <v>0</v>
      </c>
      <c r="O451" s="5">
        <v>0</v>
      </c>
      <c r="P451" s="5">
        <v>0</v>
      </c>
      <c r="Q451" s="5">
        <v>0</v>
      </c>
      <c r="R451" s="5">
        <v>0</v>
      </c>
      <c r="S451" s="5">
        <v>0</v>
      </c>
    </row>
    <row r="452" spans="1:19" x14ac:dyDescent="0.25">
      <c r="A452" s="5" t="s">
        <v>1344</v>
      </c>
      <c r="B452" s="5" t="s">
        <v>1345</v>
      </c>
      <c r="F452" s="5">
        <v>0</v>
      </c>
      <c r="G452" s="5">
        <v>387</v>
      </c>
      <c r="H452" s="5">
        <v>0</v>
      </c>
      <c r="I452" s="5">
        <v>0</v>
      </c>
      <c r="J452" s="5">
        <v>0</v>
      </c>
      <c r="K452" s="5">
        <v>0</v>
      </c>
      <c r="L452" s="5">
        <v>0</v>
      </c>
      <c r="M452" s="5">
        <v>0</v>
      </c>
      <c r="N452" s="5">
        <v>0</v>
      </c>
      <c r="O452" s="5">
        <v>0</v>
      </c>
      <c r="P452" s="5">
        <v>0</v>
      </c>
      <c r="Q452" s="5">
        <v>0</v>
      </c>
      <c r="R452" s="5">
        <v>0</v>
      </c>
      <c r="S452" s="5">
        <v>0</v>
      </c>
    </row>
    <row r="453" spans="1:19" x14ac:dyDescent="0.25">
      <c r="A453" s="5" t="s">
        <v>1346</v>
      </c>
      <c r="B453" s="5" t="s">
        <v>1347</v>
      </c>
      <c r="F453" s="5">
        <v>0</v>
      </c>
      <c r="G453" s="5">
        <v>258</v>
      </c>
      <c r="H453" s="5">
        <v>0</v>
      </c>
      <c r="I453" s="5">
        <v>0</v>
      </c>
      <c r="J453" s="5">
        <v>0</v>
      </c>
      <c r="K453" s="5">
        <v>0</v>
      </c>
      <c r="L453" s="5">
        <v>0</v>
      </c>
      <c r="M453" s="5">
        <v>0</v>
      </c>
      <c r="N453" s="5">
        <v>0</v>
      </c>
      <c r="O453" s="5">
        <v>0</v>
      </c>
      <c r="P453" s="5">
        <v>0</v>
      </c>
      <c r="Q453" s="5">
        <v>0</v>
      </c>
      <c r="R453" s="5">
        <v>0</v>
      </c>
      <c r="S453" s="5">
        <v>0</v>
      </c>
    </row>
    <row r="454" spans="1:19" x14ac:dyDescent="0.25">
      <c r="A454" s="5" t="s">
        <v>1348</v>
      </c>
      <c r="B454" s="5" t="s">
        <v>1349</v>
      </c>
      <c r="F454" s="5">
        <v>0</v>
      </c>
      <c r="G454" s="5">
        <v>0</v>
      </c>
      <c r="H454" s="5">
        <v>0</v>
      </c>
      <c r="I454" s="5">
        <v>0</v>
      </c>
      <c r="J454" s="5">
        <v>0</v>
      </c>
      <c r="K454" s="5">
        <v>0</v>
      </c>
      <c r="L454" s="5">
        <v>0</v>
      </c>
      <c r="M454" s="5">
        <v>0</v>
      </c>
      <c r="N454" s="5">
        <v>0</v>
      </c>
      <c r="O454" s="5">
        <v>0</v>
      </c>
      <c r="P454" s="5">
        <v>0</v>
      </c>
      <c r="Q454" s="5">
        <v>0</v>
      </c>
      <c r="R454" s="5">
        <v>0</v>
      </c>
      <c r="S454" s="5">
        <v>0</v>
      </c>
    </row>
    <row r="455" spans="1:19" x14ac:dyDescent="0.25">
      <c r="A455" s="5" t="s">
        <v>1350</v>
      </c>
      <c r="B455" s="5" t="s">
        <v>1351</v>
      </c>
      <c r="F455" s="5">
        <v>0</v>
      </c>
      <c r="G455" s="5">
        <v>332</v>
      </c>
      <c r="H455" s="5">
        <v>0</v>
      </c>
      <c r="I455" s="5">
        <v>0</v>
      </c>
      <c r="J455" s="5">
        <v>0</v>
      </c>
      <c r="K455" s="5">
        <v>0</v>
      </c>
      <c r="L455" s="5">
        <v>0</v>
      </c>
      <c r="M455" s="5">
        <v>0</v>
      </c>
      <c r="N455" s="5">
        <v>0</v>
      </c>
      <c r="O455" s="5">
        <v>0</v>
      </c>
      <c r="P455" s="5">
        <v>0</v>
      </c>
      <c r="Q455" s="5">
        <v>0</v>
      </c>
      <c r="R455" s="5">
        <v>0</v>
      </c>
      <c r="S455" s="5">
        <v>0</v>
      </c>
    </row>
    <row r="456" spans="1:19" x14ac:dyDescent="0.25">
      <c r="A456" s="5" t="s">
        <v>1352</v>
      </c>
      <c r="B456" s="5" t="s">
        <v>1353</v>
      </c>
      <c r="F456" s="5">
        <v>0</v>
      </c>
      <c r="G456" s="5">
        <v>572</v>
      </c>
      <c r="H456" s="5">
        <v>0</v>
      </c>
      <c r="I456" s="5">
        <v>0</v>
      </c>
      <c r="J456" s="5">
        <v>0</v>
      </c>
      <c r="K456" s="5">
        <v>0</v>
      </c>
      <c r="L456" s="5">
        <v>0</v>
      </c>
      <c r="M456" s="5">
        <v>0</v>
      </c>
      <c r="N456" s="5">
        <v>0</v>
      </c>
      <c r="O456" s="5">
        <v>0</v>
      </c>
      <c r="P456" s="5">
        <v>0</v>
      </c>
      <c r="Q456" s="5">
        <v>0</v>
      </c>
      <c r="R456" s="5">
        <v>0</v>
      </c>
      <c r="S456" s="5">
        <v>0</v>
      </c>
    </row>
    <row r="457" spans="1:19" x14ac:dyDescent="0.25">
      <c r="A457" s="5" t="s">
        <v>1354</v>
      </c>
      <c r="B457" s="5" t="s">
        <v>1355</v>
      </c>
      <c r="F457" s="5">
        <v>0</v>
      </c>
      <c r="G457" s="5">
        <v>0</v>
      </c>
      <c r="H457" s="5">
        <v>0</v>
      </c>
      <c r="I457" s="5">
        <v>0</v>
      </c>
      <c r="J457" s="5">
        <v>0</v>
      </c>
      <c r="K457" s="5">
        <v>0</v>
      </c>
      <c r="L457" s="5">
        <v>0</v>
      </c>
      <c r="M457" s="5">
        <v>0</v>
      </c>
      <c r="N457" s="5">
        <v>0</v>
      </c>
      <c r="O457" s="5">
        <v>0</v>
      </c>
      <c r="P457" s="5">
        <v>0</v>
      </c>
      <c r="Q457" s="5">
        <v>0</v>
      </c>
      <c r="R457" s="5">
        <v>0</v>
      </c>
      <c r="S457" s="5">
        <v>0</v>
      </c>
    </row>
    <row r="458" spans="1:19" x14ac:dyDescent="0.25">
      <c r="A458" s="5" t="s">
        <v>456</v>
      </c>
      <c r="B458" s="5" t="s">
        <v>1356</v>
      </c>
      <c r="C458" s="5">
        <v>44601.967060185183</v>
      </c>
      <c r="D458" s="5">
        <v>44601.987905092596</v>
      </c>
      <c r="E458" s="5" t="s">
        <v>566</v>
      </c>
      <c r="F458" s="5">
        <v>435</v>
      </c>
      <c r="G458" s="5">
        <v>439</v>
      </c>
      <c r="H458" s="5">
        <v>11.4</v>
      </c>
      <c r="I458" s="5">
        <v>0</v>
      </c>
      <c r="J458" s="5">
        <v>431</v>
      </c>
      <c r="K458" s="5">
        <v>242</v>
      </c>
      <c r="L458" s="5">
        <v>111</v>
      </c>
      <c r="M458" s="5">
        <v>82</v>
      </c>
      <c r="N458" s="5">
        <v>78</v>
      </c>
      <c r="O458" s="5">
        <v>55</v>
      </c>
      <c r="P458" s="5">
        <v>28.4</v>
      </c>
      <c r="Q458" s="5">
        <v>22.8</v>
      </c>
      <c r="R458" s="5">
        <v>167</v>
      </c>
      <c r="S458" s="5">
        <v>156</v>
      </c>
    </row>
    <row r="459" spans="1:19" x14ac:dyDescent="0.25">
      <c r="A459" s="5" t="s">
        <v>1357</v>
      </c>
      <c r="B459" s="5" t="s">
        <v>1358</v>
      </c>
      <c r="F459" s="5">
        <v>0</v>
      </c>
      <c r="G459" s="5">
        <v>0</v>
      </c>
      <c r="H459" s="5">
        <v>0</v>
      </c>
      <c r="I459" s="5">
        <v>0</v>
      </c>
      <c r="J459" s="5">
        <v>0</v>
      </c>
      <c r="K459" s="5">
        <v>0</v>
      </c>
      <c r="L459" s="5">
        <v>0</v>
      </c>
      <c r="M459" s="5">
        <v>0</v>
      </c>
      <c r="N459" s="5">
        <v>0</v>
      </c>
      <c r="O459" s="5">
        <v>0</v>
      </c>
      <c r="P459" s="5">
        <v>0</v>
      </c>
      <c r="Q459" s="5">
        <v>0</v>
      </c>
      <c r="R459" s="5">
        <v>0</v>
      </c>
      <c r="S459" s="5">
        <v>0</v>
      </c>
    </row>
    <row r="460" spans="1:19" x14ac:dyDescent="0.25">
      <c r="A460" s="5" t="s">
        <v>1359</v>
      </c>
      <c r="B460" s="5" t="s">
        <v>1360</v>
      </c>
      <c r="F460" s="5">
        <v>0</v>
      </c>
      <c r="G460" s="5">
        <v>409</v>
      </c>
      <c r="H460" s="5">
        <v>0</v>
      </c>
      <c r="I460" s="5">
        <v>0</v>
      </c>
      <c r="J460" s="5">
        <v>0</v>
      </c>
      <c r="K460" s="5">
        <v>0</v>
      </c>
      <c r="L460" s="5">
        <v>0</v>
      </c>
      <c r="M460" s="5">
        <v>0</v>
      </c>
      <c r="N460" s="5">
        <v>0</v>
      </c>
      <c r="O460" s="5">
        <v>0</v>
      </c>
      <c r="P460" s="5">
        <v>0</v>
      </c>
      <c r="Q460" s="5">
        <v>0</v>
      </c>
      <c r="R460" s="5">
        <v>0</v>
      </c>
      <c r="S460" s="5">
        <v>0</v>
      </c>
    </row>
    <row r="461" spans="1:19" x14ac:dyDescent="0.25">
      <c r="A461" s="5" t="s">
        <v>1361</v>
      </c>
      <c r="B461" s="5" t="s">
        <v>1362</v>
      </c>
      <c r="F461" s="5">
        <v>0</v>
      </c>
      <c r="G461" s="5">
        <v>0</v>
      </c>
      <c r="H461" s="5">
        <v>0</v>
      </c>
      <c r="I461" s="5">
        <v>0</v>
      </c>
      <c r="J461" s="5">
        <v>0</v>
      </c>
      <c r="K461" s="5">
        <v>0</v>
      </c>
      <c r="L461" s="5">
        <v>0</v>
      </c>
      <c r="M461" s="5">
        <v>0</v>
      </c>
      <c r="N461" s="5">
        <v>0</v>
      </c>
      <c r="O461" s="5">
        <v>0</v>
      </c>
      <c r="P461" s="5">
        <v>0</v>
      </c>
      <c r="Q461" s="5">
        <v>0</v>
      </c>
      <c r="R461" s="5">
        <v>0</v>
      </c>
      <c r="S461" s="5">
        <v>0</v>
      </c>
    </row>
    <row r="462" spans="1:19" x14ac:dyDescent="0.25">
      <c r="A462" s="5" t="s">
        <v>1363</v>
      </c>
      <c r="B462" s="5" t="s">
        <v>1364</v>
      </c>
      <c r="F462" s="5">
        <v>0</v>
      </c>
      <c r="G462" s="5">
        <v>0</v>
      </c>
      <c r="H462" s="5">
        <v>0</v>
      </c>
      <c r="I462" s="5">
        <v>0</v>
      </c>
      <c r="J462" s="5">
        <v>0</v>
      </c>
      <c r="K462" s="5">
        <v>0</v>
      </c>
      <c r="L462" s="5">
        <v>0</v>
      </c>
      <c r="M462" s="5">
        <v>0</v>
      </c>
      <c r="N462" s="5">
        <v>0</v>
      </c>
      <c r="O462" s="5">
        <v>0</v>
      </c>
      <c r="P462" s="5">
        <v>0</v>
      </c>
      <c r="Q462" s="5">
        <v>0</v>
      </c>
      <c r="R462" s="5">
        <v>0</v>
      </c>
      <c r="S462" s="5">
        <v>0</v>
      </c>
    </row>
    <row r="463" spans="1:19" x14ac:dyDescent="0.25">
      <c r="A463" s="5" t="s">
        <v>113</v>
      </c>
      <c r="B463" s="5" t="s">
        <v>1365</v>
      </c>
      <c r="C463" s="5">
        <v>44601.93546296296</v>
      </c>
      <c r="D463" s="5">
        <v>44601.956342592595</v>
      </c>
      <c r="E463" s="5" t="s">
        <v>566</v>
      </c>
      <c r="F463" s="5">
        <v>409</v>
      </c>
      <c r="G463" s="5">
        <v>402</v>
      </c>
      <c r="H463" s="5">
        <v>11.12</v>
      </c>
      <c r="I463" s="5">
        <v>0</v>
      </c>
      <c r="J463" s="5">
        <v>399</v>
      </c>
      <c r="K463" s="5">
        <v>227</v>
      </c>
      <c r="L463" s="5">
        <v>119</v>
      </c>
      <c r="M463" s="5">
        <v>80</v>
      </c>
      <c r="N463" s="5">
        <v>69</v>
      </c>
      <c r="O463" s="5">
        <v>49</v>
      </c>
      <c r="P463" s="5">
        <v>27.7</v>
      </c>
      <c r="Q463" s="5">
        <v>22.2</v>
      </c>
      <c r="R463" s="5">
        <v>182</v>
      </c>
      <c r="S463" s="5">
        <v>169</v>
      </c>
    </row>
    <row r="464" spans="1:19" x14ac:dyDescent="0.25">
      <c r="A464" s="5" t="s">
        <v>149</v>
      </c>
      <c r="B464" s="5" t="s">
        <v>1366</v>
      </c>
      <c r="C464" s="5">
        <v>44602.977696759262</v>
      </c>
      <c r="D464" s="5">
        <v>44602.998506944445</v>
      </c>
      <c r="E464" s="5" t="s">
        <v>566</v>
      </c>
      <c r="F464" s="5">
        <v>285</v>
      </c>
      <c r="G464" s="5">
        <v>325</v>
      </c>
      <c r="H464" s="5">
        <v>9.65</v>
      </c>
      <c r="I464" s="5">
        <v>409</v>
      </c>
      <c r="J464" s="5">
        <v>360</v>
      </c>
      <c r="K464" s="5">
        <v>158</v>
      </c>
      <c r="L464" s="5">
        <v>124</v>
      </c>
      <c r="M464" s="5">
        <v>83</v>
      </c>
      <c r="N464" s="5">
        <v>69</v>
      </c>
      <c r="O464" s="5">
        <v>46</v>
      </c>
      <c r="P464" s="5">
        <v>26.6</v>
      </c>
      <c r="Q464" s="5">
        <v>19.3</v>
      </c>
      <c r="R464" s="5">
        <v>0</v>
      </c>
      <c r="S464" s="5">
        <v>0</v>
      </c>
    </row>
    <row r="465" spans="1:19" x14ac:dyDescent="0.25">
      <c r="A465" s="5" t="s">
        <v>1367</v>
      </c>
      <c r="B465" s="5" t="s">
        <v>1368</v>
      </c>
      <c r="F465" s="5">
        <v>0</v>
      </c>
      <c r="G465" s="5">
        <v>287</v>
      </c>
      <c r="H465" s="5">
        <v>0</v>
      </c>
      <c r="I465" s="5">
        <v>0</v>
      </c>
      <c r="J465" s="5">
        <v>0</v>
      </c>
      <c r="K465" s="5">
        <v>0</v>
      </c>
      <c r="L465" s="5">
        <v>0</v>
      </c>
      <c r="M465" s="5">
        <v>0</v>
      </c>
      <c r="N465" s="5">
        <v>0</v>
      </c>
      <c r="O465" s="5">
        <v>0</v>
      </c>
      <c r="P465" s="5">
        <v>0</v>
      </c>
      <c r="Q465" s="5">
        <v>0</v>
      </c>
      <c r="R465" s="5">
        <v>0</v>
      </c>
      <c r="S465" s="5">
        <v>0</v>
      </c>
    </row>
    <row r="466" spans="1:19" x14ac:dyDescent="0.25">
      <c r="A466" s="5" t="s">
        <v>1369</v>
      </c>
      <c r="B466" s="5" t="s">
        <v>1370</v>
      </c>
      <c r="F466" s="5">
        <v>0</v>
      </c>
      <c r="G466" s="5">
        <v>0</v>
      </c>
      <c r="H466" s="5">
        <v>0</v>
      </c>
      <c r="I466" s="5">
        <v>0</v>
      </c>
      <c r="J466" s="5">
        <v>0</v>
      </c>
      <c r="K466" s="5">
        <v>0</v>
      </c>
      <c r="L466" s="5">
        <v>0</v>
      </c>
      <c r="M466" s="5">
        <v>0</v>
      </c>
      <c r="N466" s="5">
        <v>0</v>
      </c>
      <c r="O466" s="5">
        <v>0</v>
      </c>
      <c r="P466" s="5">
        <v>0</v>
      </c>
      <c r="Q466" s="5">
        <v>0</v>
      </c>
      <c r="R466" s="5">
        <v>0</v>
      </c>
      <c r="S466" s="5">
        <v>0</v>
      </c>
    </row>
    <row r="467" spans="1:19" x14ac:dyDescent="0.25">
      <c r="A467" s="5" t="s">
        <v>1371</v>
      </c>
      <c r="B467" s="5" t="s">
        <v>1372</v>
      </c>
      <c r="C467" s="5">
        <v>44603.336736111109</v>
      </c>
      <c r="D467" s="5">
        <v>44603.357604166667</v>
      </c>
      <c r="E467" s="5" t="s">
        <v>566</v>
      </c>
      <c r="F467" s="5">
        <v>539</v>
      </c>
      <c r="G467" s="5">
        <v>521</v>
      </c>
      <c r="H467" s="5">
        <v>12.38</v>
      </c>
      <c r="I467" s="5">
        <v>572</v>
      </c>
      <c r="J467" s="5">
        <v>502</v>
      </c>
      <c r="K467" s="5">
        <v>299</v>
      </c>
      <c r="L467" s="5">
        <v>121</v>
      </c>
      <c r="M467" s="5">
        <v>85</v>
      </c>
      <c r="N467" s="5">
        <v>74</v>
      </c>
      <c r="O467" s="5">
        <v>57</v>
      </c>
      <c r="P467" s="5">
        <v>30.1</v>
      </c>
      <c r="Q467" s="5">
        <v>24.8</v>
      </c>
      <c r="R467" s="5">
        <v>166</v>
      </c>
      <c r="S467" s="5">
        <v>156</v>
      </c>
    </row>
    <row r="468" spans="1:19" x14ac:dyDescent="0.25">
      <c r="A468" s="5" t="s">
        <v>217</v>
      </c>
      <c r="B468" s="5" t="s">
        <v>1373</v>
      </c>
      <c r="C468" s="5">
        <v>44602.553946759261</v>
      </c>
      <c r="D468" s="5">
        <v>44602.57476851852</v>
      </c>
      <c r="E468" s="5" t="s">
        <v>566</v>
      </c>
      <c r="F468" s="5">
        <v>590</v>
      </c>
      <c r="G468" s="5">
        <v>0</v>
      </c>
      <c r="H468" s="5">
        <v>12.82</v>
      </c>
      <c r="I468" s="5">
        <v>840</v>
      </c>
      <c r="J468" s="5">
        <v>513</v>
      </c>
      <c r="K468" s="5">
        <v>328</v>
      </c>
      <c r="L468" s="5">
        <v>98</v>
      </c>
      <c r="M468" s="5">
        <v>63</v>
      </c>
      <c r="N468" s="5">
        <v>91</v>
      </c>
      <c r="O468" s="5">
        <v>76</v>
      </c>
      <c r="P468" s="5">
        <v>30.3</v>
      </c>
      <c r="Q468" s="5">
        <v>25.6</v>
      </c>
      <c r="R468" s="5">
        <v>0</v>
      </c>
      <c r="S468" s="5">
        <v>0</v>
      </c>
    </row>
    <row r="469" spans="1:19" x14ac:dyDescent="0.25">
      <c r="A469" s="5" t="s">
        <v>375</v>
      </c>
      <c r="B469" s="5" t="s">
        <v>1374</v>
      </c>
      <c r="C469" s="5">
        <v>44603.469780092593</v>
      </c>
      <c r="D469" s="5">
        <v>44603.490624999999</v>
      </c>
      <c r="E469" s="5" t="s">
        <v>566</v>
      </c>
      <c r="F469" s="5">
        <v>403</v>
      </c>
      <c r="G469" s="5">
        <v>0</v>
      </c>
      <c r="H469" s="5">
        <v>10.96</v>
      </c>
      <c r="I469" s="5">
        <v>542</v>
      </c>
      <c r="J469" s="5">
        <v>425</v>
      </c>
      <c r="K469" s="5">
        <v>224</v>
      </c>
      <c r="L469" s="5">
        <v>124</v>
      </c>
      <c r="M469" s="5">
        <v>84</v>
      </c>
      <c r="N469" s="5">
        <v>71</v>
      </c>
      <c r="O469" s="5">
        <v>52</v>
      </c>
      <c r="P469" s="5">
        <v>28.3</v>
      </c>
      <c r="Q469" s="5">
        <v>21.9</v>
      </c>
      <c r="R469" s="5">
        <v>183</v>
      </c>
      <c r="S469" s="5">
        <v>171</v>
      </c>
    </row>
    <row r="470" spans="1:19" x14ac:dyDescent="0.25">
      <c r="A470" s="5" t="s">
        <v>490</v>
      </c>
      <c r="B470" s="5" t="s">
        <v>1375</v>
      </c>
      <c r="C470" s="5">
        <v>44601.910798611112</v>
      </c>
      <c r="D470" s="5">
        <v>44601.931608796294</v>
      </c>
      <c r="E470" s="5" t="s">
        <v>566</v>
      </c>
      <c r="F470" s="5">
        <v>672</v>
      </c>
      <c r="G470" s="5">
        <v>752</v>
      </c>
      <c r="H470" s="5">
        <v>13.49</v>
      </c>
      <c r="I470" s="5">
        <v>469</v>
      </c>
      <c r="J470" s="5">
        <v>528</v>
      </c>
      <c r="K470" s="5">
        <v>373</v>
      </c>
      <c r="L470" s="5">
        <v>101</v>
      </c>
      <c r="M470" s="5">
        <v>85</v>
      </c>
      <c r="N470" s="5">
        <v>67</v>
      </c>
      <c r="O470" s="5">
        <v>62</v>
      </c>
      <c r="P470" s="5">
        <v>30.6</v>
      </c>
      <c r="Q470" s="5">
        <v>27</v>
      </c>
      <c r="R470" s="5">
        <v>168</v>
      </c>
      <c r="S470" s="5">
        <v>157</v>
      </c>
    </row>
    <row r="471" spans="1:19" x14ac:dyDescent="0.25">
      <c r="A471" s="5" t="s">
        <v>1376</v>
      </c>
      <c r="B471" s="5" t="s">
        <v>1377</v>
      </c>
      <c r="F471" s="5">
        <v>0</v>
      </c>
      <c r="G471" s="5">
        <v>444</v>
      </c>
      <c r="H471" s="5">
        <v>0</v>
      </c>
      <c r="I471" s="5">
        <v>0</v>
      </c>
      <c r="J471" s="5">
        <v>0</v>
      </c>
      <c r="K471" s="5">
        <v>0</v>
      </c>
      <c r="L471" s="5">
        <v>0</v>
      </c>
      <c r="M471" s="5">
        <v>0</v>
      </c>
      <c r="N471" s="5">
        <v>0</v>
      </c>
      <c r="O471" s="5">
        <v>0</v>
      </c>
      <c r="P471" s="5">
        <v>0</v>
      </c>
      <c r="Q471" s="5">
        <v>0</v>
      </c>
      <c r="R471" s="5">
        <v>0</v>
      </c>
      <c r="S471" s="5">
        <v>0</v>
      </c>
    </row>
    <row r="472" spans="1:19" x14ac:dyDescent="0.25">
      <c r="A472" s="5" t="s">
        <v>1378</v>
      </c>
      <c r="B472" s="5" t="s">
        <v>1379</v>
      </c>
      <c r="F472" s="5">
        <v>0</v>
      </c>
      <c r="G472" s="5">
        <v>265</v>
      </c>
      <c r="H472" s="5">
        <v>0</v>
      </c>
      <c r="I472" s="5">
        <v>0</v>
      </c>
      <c r="J472" s="5">
        <v>0</v>
      </c>
      <c r="K472" s="5">
        <v>0</v>
      </c>
      <c r="L472" s="5">
        <v>0</v>
      </c>
      <c r="M472" s="5">
        <v>0</v>
      </c>
      <c r="N472" s="5">
        <v>0</v>
      </c>
      <c r="O472" s="5">
        <v>0</v>
      </c>
      <c r="P472" s="5">
        <v>0</v>
      </c>
      <c r="Q472" s="5">
        <v>0</v>
      </c>
      <c r="R472" s="5">
        <v>0</v>
      </c>
      <c r="S472" s="5">
        <v>0</v>
      </c>
    </row>
    <row r="473" spans="1:19" x14ac:dyDescent="0.25">
      <c r="A473" s="5" t="s">
        <v>363</v>
      </c>
      <c r="B473" s="5" t="s">
        <v>1380</v>
      </c>
      <c r="F473" s="5">
        <v>0</v>
      </c>
      <c r="G473" s="5">
        <v>360</v>
      </c>
      <c r="H473" s="5">
        <v>0</v>
      </c>
      <c r="I473" s="5">
        <v>0</v>
      </c>
      <c r="J473" s="5">
        <v>0</v>
      </c>
      <c r="K473" s="5">
        <v>0</v>
      </c>
      <c r="L473" s="5">
        <v>0</v>
      </c>
      <c r="M473" s="5">
        <v>0</v>
      </c>
      <c r="N473" s="5">
        <v>0</v>
      </c>
      <c r="O473" s="5">
        <v>0</v>
      </c>
      <c r="P473" s="5">
        <v>0</v>
      </c>
      <c r="Q473" s="5">
        <v>0</v>
      </c>
      <c r="R473" s="5">
        <v>0</v>
      </c>
      <c r="S473" s="5">
        <v>0</v>
      </c>
    </row>
    <row r="474" spans="1:19" x14ac:dyDescent="0.25">
      <c r="A474" s="5" t="s">
        <v>1381</v>
      </c>
      <c r="B474" s="5" t="s">
        <v>1382</v>
      </c>
      <c r="F474" s="5">
        <v>0</v>
      </c>
      <c r="G474" s="5">
        <v>285</v>
      </c>
      <c r="H474" s="5">
        <v>0</v>
      </c>
      <c r="I474" s="5">
        <v>0</v>
      </c>
      <c r="J474" s="5">
        <v>0</v>
      </c>
      <c r="K474" s="5">
        <v>0</v>
      </c>
      <c r="L474" s="5">
        <v>0</v>
      </c>
      <c r="M474" s="5">
        <v>0</v>
      </c>
      <c r="N474" s="5">
        <v>0</v>
      </c>
      <c r="O474" s="5">
        <v>0</v>
      </c>
      <c r="P474" s="5">
        <v>0</v>
      </c>
      <c r="Q474" s="5">
        <v>0</v>
      </c>
      <c r="R474" s="5">
        <v>0</v>
      </c>
      <c r="S474" s="5">
        <v>0</v>
      </c>
    </row>
    <row r="475" spans="1:19" x14ac:dyDescent="0.25">
      <c r="A475" s="5" t="s">
        <v>1383</v>
      </c>
      <c r="B475" s="5" t="s">
        <v>1384</v>
      </c>
      <c r="F475" s="5">
        <v>0</v>
      </c>
      <c r="G475" s="5">
        <v>432</v>
      </c>
      <c r="H475" s="5">
        <v>0</v>
      </c>
      <c r="I475" s="5">
        <v>0</v>
      </c>
      <c r="J475" s="5">
        <v>0</v>
      </c>
      <c r="K475" s="5">
        <v>0</v>
      </c>
      <c r="L475" s="5">
        <v>0</v>
      </c>
      <c r="M475" s="5">
        <v>0</v>
      </c>
      <c r="N475" s="5">
        <v>0</v>
      </c>
      <c r="O475" s="5">
        <v>0</v>
      </c>
      <c r="P475" s="5">
        <v>0</v>
      </c>
      <c r="Q475" s="5">
        <v>0</v>
      </c>
      <c r="R475" s="5">
        <v>0</v>
      </c>
      <c r="S475" s="5">
        <v>0</v>
      </c>
    </row>
    <row r="476" spans="1:19" x14ac:dyDescent="0.25">
      <c r="A476" s="5" t="s">
        <v>1385</v>
      </c>
      <c r="B476" s="5" t="s">
        <v>1386</v>
      </c>
      <c r="F476" s="5">
        <v>0</v>
      </c>
      <c r="G476" s="5">
        <v>363</v>
      </c>
      <c r="H476" s="5">
        <v>0</v>
      </c>
      <c r="I476" s="5">
        <v>0</v>
      </c>
      <c r="J476" s="5">
        <v>0</v>
      </c>
      <c r="K476" s="5">
        <v>0</v>
      </c>
      <c r="L476" s="5">
        <v>0</v>
      </c>
      <c r="M476" s="5">
        <v>0</v>
      </c>
      <c r="N476" s="5">
        <v>0</v>
      </c>
      <c r="O476" s="5">
        <v>0</v>
      </c>
      <c r="P476" s="5">
        <v>0</v>
      </c>
      <c r="Q476" s="5">
        <v>0</v>
      </c>
      <c r="R476" s="5">
        <v>0</v>
      </c>
      <c r="S476" s="5">
        <v>0</v>
      </c>
    </row>
    <row r="477" spans="1:19" x14ac:dyDescent="0.25">
      <c r="A477" s="5" t="s">
        <v>269</v>
      </c>
      <c r="B477" s="5" t="s">
        <v>1387</v>
      </c>
      <c r="C477" s="5">
        <v>44602.467986111114</v>
      </c>
      <c r="D477" s="5">
        <v>44602.488807870373</v>
      </c>
      <c r="E477" s="5" t="s">
        <v>566</v>
      </c>
      <c r="F477" s="5">
        <v>383</v>
      </c>
      <c r="G477" s="5">
        <v>0</v>
      </c>
      <c r="H477" s="5">
        <v>10.63</v>
      </c>
      <c r="I477" s="5">
        <v>476</v>
      </c>
      <c r="J477" s="5">
        <v>477</v>
      </c>
      <c r="K477" s="5">
        <v>212</v>
      </c>
      <c r="L477" s="5">
        <v>113</v>
      </c>
      <c r="M477" s="5">
        <v>78</v>
      </c>
      <c r="N477" s="5">
        <v>73</v>
      </c>
      <c r="O477" s="5">
        <v>52</v>
      </c>
      <c r="P477" s="5">
        <v>29.5</v>
      </c>
      <c r="Q477" s="5">
        <v>21.2</v>
      </c>
      <c r="R477" s="5">
        <v>177</v>
      </c>
      <c r="S477" s="5">
        <v>157</v>
      </c>
    </row>
    <row r="478" spans="1:19" x14ac:dyDescent="0.25">
      <c r="A478" s="5" t="s">
        <v>1388</v>
      </c>
      <c r="B478" s="5" t="s">
        <v>1389</v>
      </c>
      <c r="F478" s="5">
        <v>0</v>
      </c>
      <c r="G478" s="5">
        <v>355</v>
      </c>
      <c r="H478" s="5">
        <v>0</v>
      </c>
      <c r="I478" s="5">
        <v>0</v>
      </c>
      <c r="J478" s="5">
        <v>0</v>
      </c>
      <c r="K478" s="5">
        <v>0</v>
      </c>
      <c r="L478" s="5">
        <v>0</v>
      </c>
      <c r="M478" s="5">
        <v>0</v>
      </c>
      <c r="N478" s="5">
        <v>0</v>
      </c>
      <c r="O478" s="5">
        <v>0</v>
      </c>
      <c r="P478" s="5">
        <v>0</v>
      </c>
      <c r="Q478" s="5">
        <v>0</v>
      </c>
      <c r="R478" s="5">
        <v>0</v>
      </c>
      <c r="S478" s="5">
        <v>0</v>
      </c>
    </row>
    <row r="479" spans="1:19" x14ac:dyDescent="0.25">
      <c r="A479" s="5" t="s">
        <v>1390</v>
      </c>
      <c r="B479" s="5" t="s">
        <v>1391</v>
      </c>
      <c r="F479" s="5">
        <v>0</v>
      </c>
      <c r="G479" s="5">
        <v>400</v>
      </c>
      <c r="H479" s="5">
        <v>0</v>
      </c>
      <c r="I479" s="5">
        <v>0</v>
      </c>
      <c r="J479" s="5">
        <v>0</v>
      </c>
      <c r="K479" s="5">
        <v>0</v>
      </c>
      <c r="L479" s="5">
        <v>0</v>
      </c>
      <c r="M479" s="5">
        <v>0</v>
      </c>
      <c r="N479" s="5">
        <v>0</v>
      </c>
      <c r="O479" s="5">
        <v>0</v>
      </c>
      <c r="P479" s="5">
        <v>0</v>
      </c>
      <c r="Q479" s="5">
        <v>0</v>
      </c>
      <c r="R479" s="5">
        <v>0</v>
      </c>
      <c r="S479" s="5">
        <v>0</v>
      </c>
    </row>
    <row r="480" spans="1:19" x14ac:dyDescent="0.25">
      <c r="A480" s="5" t="s">
        <v>1392</v>
      </c>
      <c r="B480" s="5" t="s">
        <v>1393</v>
      </c>
      <c r="F480" s="5">
        <v>0</v>
      </c>
      <c r="G480" s="5">
        <v>411</v>
      </c>
      <c r="H480" s="5">
        <v>0</v>
      </c>
      <c r="I480" s="5">
        <v>0</v>
      </c>
      <c r="J480" s="5">
        <v>0</v>
      </c>
      <c r="K480" s="5">
        <v>0</v>
      </c>
      <c r="L480" s="5">
        <v>0</v>
      </c>
      <c r="M480" s="5"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</row>
    <row r="481" spans="1:19" x14ac:dyDescent="0.25">
      <c r="A481" s="5" t="s">
        <v>253</v>
      </c>
      <c r="B481" s="5" t="s">
        <v>1394</v>
      </c>
      <c r="C481" s="5">
        <v>44602.002708333333</v>
      </c>
      <c r="D481" s="5">
        <v>44602.023518518516</v>
      </c>
      <c r="E481" s="5" t="s">
        <v>566</v>
      </c>
      <c r="F481" s="5">
        <v>494</v>
      </c>
      <c r="G481" s="5">
        <v>487</v>
      </c>
      <c r="H481" s="5">
        <v>11.61</v>
      </c>
      <c r="I481" s="5">
        <v>645</v>
      </c>
      <c r="J481" s="5">
        <v>623</v>
      </c>
      <c r="K481" s="5">
        <v>274</v>
      </c>
      <c r="L481" s="5">
        <v>109</v>
      </c>
      <c r="M481" s="5">
        <v>62</v>
      </c>
      <c r="N481" s="5">
        <v>97</v>
      </c>
      <c r="O481" s="5">
        <v>72</v>
      </c>
      <c r="P481" s="5">
        <v>32.5</v>
      </c>
      <c r="Q481" s="5">
        <v>23.2</v>
      </c>
      <c r="R481" s="5">
        <v>0</v>
      </c>
      <c r="S481" s="5">
        <v>0</v>
      </c>
    </row>
    <row r="482" spans="1:19" x14ac:dyDescent="0.25">
      <c r="A482" s="5" t="s">
        <v>1395</v>
      </c>
      <c r="B482" s="5" t="s">
        <v>1396</v>
      </c>
      <c r="F482" s="5">
        <v>0</v>
      </c>
      <c r="G482" s="5">
        <v>583</v>
      </c>
      <c r="H482" s="5">
        <v>0</v>
      </c>
      <c r="I482" s="5">
        <v>0</v>
      </c>
      <c r="J482" s="5">
        <v>0</v>
      </c>
      <c r="K482" s="5">
        <v>0</v>
      </c>
      <c r="L482" s="5">
        <v>0</v>
      </c>
      <c r="M482" s="5">
        <v>0</v>
      </c>
      <c r="N482" s="5">
        <v>0</v>
      </c>
      <c r="O482" s="5">
        <v>0</v>
      </c>
      <c r="P482" s="5">
        <v>0</v>
      </c>
      <c r="Q482" s="5">
        <v>0</v>
      </c>
      <c r="R482" s="5">
        <v>0</v>
      </c>
      <c r="S482" s="5">
        <v>0</v>
      </c>
    </row>
    <row r="483" spans="1:19" x14ac:dyDescent="0.25">
      <c r="A483" s="5" t="s">
        <v>1397</v>
      </c>
      <c r="B483" s="5" t="s">
        <v>1398</v>
      </c>
      <c r="F483" s="5">
        <v>0</v>
      </c>
      <c r="G483" s="5">
        <v>464</v>
      </c>
      <c r="H483" s="5">
        <v>0</v>
      </c>
      <c r="I483" s="5">
        <v>0</v>
      </c>
      <c r="J483" s="5">
        <v>0</v>
      </c>
      <c r="K483" s="5">
        <v>0</v>
      </c>
      <c r="L483" s="5">
        <v>0</v>
      </c>
      <c r="M483" s="5">
        <v>0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</row>
    <row r="484" spans="1:19" x14ac:dyDescent="0.25">
      <c r="A484" s="5" t="s">
        <v>1399</v>
      </c>
      <c r="B484" s="5" t="s">
        <v>1400</v>
      </c>
      <c r="F484" s="5">
        <v>0</v>
      </c>
      <c r="G484" s="5">
        <v>521</v>
      </c>
      <c r="H484" s="5">
        <v>0</v>
      </c>
      <c r="I484" s="5">
        <v>0</v>
      </c>
      <c r="J484" s="5">
        <v>0</v>
      </c>
      <c r="K484" s="5">
        <v>0</v>
      </c>
      <c r="L484" s="5">
        <v>0</v>
      </c>
      <c r="M484" s="5"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</row>
    <row r="485" spans="1:19" x14ac:dyDescent="0.25">
      <c r="A485" s="5" t="s">
        <v>61</v>
      </c>
      <c r="B485" s="5" t="s">
        <v>1401</v>
      </c>
      <c r="C485" s="5">
        <v>44602.911307870374</v>
      </c>
      <c r="D485" s="5">
        <v>44602.932141203702</v>
      </c>
      <c r="E485" s="5" t="s">
        <v>566</v>
      </c>
      <c r="F485" s="5">
        <v>362</v>
      </c>
      <c r="G485" s="5">
        <v>0</v>
      </c>
      <c r="H485" s="5">
        <v>10.6</v>
      </c>
      <c r="I485" s="5">
        <v>528</v>
      </c>
      <c r="J485" s="5">
        <v>403</v>
      </c>
      <c r="K485" s="5">
        <v>201</v>
      </c>
      <c r="L485" s="5">
        <v>115</v>
      </c>
      <c r="M485" s="5">
        <v>81</v>
      </c>
      <c r="N485" s="5">
        <v>70</v>
      </c>
      <c r="O485" s="5">
        <v>52</v>
      </c>
      <c r="P485" s="5">
        <v>27.8</v>
      </c>
      <c r="Q485" s="5">
        <v>21.2</v>
      </c>
      <c r="R485" s="5">
        <v>0</v>
      </c>
      <c r="S485" s="5">
        <v>0</v>
      </c>
    </row>
    <row r="486" spans="1:19" x14ac:dyDescent="0.25">
      <c r="A486" s="5" t="s">
        <v>1402</v>
      </c>
      <c r="B486" s="5" t="s">
        <v>1403</v>
      </c>
      <c r="F486" s="5">
        <v>0</v>
      </c>
      <c r="G486" s="5">
        <v>357</v>
      </c>
      <c r="H486" s="5">
        <v>0</v>
      </c>
      <c r="I486" s="5">
        <v>0</v>
      </c>
      <c r="J486" s="5">
        <v>0</v>
      </c>
      <c r="K486" s="5">
        <v>0</v>
      </c>
      <c r="L486" s="5">
        <v>0</v>
      </c>
      <c r="M486" s="5">
        <v>0</v>
      </c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</row>
    <row r="487" spans="1:19" x14ac:dyDescent="0.25">
      <c r="A487" s="5" t="s">
        <v>1404</v>
      </c>
      <c r="B487" s="5" t="s">
        <v>1405</v>
      </c>
      <c r="F487" s="5">
        <v>0</v>
      </c>
      <c r="G487" s="5">
        <v>335</v>
      </c>
      <c r="H487" s="5">
        <v>0</v>
      </c>
      <c r="I487" s="5">
        <v>0</v>
      </c>
      <c r="J487" s="5">
        <v>0</v>
      </c>
      <c r="K487" s="5">
        <v>0</v>
      </c>
      <c r="L487" s="5">
        <v>0</v>
      </c>
      <c r="M487" s="5">
        <v>0</v>
      </c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</row>
    <row r="488" spans="1:19" x14ac:dyDescent="0.25">
      <c r="A488" s="5" t="s">
        <v>1406</v>
      </c>
      <c r="B488" s="5" t="s">
        <v>1407</v>
      </c>
      <c r="F488" s="5">
        <v>0</v>
      </c>
      <c r="G488" s="5">
        <v>213</v>
      </c>
      <c r="H488" s="5">
        <v>0</v>
      </c>
      <c r="I488" s="5">
        <v>0</v>
      </c>
      <c r="J488" s="5">
        <v>0</v>
      </c>
      <c r="K488" s="5">
        <v>0</v>
      </c>
      <c r="L488" s="5">
        <v>0</v>
      </c>
      <c r="M488" s="5">
        <v>0</v>
      </c>
      <c r="N488" s="5">
        <v>0</v>
      </c>
      <c r="O488" s="5">
        <v>0</v>
      </c>
      <c r="P488" s="5">
        <v>0</v>
      </c>
      <c r="Q488" s="5">
        <v>0</v>
      </c>
      <c r="R488" s="5">
        <v>0</v>
      </c>
      <c r="S488" s="5">
        <v>0</v>
      </c>
    </row>
    <row r="489" spans="1:19" x14ac:dyDescent="0.25">
      <c r="A489" s="5" t="s">
        <v>1408</v>
      </c>
      <c r="B489" s="5" t="s">
        <v>1409</v>
      </c>
      <c r="C489" s="5">
        <v>44602.091817129629</v>
      </c>
      <c r="D489" s="5">
        <v>44602.112638888888</v>
      </c>
      <c r="E489" s="5" t="s">
        <v>566</v>
      </c>
      <c r="F489" s="5">
        <v>231</v>
      </c>
      <c r="G489" s="5">
        <v>265</v>
      </c>
      <c r="H489" s="5">
        <v>8.77</v>
      </c>
      <c r="I489" s="5">
        <v>399</v>
      </c>
      <c r="J489" s="5">
        <v>370</v>
      </c>
      <c r="K489" s="5">
        <v>128</v>
      </c>
      <c r="L489" s="5">
        <v>110</v>
      </c>
      <c r="M489" s="5">
        <v>84</v>
      </c>
      <c r="N489" s="5">
        <v>66</v>
      </c>
      <c r="O489" s="5">
        <v>41</v>
      </c>
      <c r="P489" s="5">
        <v>26.9</v>
      </c>
      <c r="Q489" s="5">
        <v>17.5</v>
      </c>
      <c r="R489" s="5">
        <v>161</v>
      </c>
      <c r="S489" s="5">
        <v>128</v>
      </c>
    </row>
    <row r="490" spans="1:19" x14ac:dyDescent="0.25">
      <c r="A490" s="5" t="s">
        <v>129</v>
      </c>
      <c r="B490" s="5" t="s">
        <v>1410</v>
      </c>
      <c r="C490" s="5">
        <v>44602.046157407407</v>
      </c>
      <c r="D490" s="5">
        <v>44602.066979166666</v>
      </c>
      <c r="E490" s="5" t="s">
        <v>566</v>
      </c>
      <c r="F490" s="5">
        <v>345</v>
      </c>
      <c r="G490" s="5">
        <v>443</v>
      </c>
      <c r="H490" s="5">
        <v>10.47</v>
      </c>
      <c r="I490" s="5">
        <v>491</v>
      </c>
      <c r="J490" s="5">
        <v>274</v>
      </c>
      <c r="K490" s="5">
        <v>192</v>
      </c>
      <c r="L490" s="5">
        <v>109</v>
      </c>
      <c r="M490" s="5">
        <v>81</v>
      </c>
      <c r="N490" s="5">
        <v>57</v>
      </c>
      <c r="O490" s="5">
        <v>50</v>
      </c>
      <c r="P490" s="5">
        <v>24.1</v>
      </c>
      <c r="Q490" s="5">
        <v>20.9</v>
      </c>
      <c r="R490" s="5">
        <v>173</v>
      </c>
      <c r="S490" s="5">
        <v>164</v>
      </c>
    </row>
    <row r="491" spans="1:19" x14ac:dyDescent="0.25">
      <c r="A491" s="5" t="s">
        <v>1411</v>
      </c>
      <c r="B491" s="5" t="s">
        <v>1412</v>
      </c>
      <c r="F491" s="5">
        <v>0</v>
      </c>
      <c r="G491" s="5">
        <v>0</v>
      </c>
      <c r="H491" s="5">
        <v>0</v>
      </c>
      <c r="I491" s="5">
        <v>0</v>
      </c>
      <c r="J491" s="5">
        <v>0</v>
      </c>
      <c r="K491" s="5">
        <v>0</v>
      </c>
      <c r="L491" s="5">
        <v>0</v>
      </c>
      <c r="M491" s="5">
        <v>0</v>
      </c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</row>
    <row r="492" spans="1:19" x14ac:dyDescent="0.25">
      <c r="A492" s="5" t="s">
        <v>1413</v>
      </c>
      <c r="B492" s="5" t="s">
        <v>1414</v>
      </c>
      <c r="F492" s="5">
        <v>0</v>
      </c>
      <c r="G492" s="5">
        <v>529</v>
      </c>
      <c r="H492" s="5">
        <v>0</v>
      </c>
      <c r="I492" s="5">
        <v>0</v>
      </c>
      <c r="J492" s="5">
        <v>0</v>
      </c>
      <c r="K492" s="5">
        <v>0</v>
      </c>
      <c r="L492" s="5">
        <v>0</v>
      </c>
      <c r="M492" s="5">
        <v>0</v>
      </c>
      <c r="N492" s="5">
        <v>0</v>
      </c>
      <c r="O492" s="5">
        <v>0</v>
      </c>
      <c r="P492" s="5">
        <v>0</v>
      </c>
      <c r="Q492" s="5">
        <v>0</v>
      </c>
      <c r="R492" s="5">
        <v>0</v>
      </c>
      <c r="S492" s="5">
        <v>0</v>
      </c>
    </row>
    <row r="493" spans="1:19" x14ac:dyDescent="0.25">
      <c r="A493" s="5" t="s">
        <v>1415</v>
      </c>
      <c r="B493" s="5" t="s">
        <v>1416</v>
      </c>
      <c r="F493" s="5">
        <v>0</v>
      </c>
      <c r="G493" s="5">
        <v>336</v>
      </c>
      <c r="H493" s="5">
        <v>0</v>
      </c>
      <c r="I493" s="5">
        <v>0</v>
      </c>
      <c r="J493" s="5">
        <v>0</v>
      </c>
      <c r="K493" s="5">
        <v>0</v>
      </c>
      <c r="L493" s="5">
        <v>0</v>
      </c>
      <c r="M493" s="5">
        <v>0</v>
      </c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0</v>
      </c>
    </row>
    <row r="494" spans="1:19" x14ac:dyDescent="0.25">
      <c r="A494" s="5" t="s">
        <v>1417</v>
      </c>
      <c r="B494" s="5" t="s">
        <v>1418</v>
      </c>
      <c r="F494" s="5">
        <v>0</v>
      </c>
      <c r="G494" s="5">
        <v>458</v>
      </c>
      <c r="H494" s="5">
        <v>0</v>
      </c>
      <c r="I494" s="5">
        <v>0</v>
      </c>
      <c r="J494" s="5">
        <v>0</v>
      </c>
      <c r="K494" s="5">
        <v>0</v>
      </c>
      <c r="L494" s="5">
        <v>0</v>
      </c>
      <c r="M494" s="5">
        <v>0</v>
      </c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</row>
    <row r="495" spans="1:19" x14ac:dyDescent="0.25">
      <c r="A495" s="5" t="s">
        <v>1419</v>
      </c>
      <c r="B495" s="5" t="s">
        <v>1420</v>
      </c>
      <c r="F495" s="5">
        <v>0</v>
      </c>
      <c r="G495" s="5">
        <v>489</v>
      </c>
      <c r="H495" s="5">
        <v>0</v>
      </c>
      <c r="I495" s="5">
        <v>0</v>
      </c>
      <c r="J495" s="5">
        <v>0</v>
      </c>
      <c r="K495" s="5">
        <v>0</v>
      </c>
      <c r="L495" s="5">
        <v>0</v>
      </c>
      <c r="M495" s="5">
        <v>0</v>
      </c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</row>
    <row r="496" spans="1:19" x14ac:dyDescent="0.25">
      <c r="A496" s="5" t="s">
        <v>127</v>
      </c>
      <c r="B496" s="5" t="s">
        <v>1421</v>
      </c>
      <c r="C496" s="5">
        <v>44601.937418981484</v>
      </c>
      <c r="D496" s="5">
        <v>44601.958252314813</v>
      </c>
      <c r="E496" s="5" t="s">
        <v>566</v>
      </c>
      <c r="F496" s="5">
        <v>335</v>
      </c>
      <c r="G496" s="5">
        <v>0</v>
      </c>
      <c r="H496" s="5">
        <v>10.37</v>
      </c>
      <c r="I496" s="5">
        <v>429</v>
      </c>
      <c r="J496" s="5">
        <v>277</v>
      </c>
      <c r="K496" s="5">
        <v>186</v>
      </c>
      <c r="L496" s="5">
        <v>109</v>
      </c>
      <c r="M496" s="5">
        <v>82</v>
      </c>
      <c r="N496" s="5">
        <v>75</v>
      </c>
      <c r="O496" s="5">
        <v>50</v>
      </c>
      <c r="P496" s="5">
        <v>24.2</v>
      </c>
      <c r="Q496" s="5">
        <v>20.7</v>
      </c>
      <c r="R496" s="5">
        <v>0</v>
      </c>
      <c r="S496" s="5">
        <v>0</v>
      </c>
    </row>
    <row r="497" spans="1:19" x14ac:dyDescent="0.25">
      <c r="A497" s="5" t="s">
        <v>1422</v>
      </c>
      <c r="B497" s="5" t="s">
        <v>1423</v>
      </c>
      <c r="F497" s="5">
        <v>0</v>
      </c>
      <c r="G497" s="5">
        <v>258</v>
      </c>
      <c r="H497" s="5">
        <v>0</v>
      </c>
      <c r="I497" s="5">
        <v>0</v>
      </c>
      <c r="J497" s="5">
        <v>0</v>
      </c>
      <c r="K497" s="5">
        <v>0</v>
      </c>
      <c r="L497" s="5">
        <v>0</v>
      </c>
      <c r="M497" s="5">
        <v>0</v>
      </c>
      <c r="N497" s="5">
        <v>0</v>
      </c>
      <c r="O497" s="5">
        <v>0</v>
      </c>
      <c r="P497" s="5">
        <v>0</v>
      </c>
      <c r="Q497" s="5">
        <v>0</v>
      </c>
      <c r="R497" s="5">
        <v>0</v>
      </c>
      <c r="S497" s="5">
        <v>0</v>
      </c>
    </row>
    <row r="498" spans="1:19" x14ac:dyDescent="0.25">
      <c r="A498" s="5" t="s">
        <v>1424</v>
      </c>
      <c r="B498" s="5" t="s">
        <v>1425</v>
      </c>
      <c r="F498" s="5">
        <v>0</v>
      </c>
      <c r="G498" s="5">
        <v>360</v>
      </c>
      <c r="H498" s="5">
        <v>0</v>
      </c>
      <c r="I498" s="5">
        <v>0</v>
      </c>
      <c r="J498" s="5">
        <v>0</v>
      </c>
      <c r="K498" s="5">
        <v>0</v>
      </c>
      <c r="L498" s="5">
        <v>0</v>
      </c>
      <c r="M498" s="5"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</row>
    <row r="499" spans="1:19" x14ac:dyDescent="0.25">
      <c r="A499" s="5" t="s">
        <v>1426</v>
      </c>
      <c r="B499" s="5" t="s">
        <v>1427</v>
      </c>
      <c r="F499" s="5">
        <v>0</v>
      </c>
      <c r="G499" s="5">
        <v>406</v>
      </c>
      <c r="H499" s="5">
        <v>0</v>
      </c>
      <c r="I499" s="5">
        <v>0</v>
      </c>
      <c r="J499" s="5">
        <v>0</v>
      </c>
      <c r="K499" s="5">
        <v>0</v>
      </c>
      <c r="L499" s="5">
        <v>0</v>
      </c>
      <c r="M499" s="5">
        <v>0</v>
      </c>
      <c r="N499" s="5">
        <v>0</v>
      </c>
      <c r="O499" s="5">
        <v>0</v>
      </c>
      <c r="P499" s="5">
        <v>0</v>
      </c>
      <c r="Q499" s="5">
        <v>0</v>
      </c>
      <c r="R499" s="5">
        <v>0</v>
      </c>
      <c r="S499" s="5">
        <v>0</v>
      </c>
    </row>
    <row r="500" spans="1:19" x14ac:dyDescent="0.25">
      <c r="A500" s="5" t="s">
        <v>1428</v>
      </c>
      <c r="B500" s="5" t="s">
        <v>1429</v>
      </c>
      <c r="F500" s="5">
        <v>0</v>
      </c>
      <c r="G500" s="5">
        <v>347</v>
      </c>
      <c r="H500" s="5">
        <v>0</v>
      </c>
      <c r="I500" s="5">
        <v>0</v>
      </c>
      <c r="J500" s="5">
        <v>0</v>
      </c>
      <c r="K500" s="5">
        <v>0</v>
      </c>
      <c r="L500" s="5">
        <v>0</v>
      </c>
      <c r="M500" s="5">
        <v>0</v>
      </c>
      <c r="N500" s="5">
        <v>0</v>
      </c>
      <c r="O500" s="5">
        <v>0</v>
      </c>
      <c r="P500" s="5">
        <v>0</v>
      </c>
      <c r="Q500" s="5">
        <v>0</v>
      </c>
      <c r="R500" s="5">
        <v>0</v>
      </c>
      <c r="S500" s="5">
        <v>0</v>
      </c>
    </row>
    <row r="501" spans="1:19" x14ac:dyDescent="0.25">
      <c r="A501" s="5" t="s">
        <v>1430</v>
      </c>
      <c r="B501" s="5" t="s">
        <v>1431</v>
      </c>
      <c r="F501" s="5">
        <v>0</v>
      </c>
      <c r="G501" s="5">
        <v>0</v>
      </c>
      <c r="H501" s="5">
        <v>0</v>
      </c>
      <c r="I501" s="5">
        <v>0</v>
      </c>
      <c r="J501" s="5">
        <v>0</v>
      </c>
      <c r="K501" s="5">
        <v>0</v>
      </c>
      <c r="L501" s="5">
        <v>0</v>
      </c>
      <c r="M501" s="5">
        <v>0</v>
      </c>
      <c r="N501" s="5">
        <v>0</v>
      </c>
      <c r="O501" s="5">
        <v>0</v>
      </c>
      <c r="P501" s="5">
        <v>0</v>
      </c>
      <c r="Q501" s="5">
        <v>0</v>
      </c>
      <c r="R501" s="5">
        <v>0</v>
      </c>
      <c r="S501" s="5">
        <v>0</v>
      </c>
    </row>
    <row r="502" spans="1:19" x14ac:dyDescent="0.25">
      <c r="A502" s="5" t="s">
        <v>1432</v>
      </c>
      <c r="B502" s="5" t="s">
        <v>1433</v>
      </c>
      <c r="F502" s="5">
        <v>0</v>
      </c>
      <c r="G502" s="5">
        <v>377</v>
      </c>
      <c r="H502" s="5">
        <v>0</v>
      </c>
      <c r="I502" s="5">
        <v>0</v>
      </c>
      <c r="J502" s="5">
        <v>0</v>
      </c>
      <c r="K502" s="5">
        <v>0</v>
      </c>
      <c r="L502" s="5">
        <v>0</v>
      </c>
      <c r="M502" s="5">
        <v>0</v>
      </c>
      <c r="N502" s="5">
        <v>0</v>
      </c>
      <c r="O502" s="5">
        <v>0</v>
      </c>
      <c r="P502" s="5">
        <v>0</v>
      </c>
      <c r="Q502" s="5">
        <v>0</v>
      </c>
      <c r="R502" s="5">
        <v>0</v>
      </c>
      <c r="S502" s="5">
        <v>0</v>
      </c>
    </row>
    <row r="503" spans="1:19" x14ac:dyDescent="0.25">
      <c r="A503" s="5" t="s">
        <v>1434</v>
      </c>
      <c r="B503" s="5" t="s">
        <v>1435</v>
      </c>
      <c r="F503" s="5">
        <v>0</v>
      </c>
      <c r="G503" s="5">
        <v>0</v>
      </c>
      <c r="H503" s="5">
        <v>0</v>
      </c>
      <c r="I503" s="5">
        <v>0</v>
      </c>
      <c r="J503" s="5">
        <v>0</v>
      </c>
      <c r="K503" s="5">
        <v>0</v>
      </c>
      <c r="L503" s="5">
        <v>0</v>
      </c>
      <c r="M503" s="5">
        <v>0</v>
      </c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0</v>
      </c>
    </row>
    <row r="504" spans="1:19" x14ac:dyDescent="0.25">
      <c r="A504" s="5" t="s">
        <v>1436</v>
      </c>
      <c r="B504" s="5" t="s">
        <v>1437</v>
      </c>
      <c r="F504" s="5">
        <v>0</v>
      </c>
      <c r="G504" s="5">
        <v>462</v>
      </c>
      <c r="H504" s="5">
        <v>0</v>
      </c>
      <c r="I504" s="5">
        <v>0</v>
      </c>
      <c r="J504" s="5">
        <v>0</v>
      </c>
      <c r="K504" s="5">
        <v>0</v>
      </c>
      <c r="L504" s="5">
        <v>0</v>
      </c>
      <c r="M504" s="5">
        <v>0</v>
      </c>
      <c r="N504" s="5">
        <v>0</v>
      </c>
      <c r="O504" s="5">
        <v>0</v>
      </c>
      <c r="P504" s="5">
        <v>0</v>
      </c>
      <c r="Q504" s="5">
        <v>0</v>
      </c>
      <c r="R504" s="5">
        <v>0</v>
      </c>
      <c r="S504" s="5">
        <v>0</v>
      </c>
    </row>
    <row r="505" spans="1:19" x14ac:dyDescent="0.25">
      <c r="A505" s="5" t="s">
        <v>440</v>
      </c>
      <c r="B505" s="5" t="s">
        <v>1438</v>
      </c>
      <c r="C505" s="5">
        <v>44603.556273148148</v>
      </c>
      <c r="D505" s="5">
        <v>44603.561724537038</v>
      </c>
      <c r="E505" s="5" t="s">
        <v>1439</v>
      </c>
      <c r="F505" s="5">
        <v>78</v>
      </c>
      <c r="G505" s="5">
        <v>0</v>
      </c>
      <c r="H505" s="5">
        <v>2.39</v>
      </c>
      <c r="I505" s="5">
        <v>112</v>
      </c>
      <c r="J505" s="5">
        <v>271</v>
      </c>
      <c r="K505" s="5">
        <v>191</v>
      </c>
      <c r="L505" s="5">
        <v>114</v>
      </c>
      <c r="M505" s="5">
        <v>83</v>
      </c>
      <c r="N505" s="5">
        <v>54</v>
      </c>
      <c r="O505" s="5">
        <v>45</v>
      </c>
      <c r="P505" s="5">
        <v>24</v>
      </c>
      <c r="Q505" s="5">
        <v>21</v>
      </c>
      <c r="R505" s="5">
        <v>0</v>
      </c>
      <c r="S505" s="5">
        <v>0</v>
      </c>
    </row>
    <row r="506" spans="1:19" x14ac:dyDescent="0.25">
      <c r="A506" s="5" t="s">
        <v>175</v>
      </c>
      <c r="B506" s="5" t="s">
        <v>1440</v>
      </c>
      <c r="F506" s="5">
        <v>0</v>
      </c>
      <c r="G506" s="5">
        <v>386</v>
      </c>
      <c r="H506" s="5">
        <v>0</v>
      </c>
      <c r="I506" s="5">
        <v>0</v>
      </c>
      <c r="J506" s="5">
        <v>0</v>
      </c>
      <c r="K506" s="5">
        <v>0</v>
      </c>
      <c r="L506" s="5">
        <v>0</v>
      </c>
      <c r="M506" s="5">
        <v>0</v>
      </c>
      <c r="N506" s="5">
        <v>0</v>
      </c>
      <c r="O506" s="5">
        <v>0</v>
      </c>
      <c r="P506" s="5">
        <v>0</v>
      </c>
      <c r="Q506" s="5">
        <v>0</v>
      </c>
      <c r="R506" s="5">
        <v>0</v>
      </c>
      <c r="S506" s="5">
        <v>0</v>
      </c>
    </row>
    <row r="507" spans="1:19" x14ac:dyDescent="0.25">
      <c r="A507" s="5" t="s">
        <v>1441</v>
      </c>
      <c r="B507" s="5" t="s">
        <v>1442</v>
      </c>
      <c r="F507" s="5">
        <v>0</v>
      </c>
      <c r="G507" s="5">
        <v>0</v>
      </c>
      <c r="H507" s="5">
        <v>0</v>
      </c>
      <c r="I507" s="5">
        <v>0</v>
      </c>
      <c r="J507" s="5">
        <v>0</v>
      </c>
      <c r="K507" s="5">
        <v>0</v>
      </c>
      <c r="L507" s="5">
        <v>0</v>
      </c>
      <c r="M507" s="5">
        <v>0</v>
      </c>
      <c r="N507" s="5">
        <v>0</v>
      </c>
      <c r="O507" s="5">
        <v>0</v>
      </c>
      <c r="P507" s="5">
        <v>0</v>
      </c>
      <c r="Q507" s="5">
        <v>0</v>
      </c>
      <c r="R507" s="5">
        <v>0</v>
      </c>
      <c r="S507" s="5">
        <v>0</v>
      </c>
    </row>
    <row r="508" spans="1:19" x14ac:dyDescent="0.25">
      <c r="A508" s="5" t="s">
        <v>1443</v>
      </c>
      <c r="B508" s="5" t="s">
        <v>1444</v>
      </c>
      <c r="F508" s="5">
        <v>0</v>
      </c>
      <c r="G508" s="5">
        <v>417</v>
      </c>
      <c r="H508" s="5">
        <v>0</v>
      </c>
      <c r="I508" s="5">
        <v>0</v>
      </c>
      <c r="J508" s="5">
        <v>0</v>
      </c>
      <c r="K508" s="5">
        <v>0</v>
      </c>
      <c r="L508" s="5">
        <v>0</v>
      </c>
      <c r="M508" s="5">
        <v>0</v>
      </c>
      <c r="N508" s="5">
        <v>0</v>
      </c>
      <c r="O508" s="5">
        <v>0</v>
      </c>
      <c r="P508" s="5">
        <v>0</v>
      </c>
      <c r="Q508" s="5">
        <v>0</v>
      </c>
      <c r="R508" s="5">
        <v>0</v>
      </c>
      <c r="S508" s="5">
        <v>0</v>
      </c>
    </row>
    <row r="509" spans="1:19" x14ac:dyDescent="0.25">
      <c r="A509" s="5" t="s">
        <v>183</v>
      </c>
      <c r="B509" s="5" t="s">
        <v>1445</v>
      </c>
      <c r="C509" s="5">
        <v>44601.923298611109</v>
      </c>
      <c r="D509" s="5">
        <v>44601.944108796299</v>
      </c>
      <c r="E509" s="5" t="s">
        <v>566</v>
      </c>
      <c r="F509" s="5">
        <v>406</v>
      </c>
      <c r="G509" s="5">
        <v>0</v>
      </c>
      <c r="H509" s="5">
        <v>11.18</v>
      </c>
      <c r="I509" s="5">
        <v>430</v>
      </c>
      <c r="J509" s="5">
        <v>283</v>
      </c>
      <c r="K509" s="5">
        <v>226</v>
      </c>
      <c r="L509" s="5">
        <v>99</v>
      </c>
      <c r="M509" s="5">
        <v>84</v>
      </c>
      <c r="N509" s="5">
        <v>54</v>
      </c>
      <c r="O509" s="5">
        <v>52</v>
      </c>
      <c r="P509" s="5">
        <v>24.4</v>
      </c>
      <c r="Q509" s="5">
        <v>22.4</v>
      </c>
      <c r="R509" s="5">
        <v>152</v>
      </c>
      <c r="S509" s="5">
        <v>140</v>
      </c>
    </row>
    <row r="510" spans="1:19" x14ac:dyDescent="0.25">
      <c r="A510" s="5" t="s">
        <v>1446</v>
      </c>
      <c r="B510" s="5" t="s">
        <v>1447</v>
      </c>
      <c r="F510" s="5">
        <v>0</v>
      </c>
      <c r="G510" s="5">
        <v>341</v>
      </c>
      <c r="H510" s="5">
        <v>0</v>
      </c>
      <c r="I510" s="5">
        <v>0</v>
      </c>
      <c r="J510" s="5">
        <v>0</v>
      </c>
      <c r="K510" s="5">
        <v>0</v>
      </c>
      <c r="L510" s="5">
        <v>0</v>
      </c>
      <c r="M510" s="5">
        <v>0</v>
      </c>
      <c r="N510" s="5">
        <v>0</v>
      </c>
      <c r="O510" s="5">
        <v>0</v>
      </c>
      <c r="P510" s="5">
        <v>0</v>
      </c>
      <c r="Q510" s="5">
        <v>0</v>
      </c>
      <c r="R510" s="5">
        <v>0</v>
      </c>
      <c r="S510" s="5">
        <v>0</v>
      </c>
    </row>
    <row r="511" spans="1:19" x14ac:dyDescent="0.25">
      <c r="A511" s="5" t="s">
        <v>205</v>
      </c>
      <c r="B511" s="5" t="s">
        <v>1448</v>
      </c>
      <c r="C511" s="5">
        <v>44602.478402777779</v>
      </c>
      <c r="D511" s="5">
        <v>44602.499212962961</v>
      </c>
      <c r="E511" s="5" t="s">
        <v>566</v>
      </c>
      <c r="F511" s="5">
        <v>349</v>
      </c>
      <c r="G511" s="5">
        <v>411</v>
      </c>
      <c r="H511" s="5">
        <v>10.45</v>
      </c>
      <c r="I511" s="5">
        <v>484</v>
      </c>
      <c r="J511" s="5">
        <v>339</v>
      </c>
      <c r="K511" s="5">
        <v>194</v>
      </c>
      <c r="L511" s="5">
        <v>105</v>
      </c>
      <c r="M511" s="5">
        <v>69</v>
      </c>
      <c r="N511" s="5">
        <v>72</v>
      </c>
      <c r="O511" s="5">
        <v>57</v>
      </c>
      <c r="P511" s="5">
        <v>26.1</v>
      </c>
      <c r="Q511" s="5">
        <v>20.9</v>
      </c>
      <c r="R511" s="5">
        <v>0</v>
      </c>
      <c r="S511" s="5">
        <v>0</v>
      </c>
    </row>
    <row r="512" spans="1:19" x14ac:dyDescent="0.25">
      <c r="A512" s="5" t="s">
        <v>1449</v>
      </c>
      <c r="B512" s="5" t="s">
        <v>1450</v>
      </c>
      <c r="F512" s="5">
        <v>0</v>
      </c>
      <c r="G512" s="5">
        <v>0</v>
      </c>
      <c r="H512" s="5">
        <v>0</v>
      </c>
      <c r="I512" s="5">
        <v>0</v>
      </c>
      <c r="J512" s="5">
        <v>0</v>
      </c>
      <c r="K512" s="5">
        <v>0</v>
      </c>
      <c r="L512" s="5">
        <v>0</v>
      </c>
      <c r="M512" s="5">
        <v>0</v>
      </c>
      <c r="N512" s="5">
        <v>0</v>
      </c>
      <c r="O512" s="5">
        <v>0</v>
      </c>
      <c r="P512" s="5">
        <v>0</v>
      </c>
      <c r="Q512" s="5">
        <v>0</v>
      </c>
      <c r="R512" s="5">
        <v>0</v>
      </c>
      <c r="S512" s="5">
        <v>0</v>
      </c>
    </row>
    <row r="513" spans="1:19" x14ac:dyDescent="0.25">
      <c r="A513" s="5" t="s">
        <v>335</v>
      </c>
      <c r="B513" s="5" t="s">
        <v>1451</v>
      </c>
      <c r="F513" s="5">
        <v>0</v>
      </c>
      <c r="G513" s="5">
        <v>364</v>
      </c>
      <c r="H513" s="5">
        <v>0</v>
      </c>
      <c r="I513" s="5">
        <v>0</v>
      </c>
      <c r="J513" s="5">
        <v>0</v>
      </c>
      <c r="K513" s="5">
        <v>0</v>
      </c>
      <c r="L513" s="5">
        <v>0</v>
      </c>
      <c r="M513" s="5">
        <v>0</v>
      </c>
      <c r="N513" s="5">
        <v>0</v>
      </c>
      <c r="O513" s="5">
        <v>0</v>
      </c>
      <c r="P513" s="5">
        <v>0</v>
      </c>
      <c r="Q513" s="5">
        <v>0</v>
      </c>
      <c r="R513" s="5">
        <v>0</v>
      </c>
      <c r="S513" s="5">
        <v>0</v>
      </c>
    </row>
    <row r="514" spans="1:19" x14ac:dyDescent="0.25">
      <c r="A514" s="5" t="s">
        <v>436</v>
      </c>
      <c r="B514" s="5" t="s">
        <v>1452</v>
      </c>
      <c r="F514" s="5">
        <v>0</v>
      </c>
      <c r="G514" s="5">
        <v>0</v>
      </c>
      <c r="H514" s="5">
        <v>0</v>
      </c>
      <c r="I514" s="5">
        <v>0</v>
      </c>
      <c r="J514" s="5">
        <v>0</v>
      </c>
      <c r="K514" s="5">
        <v>0</v>
      </c>
      <c r="L514" s="5">
        <v>0</v>
      </c>
      <c r="M514" s="5">
        <v>0</v>
      </c>
      <c r="N514" s="5">
        <v>0</v>
      </c>
      <c r="O514" s="5">
        <v>0</v>
      </c>
      <c r="P514" s="5">
        <v>0</v>
      </c>
      <c r="Q514" s="5">
        <v>0</v>
      </c>
      <c r="R514" s="5">
        <v>0</v>
      </c>
      <c r="S514" s="5">
        <v>0</v>
      </c>
    </row>
    <row r="515" spans="1:19" x14ac:dyDescent="0.25">
      <c r="A515" s="5" t="s">
        <v>1453</v>
      </c>
      <c r="B515" s="5" t="s">
        <v>1454</v>
      </c>
      <c r="F515" s="5">
        <v>0</v>
      </c>
      <c r="G515" s="5">
        <v>242</v>
      </c>
      <c r="H515" s="5">
        <v>0</v>
      </c>
      <c r="I515" s="5">
        <v>0</v>
      </c>
      <c r="J515" s="5">
        <v>0</v>
      </c>
      <c r="K515" s="5">
        <v>0</v>
      </c>
      <c r="L515" s="5">
        <v>0</v>
      </c>
      <c r="M515" s="5">
        <v>0</v>
      </c>
      <c r="N515" s="5">
        <v>0</v>
      </c>
      <c r="O515" s="5">
        <v>0</v>
      </c>
      <c r="P515" s="5">
        <v>0</v>
      </c>
      <c r="Q515" s="5">
        <v>0</v>
      </c>
      <c r="R515" s="5">
        <v>0</v>
      </c>
      <c r="S515" s="5">
        <v>0</v>
      </c>
    </row>
    <row r="516" spans="1:19" x14ac:dyDescent="0.25">
      <c r="A516" s="5" t="s">
        <v>1455</v>
      </c>
      <c r="B516" s="5" t="s">
        <v>1456</v>
      </c>
      <c r="F516" s="5">
        <v>0</v>
      </c>
      <c r="G516" s="5">
        <v>419</v>
      </c>
      <c r="H516" s="5">
        <v>0</v>
      </c>
      <c r="I516" s="5">
        <v>0</v>
      </c>
      <c r="J516" s="5">
        <v>0</v>
      </c>
      <c r="K516" s="5">
        <v>0</v>
      </c>
      <c r="L516" s="5">
        <v>0</v>
      </c>
      <c r="M516" s="5">
        <v>0</v>
      </c>
      <c r="N516" s="5">
        <v>0</v>
      </c>
      <c r="O516" s="5">
        <v>0</v>
      </c>
      <c r="P516" s="5">
        <v>0</v>
      </c>
      <c r="Q516" s="5">
        <v>0</v>
      </c>
      <c r="R516" s="5">
        <v>0</v>
      </c>
      <c r="S516" s="5">
        <v>0</v>
      </c>
    </row>
    <row r="517" spans="1:19" x14ac:dyDescent="0.25">
      <c r="A517" s="5" t="s">
        <v>315</v>
      </c>
      <c r="B517" s="5" t="s">
        <v>1457</v>
      </c>
      <c r="C517" s="5">
        <v>44602.167962962965</v>
      </c>
      <c r="D517" s="5">
        <v>44602.188750000001</v>
      </c>
      <c r="E517" s="5" t="s">
        <v>566</v>
      </c>
      <c r="F517" s="5">
        <v>585</v>
      </c>
      <c r="G517" s="5">
        <v>726</v>
      </c>
      <c r="H517" s="5">
        <v>12.77</v>
      </c>
      <c r="I517" s="5">
        <v>661</v>
      </c>
      <c r="J517" s="5">
        <v>556</v>
      </c>
      <c r="K517" s="5">
        <v>325</v>
      </c>
      <c r="L517" s="5">
        <v>110</v>
      </c>
      <c r="M517" s="5">
        <v>82</v>
      </c>
      <c r="N517" s="5">
        <v>76</v>
      </c>
      <c r="O517" s="5">
        <v>62</v>
      </c>
      <c r="P517" s="5">
        <v>31.2</v>
      </c>
      <c r="Q517" s="5">
        <v>25.5</v>
      </c>
      <c r="R517" s="5">
        <v>174</v>
      </c>
      <c r="S517" s="5">
        <v>160</v>
      </c>
    </row>
    <row r="518" spans="1:19" x14ac:dyDescent="0.25">
      <c r="A518" s="5" t="s">
        <v>1458</v>
      </c>
      <c r="B518" s="5" t="s">
        <v>1459</v>
      </c>
      <c r="F518" s="5">
        <v>0</v>
      </c>
      <c r="G518" s="5">
        <v>237</v>
      </c>
      <c r="H518" s="5">
        <v>0</v>
      </c>
      <c r="I518" s="5">
        <v>0</v>
      </c>
      <c r="J518" s="5">
        <v>0</v>
      </c>
      <c r="K518" s="5">
        <v>0</v>
      </c>
      <c r="L518" s="5">
        <v>0</v>
      </c>
      <c r="M518" s="5">
        <v>0</v>
      </c>
      <c r="N518" s="5">
        <v>0</v>
      </c>
      <c r="O518" s="5">
        <v>0</v>
      </c>
      <c r="P518" s="5">
        <v>0</v>
      </c>
      <c r="Q518" s="5">
        <v>0</v>
      </c>
      <c r="R518" s="5">
        <v>0</v>
      </c>
      <c r="S518" s="5">
        <v>0</v>
      </c>
    </row>
    <row r="519" spans="1:19" x14ac:dyDescent="0.25">
      <c r="A519" s="5" t="s">
        <v>1460</v>
      </c>
      <c r="B519" s="5" t="s">
        <v>1461</v>
      </c>
      <c r="F519" s="5">
        <v>0</v>
      </c>
      <c r="G519" s="5">
        <v>512</v>
      </c>
      <c r="H519" s="5">
        <v>0</v>
      </c>
      <c r="I519" s="5">
        <v>0</v>
      </c>
      <c r="J519" s="5">
        <v>0</v>
      </c>
      <c r="K519" s="5">
        <v>0</v>
      </c>
      <c r="L519" s="5">
        <v>0</v>
      </c>
      <c r="M519" s="5">
        <v>0</v>
      </c>
      <c r="N519" s="5">
        <v>0</v>
      </c>
      <c r="O519" s="5">
        <v>0</v>
      </c>
      <c r="P519" s="5">
        <v>0</v>
      </c>
      <c r="Q519" s="5">
        <v>0</v>
      </c>
      <c r="R519" s="5">
        <v>0</v>
      </c>
      <c r="S519" s="5">
        <v>0</v>
      </c>
    </row>
    <row r="520" spans="1:19" x14ac:dyDescent="0.25">
      <c r="A520" s="5" t="s">
        <v>1462</v>
      </c>
      <c r="B520" s="5" t="s">
        <v>1463</v>
      </c>
      <c r="F520" s="5">
        <v>0</v>
      </c>
      <c r="G520" s="5">
        <v>0</v>
      </c>
      <c r="H520" s="5">
        <v>0</v>
      </c>
      <c r="I520" s="5">
        <v>0</v>
      </c>
      <c r="J520" s="5">
        <v>0</v>
      </c>
      <c r="K520" s="5">
        <v>0</v>
      </c>
      <c r="L520" s="5">
        <v>0</v>
      </c>
      <c r="M520" s="5">
        <v>0</v>
      </c>
      <c r="N520" s="5">
        <v>0</v>
      </c>
      <c r="O520" s="5">
        <v>0</v>
      </c>
      <c r="P520" s="5">
        <v>0</v>
      </c>
      <c r="Q520" s="5">
        <v>0</v>
      </c>
      <c r="R520" s="5">
        <v>0</v>
      </c>
      <c r="S520" s="5">
        <v>0</v>
      </c>
    </row>
    <row r="521" spans="1:19" x14ac:dyDescent="0.25">
      <c r="A521" s="5" t="s">
        <v>1464</v>
      </c>
      <c r="B521" s="5" t="s">
        <v>1465</v>
      </c>
      <c r="C521" s="5">
        <v>44602.719837962963</v>
      </c>
      <c r="D521" s="5">
        <v>44602.740636574075</v>
      </c>
      <c r="E521" s="5" t="s">
        <v>566</v>
      </c>
      <c r="F521" s="5">
        <v>583</v>
      </c>
      <c r="G521" s="5">
        <v>611</v>
      </c>
      <c r="H521" s="5">
        <v>12.4</v>
      </c>
      <c r="I521" s="5">
        <v>590</v>
      </c>
      <c r="J521" s="5">
        <v>695</v>
      </c>
      <c r="K521" s="5">
        <v>324</v>
      </c>
      <c r="L521" s="5">
        <v>144</v>
      </c>
      <c r="M521" s="5">
        <v>79</v>
      </c>
      <c r="N521" s="5">
        <v>80</v>
      </c>
      <c r="O521" s="5">
        <v>63</v>
      </c>
      <c r="P521" s="5">
        <v>33.799999999999997</v>
      </c>
      <c r="Q521" s="5">
        <v>24.8</v>
      </c>
      <c r="R521" s="5">
        <v>169</v>
      </c>
      <c r="S521" s="5">
        <v>160</v>
      </c>
    </row>
    <row r="522" spans="1:19" x14ac:dyDescent="0.25">
      <c r="A522" s="5" t="s">
        <v>43</v>
      </c>
      <c r="B522" s="5" t="s">
        <v>1466</v>
      </c>
      <c r="C522" s="5">
        <v>44603.087696759256</v>
      </c>
      <c r="D522" s="5">
        <v>44603.108518518522</v>
      </c>
      <c r="E522" s="5" t="s">
        <v>566</v>
      </c>
      <c r="F522" s="5">
        <v>313</v>
      </c>
      <c r="G522" s="5">
        <v>0</v>
      </c>
      <c r="H522" s="5">
        <v>10.119999999999999</v>
      </c>
      <c r="I522" s="5">
        <v>0</v>
      </c>
      <c r="J522" s="5">
        <v>206</v>
      </c>
      <c r="K522" s="5">
        <v>174</v>
      </c>
      <c r="L522" s="5">
        <v>109</v>
      </c>
      <c r="M522" s="5">
        <v>84</v>
      </c>
      <c r="N522" s="5">
        <v>51</v>
      </c>
      <c r="O522" s="5">
        <v>46</v>
      </c>
      <c r="P522" s="5">
        <v>21.6</v>
      </c>
      <c r="Q522" s="5">
        <v>20.2</v>
      </c>
      <c r="R522" s="5">
        <v>168</v>
      </c>
      <c r="S522" s="5">
        <v>161</v>
      </c>
    </row>
    <row r="523" spans="1:19" x14ac:dyDescent="0.25">
      <c r="A523" s="5" t="s">
        <v>1467</v>
      </c>
      <c r="B523" s="5" t="s">
        <v>1468</v>
      </c>
      <c r="F523" s="5">
        <v>0</v>
      </c>
      <c r="G523" s="5">
        <v>384</v>
      </c>
      <c r="H523" s="5">
        <v>0</v>
      </c>
      <c r="I523" s="5">
        <v>0</v>
      </c>
      <c r="J523" s="5">
        <v>0</v>
      </c>
      <c r="K523" s="5">
        <v>0</v>
      </c>
      <c r="L523" s="5">
        <v>0</v>
      </c>
      <c r="M523" s="5">
        <v>0</v>
      </c>
      <c r="N523" s="5">
        <v>0</v>
      </c>
      <c r="O523" s="5">
        <v>0</v>
      </c>
      <c r="P523" s="5">
        <v>0</v>
      </c>
      <c r="Q523" s="5">
        <v>0</v>
      </c>
      <c r="R523" s="5">
        <v>0</v>
      </c>
      <c r="S523" s="5">
        <v>0</v>
      </c>
    </row>
    <row r="524" spans="1:19" x14ac:dyDescent="0.25">
      <c r="A524" s="5" t="s">
        <v>1469</v>
      </c>
      <c r="B524" s="5" t="s">
        <v>1470</v>
      </c>
      <c r="F524" s="5">
        <v>0</v>
      </c>
      <c r="G524" s="5">
        <v>345</v>
      </c>
      <c r="H524" s="5">
        <v>0</v>
      </c>
      <c r="I524" s="5">
        <v>0</v>
      </c>
      <c r="J524" s="5">
        <v>0</v>
      </c>
      <c r="K524" s="5">
        <v>0</v>
      </c>
      <c r="L524" s="5">
        <v>0</v>
      </c>
      <c r="M524" s="5">
        <v>0</v>
      </c>
      <c r="N524" s="5">
        <v>0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</row>
    <row r="525" spans="1:19" x14ac:dyDescent="0.25">
      <c r="A525" s="5" t="s">
        <v>243</v>
      </c>
      <c r="B525" s="5" t="s">
        <v>1471</v>
      </c>
      <c r="C525" s="5">
        <v>44602.441886574074</v>
      </c>
      <c r="D525" s="5">
        <v>44602.462696759256</v>
      </c>
      <c r="E525" s="5" t="s">
        <v>566</v>
      </c>
      <c r="F525" s="5">
        <v>383</v>
      </c>
      <c r="G525" s="5">
        <v>0</v>
      </c>
      <c r="H525" s="5">
        <v>10.77</v>
      </c>
      <c r="I525" s="5">
        <v>486</v>
      </c>
      <c r="J525" s="5">
        <v>515</v>
      </c>
      <c r="K525" s="5">
        <v>213</v>
      </c>
      <c r="L525" s="5">
        <v>121</v>
      </c>
      <c r="M525" s="5">
        <v>73</v>
      </c>
      <c r="N525" s="5">
        <v>90</v>
      </c>
      <c r="O525" s="5">
        <v>57</v>
      </c>
      <c r="P525" s="5">
        <v>30.3</v>
      </c>
      <c r="Q525" s="5">
        <v>21.5</v>
      </c>
      <c r="R525" s="5">
        <v>171</v>
      </c>
      <c r="S525" s="5">
        <v>153</v>
      </c>
    </row>
    <row r="526" spans="1:19" x14ac:dyDescent="0.25">
      <c r="A526" s="5" t="s">
        <v>53</v>
      </c>
      <c r="B526" s="5" t="s">
        <v>1472</v>
      </c>
      <c r="C526" s="5">
        <v>44602.724803240744</v>
      </c>
      <c r="D526" s="5">
        <v>44602.74560185185</v>
      </c>
      <c r="E526" s="5" t="s">
        <v>566</v>
      </c>
      <c r="F526" s="5">
        <v>427</v>
      </c>
      <c r="G526" s="5">
        <v>422</v>
      </c>
      <c r="H526" s="5">
        <v>11.41</v>
      </c>
      <c r="I526" s="5">
        <v>578</v>
      </c>
      <c r="J526" s="5">
        <v>401</v>
      </c>
      <c r="K526" s="5">
        <v>237</v>
      </c>
      <c r="L526" s="5">
        <v>109</v>
      </c>
      <c r="M526" s="5">
        <v>87</v>
      </c>
      <c r="N526" s="5">
        <v>56</v>
      </c>
      <c r="O526" s="5">
        <v>50</v>
      </c>
      <c r="P526" s="5">
        <v>27.7</v>
      </c>
      <c r="Q526" s="5">
        <v>22.8</v>
      </c>
      <c r="R526" s="5">
        <v>0</v>
      </c>
      <c r="S526" s="5">
        <v>0</v>
      </c>
    </row>
    <row r="527" spans="1:19" x14ac:dyDescent="0.25">
      <c r="A527" s="5" t="s">
        <v>377</v>
      </c>
      <c r="B527" s="5" t="s">
        <v>1473</v>
      </c>
      <c r="C527" s="5">
        <v>44602.772349537037</v>
      </c>
      <c r="D527" s="5">
        <v>44602.793136574073</v>
      </c>
      <c r="E527" s="5" t="s">
        <v>566</v>
      </c>
      <c r="F527" s="5">
        <v>259</v>
      </c>
      <c r="G527" s="5">
        <v>426</v>
      </c>
      <c r="H527" s="5">
        <v>9.1</v>
      </c>
      <c r="I527" s="5">
        <v>547</v>
      </c>
      <c r="J527" s="5">
        <v>499</v>
      </c>
      <c r="K527" s="5">
        <v>144</v>
      </c>
      <c r="L527" s="5">
        <v>128</v>
      </c>
      <c r="M527" s="5">
        <v>82</v>
      </c>
      <c r="N527" s="5">
        <v>67</v>
      </c>
      <c r="O527" s="5">
        <v>44</v>
      </c>
      <c r="P527" s="5">
        <v>30</v>
      </c>
      <c r="Q527" s="5">
        <v>18.2</v>
      </c>
      <c r="R527" s="5">
        <v>153</v>
      </c>
      <c r="S527" s="5">
        <v>140</v>
      </c>
    </row>
    <row r="528" spans="1:19" x14ac:dyDescent="0.25">
      <c r="A528" s="5" t="s">
        <v>1474</v>
      </c>
      <c r="B528" s="5" t="s">
        <v>1475</v>
      </c>
      <c r="F528" s="5">
        <v>0</v>
      </c>
      <c r="G528" s="5">
        <v>340</v>
      </c>
      <c r="H528" s="5">
        <v>0</v>
      </c>
      <c r="I528" s="5">
        <v>0</v>
      </c>
      <c r="J528" s="5">
        <v>0</v>
      </c>
      <c r="K528" s="5">
        <v>0</v>
      </c>
      <c r="L528" s="5">
        <v>0</v>
      </c>
      <c r="M528" s="5">
        <v>0</v>
      </c>
      <c r="N528" s="5">
        <v>0</v>
      </c>
      <c r="O528" s="5">
        <v>0</v>
      </c>
      <c r="P528" s="5">
        <v>0</v>
      </c>
      <c r="Q528" s="5">
        <v>0</v>
      </c>
      <c r="R528" s="5">
        <v>0</v>
      </c>
      <c r="S528" s="5">
        <v>0</v>
      </c>
    </row>
    <row r="529" spans="1:19" x14ac:dyDescent="0.25">
      <c r="A529" s="5" t="s">
        <v>419</v>
      </c>
      <c r="B529" s="5" t="s">
        <v>1476</v>
      </c>
      <c r="C529" s="5">
        <v>44602.037766203706</v>
      </c>
      <c r="D529" s="5">
        <v>44602.058622685188</v>
      </c>
      <c r="E529" s="5" t="s">
        <v>566</v>
      </c>
      <c r="F529" s="5">
        <v>505</v>
      </c>
      <c r="G529" s="5">
        <v>544</v>
      </c>
      <c r="H529" s="5">
        <v>12.09</v>
      </c>
      <c r="I529" s="5">
        <v>586</v>
      </c>
      <c r="J529" s="5">
        <v>547</v>
      </c>
      <c r="K529" s="5">
        <v>281</v>
      </c>
      <c r="L529" s="5">
        <v>117</v>
      </c>
      <c r="M529" s="5">
        <v>83</v>
      </c>
      <c r="N529" s="5">
        <v>72</v>
      </c>
      <c r="O529" s="5">
        <v>57</v>
      </c>
      <c r="P529" s="5">
        <v>31</v>
      </c>
      <c r="Q529" s="5">
        <v>24.2</v>
      </c>
      <c r="R529" s="5">
        <v>182</v>
      </c>
      <c r="S529" s="5">
        <v>173</v>
      </c>
    </row>
    <row r="530" spans="1:19" x14ac:dyDescent="0.25">
      <c r="A530" s="5" t="s">
        <v>379</v>
      </c>
      <c r="B530" s="5" t="s">
        <v>1477</v>
      </c>
      <c r="C530" s="5">
        <v>44602.084675925929</v>
      </c>
      <c r="D530" s="5">
        <v>44602.105509259258</v>
      </c>
      <c r="E530" s="5" t="s">
        <v>566</v>
      </c>
      <c r="F530" s="5">
        <v>426</v>
      </c>
      <c r="G530" s="5">
        <v>449</v>
      </c>
      <c r="H530" s="5">
        <v>11.25</v>
      </c>
      <c r="I530" s="5">
        <v>584</v>
      </c>
      <c r="J530" s="5">
        <v>415</v>
      </c>
      <c r="K530" s="5">
        <v>236</v>
      </c>
      <c r="L530" s="5">
        <v>117</v>
      </c>
      <c r="M530" s="5">
        <v>82</v>
      </c>
      <c r="N530" s="5">
        <v>67</v>
      </c>
      <c r="O530" s="5">
        <v>54</v>
      </c>
      <c r="P530" s="5">
        <v>28.1</v>
      </c>
      <c r="Q530" s="5">
        <v>22.5</v>
      </c>
      <c r="R530" s="5">
        <v>0</v>
      </c>
      <c r="S530" s="5">
        <v>0</v>
      </c>
    </row>
    <row r="531" spans="1:19" x14ac:dyDescent="0.25">
      <c r="A531" s="5" t="s">
        <v>1478</v>
      </c>
      <c r="B531" s="5" t="s">
        <v>1479</v>
      </c>
      <c r="F531" s="5">
        <v>0</v>
      </c>
      <c r="G531" s="5">
        <v>410</v>
      </c>
      <c r="H531" s="5">
        <v>0</v>
      </c>
      <c r="I531" s="5">
        <v>0</v>
      </c>
      <c r="J531" s="5">
        <v>0</v>
      </c>
      <c r="K531" s="5">
        <v>0</v>
      </c>
      <c r="L531" s="5">
        <v>0</v>
      </c>
      <c r="M531" s="5">
        <v>0</v>
      </c>
      <c r="N531" s="5">
        <v>0</v>
      </c>
      <c r="O531" s="5">
        <v>0</v>
      </c>
      <c r="P531" s="5">
        <v>0</v>
      </c>
      <c r="Q531" s="5">
        <v>0</v>
      </c>
      <c r="R531" s="5">
        <v>0</v>
      </c>
      <c r="S531" s="5">
        <v>0</v>
      </c>
    </row>
    <row r="532" spans="1:19" x14ac:dyDescent="0.25">
      <c r="A532" s="5" t="s">
        <v>1480</v>
      </c>
      <c r="B532" s="5" t="s">
        <v>1481</v>
      </c>
      <c r="F532" s="5">
        <v>0</v>
      </c>
      <c r="G532" s="5">
        <v>431</v>
      </c>
      <c r="H532" s="5">
        <v>0</v>
      </c>
      <c r="I532" s="5">
        <v>0</v>
      </c>
      <c r="J532" s="5">
        <v>0</v>
      </c>
      <c r="K532" s="5">
        <v>0</v>
      </c>
      <c r="L532" s="5">
        <v>0</v>
      </c>
      <c r="M532" s="5">
        <v>0</v>
      </c>
      <c r="N532" s="5">
        <v>0</v>
      </c>
      <c r="O532" s="5">
        <v>0</v>
      </c>
      <c r="P532" s="5">
        <v>0</v>
      </c>
      <c r="Q532" s="5">
        <v>0</v>
      </c>
      <c r="R532" s="5">
        <v>0</v>
      </c>
      <c r="S532" s="5">
        <v>0</v>
      </c>
    </row>
    <row r="533" spans="1:19" x14ac:dyDescent="0.25">
      <c r="A533" s="5" t="s">
        <v>1482</v>
      </c>
      <c r="B533" s="5" t="s">
        <v>1483</v>
      </c>
      <c r="F533" s="5">
        <v>0</v>
      </c>
      <c r="G533" s="5">
        <v>343</v>
      </c>
      <c r="H533" s="5">
        <v>0</v>
      </c>
      <c r="I533" s="5">
        <v>0</v>
      </c>
      <c r="J533" s="5">
        <v>0</v>
      </c>
      <c r="K533" s="5">
        <v>0</v>
      </c>
      <c r="L533" s="5">
        <v>0</v>
      </c>
      <c r="M533" s="5">
        <v>0</v>
      </c>
      <c r="N533" s="5">
        <v>0</v>
      </c>
      <c r="O533" s="5">
        <v>0</v>
      </c>
      <c r="P533" s="5">
        <v>0</v>
      </c>
      <c r="Q533" s="5">
        <v>0</v>
      </c>
      <c r="R533" s="5">
        <v>0</v>
      </c>
      <c r="S533" s="5">
        <v>0</v>
      </c>
    </row>
    <row r="534" spans="1:19" x14ac:dyDescent="0.25">
      <c r="A534" s="5" t="s">
        <v>1484</v>
      </c>
      <c r="B534" s="5" t="s">
        <v>1485</v>
      </c>
      <c r="F534" s="5">
        <v>0</v>
      </c>
      <c r="G534" s="5">
        <v>257</v>
      </c>
      <c r="H534" s="5">
        <v>0</v>
      </c>
      <c r="I534" s="5">
        <v>0</v>
      </c>
      <c r="J534" s="5">
        <v>0</v>
      </c>
      <c r="K534" s="5">
        <v>0</v>
      </c>
      <c r="L534" s="5">
        <v>0</v>
      </c>
      <c r="M534" s="5">
        <v>0</v>
      </c>
      <c r="N534" s="5">
        <v>0</v>
      </c>
      <c r="O534" s="5">
        <v>0</v>
      </c>
      <c r="P534" s="5">
        <v>0</v>
      </c>
      <c r="Q534" s="5">
        <v>0</v>
      </c>
      <c r="R534" s="5">
        <v>0</v>
      </c>
      <c r="S534" s="5">
        <v>0</v>
      </c>
    </row>
    <row r="535" spans="1:19" x14ac:dyDescent="0.25">
      <c r="A535" s="5" t="s">
        <v>159</v>
      </c>
      <c r="B535" s="5" t="s">
        <v>1486</v>
      </c>
      <c r="C535" s="5">
        <v>44602.454907407409</v>
      </c>
      <c r="D535" s="5">
        <v>44602.475729166668</v>
      </c>
      <c r="E535" s="5" t="s">
        <v>566</v>
      </c>
      <c r="F535" s="5">
        <v>715</v>
      </c>
      <c r="G535" s="5">
        <v>793</v>
      </c>
      <c r="H535" s="5">
        <v>13.8</v>
      </c>
      <c r="I535" s="5">
        <v>407</v>
      </c>
      <c r="J535" s="5">
        <v>636</v>
      </c>
      <c r="K535" s="5">
        <v>397</v>
      </c>
      <c r="L535" s="5">
        <v>116</v>
      </c>
      <c r="M535" s="5">
        <v>87</v>
      </c>
      <c r="N535" s="5">
        <v>86</v>
      </c>
      <c r="O535" s="5">
        <v>65</v>
      </c>
      <c r="P535" s="5">
        <v>32.700000000000003</v>
      </c>
      <c r="Q535" s="5">
        <v>27.6</v>
      </c>
      <c r="R535" s="5">
        <v>156</v>
      </c>
      <c r="S535" s="5">
        <v>142</v>
      </c>
    </row>
    <row r="536" spans="1:19" x14ac:dyDescent="0.25">
      <c r="A536" s="5" t="s">
        <v>1487</v>
      </c>
      <c r="B536" s="5" t="s">
        <v>1488</v>
      </c>
      <c r="F536" s="5">
        <v>0</v>
      </c>
      <c r="G536" s="5">
        <v>386</v>
      </c>
      <c r="H536" s="5">
        <v>0</v>
      </c>
      <c r="I536" s="5">
        <v>0</v>
      </c>
      <c r="J536" s="5">
        <v>0</v>
      </c>
      <c r="K536" s="5">
        <v>0</v>
      </c>
      <c r="L536" s="5">
        <v>0</v>
      </c>
      <c r="M536" s="5">
        <v>0</v>
      </c>
      <c r="N536" s="5">
        <v>0</v>
      </c>
      <c r="O536" s="5">
        <v>0</v>
      </c>
      <c r="P536" s="5">
        <v>0</v>
      </c>
      <c r="Q536" s="5">
        <v>0</v>
      </c>
      <c r="R536" s="5">
        <v>0</v>
      </c>
      <c r="S536" s="5">
        <v>0</v>
      </c>
    </row>
    <row r="537" spans="1:19" x14ac:dyDescent="0.25">
      <c r="A537" s="5" t="s">
        <v>1489</v>
      </c>
      <c r="B537" s="5" t="s">
        <v>1490</v>
      </c>
      <c r="F537" s="5">
        <v>0</v>
      </c>
      <c r="G537" s="5">
        <v>308</v>
      </c>
      <c r="H537" s="5">
        <v>0</v>
      </c>
      <c r="I537" s="5">
        <v>0</v>
      </c>
      <c r="J537" s="5">
        <v>0</v>
      </c>
      <c r="K537" s="5">
        <v>0</v>
      </c>
      <c r="L537" s="5">
        <v>0</v>
      </c>
      <c r="M537" s="5">
        <v>0</v>
      </c>
      <c r="N537" s="5">
        <v>0</v>
      </c>
      <c r="O537" s="5">
        <v>0</v>
      </c>
      <c r="P537" s="5">
        <v>0</v>
      </c>
      <c r="Q537" s="5">
        <v>0</v>
      </c>
      <c r="R537" s="5">
        <v>0</v>
      </c>
      <c r="S537" s="5">
        <v>0</v>
      </c>
    </row>
    <row r="538" spans="1:19" x14ac:dyDescent="0.25">
      <c r="A538" s="5" t="s">
        <v>1491</v>
      </c>
      <c r="B538" s="5" t="s">
        <v>1492</v>
      </c>
      <c r="F538" s="5">
        <v>0</v>
      </c>
      <c r="G538" s="5">
        <v>422</v>
      </c>
      <c r="H538" s="5">
        <v>0</v>
      </c>
      <c r="I538" s="5">
        <v>0</v>
      </c>
      <c r="J538" s="5">
        <v>0</v>
      </c>
      <c r="K538" s="5">
        <v>0</v>
      </c>
      <c r="L538" s="5">
        <v>0</v>
      </c>
      <c r="M538" s="5">
        <v>0</v>
      </c>
      <c r="N538" s="5">
        <v>0</v>
      </c>
      <c r="O538" s="5">
        <v>0</v>
      </c>
      <c r="P538" s="5">
        <v>0</v>
      </c>
      <c r="Q538" s="5">
        <v>0</v>
      </c>
      <c r="R538" s="5">
        <v>0</v>
      </c>
      <c r="S538" s="5">
        <v>0</v>
      </c>
    </row>
    <row r="539" spans="1:19" x14ac:dyDescent="0.25">
      <c r="A539" s="5" t="s">
        <v>1493</v>
      </c>
      <c r="B539" s="5" t="s">
        <v>1494</v>
      </c>
      <c r="F539" s="5">
        <v>0</v>
      </c>
      <c r="G539" s="5">
        <v>0</v>
      </c>
      <c r="H539" s="5">
        <v>0</v>
      </c>
      <c r="I539" s="5">
        <v>0</v>
      </c>
      <c r="J539" s="5">
        <v>0</v>
      </c>
      <c r="K539" s="5">
        <v>0</v>
      </c>
      <c r="L539" s="5">
        <v>0</v>
      </c>
      <c r="M539" s="5">
        <v>0</v>
      </c>
      <c r="N539" s="5">
        <v>0</v>
      </c>
      <c r="O539" s="5">
        <v>0</v>
      </c>
      <c r="P539" s="5">
        <v>0</v>
      </c>
      <c r="Q539" s="5">
        <v>0</v>
      </c>
      <c r="R539" s="5">
        <v>0</v>
      </c>
      <c r="S539" s="5">
        <v>0</v>
      </c>
    </row>
    <row r="540" spans="1:19" x14ac:dyDescent="0.25">
      <c r="A540" s="5" t="s">
        <v>1495</v>
      </c>
      <c r="B540" s="5" t="s">
        <v>1496</v>
      </c>
      <c r="F540" s="5">
        <v>0</v>
      </c>
      <c r="G540" s="5">
        <v>376</v>
      </c>
      <c r="H540" s="5">
        <v>0</v>
      </c>
      <c r="I540" s="5">
        <v>0</v>
      </c>
      <c r="J540" s="5">
        <v>0</v>
      </c>
      <c r="K540" s="5">
        <v>0</v>
      </c>
      <c r="L540" s="5">
        <v>0</v>
      </c>
      <c r="M540" s="5">
        <v>0</v>
      </c>
      <c r="N540" s="5">
        <v>0</v>
      </c>
      <c r="O540" s="5">
        <v>0</v>
      </c>
      <c r="P540" s="5">
        <v>0</v>
      </c>
      <c r="Q540" s="5">
        <v>0</v>
      </c>
      <c r="R540" s="5">
        <v>0</v>
      </c>
      <c r="S540" s="5">
        <v>0</v>
      </c>
    </row>
    <row r="541" spans="1:19" x14ac:dyDescent="0.25">
      <c r="A541" s="5" t="s">
        <v>1497</v>
      </c>
      <c r="B541" s="5" t="s">
        <v>1498</v>
      </c>
      <c r="F541" s="5">
        <v>0</v>
      </c>
      <c r="G541" s="5">
        <v>251</v>
      </c>
      <c r="H541" s="5">
        <v>0</v>
      </c>
      <c r="I541" s="5">
        <v>0</v>
      </c>
      <c r="J541" s="5">
        <v>0</v>
      </c>
      <c r="K541" s="5">
        <v>0</v>
      </c>
      <c r="L541" s="5">
        <v>0</v>
      </c>
      <c r="M541" s="5">
        <v>0</v>
      </c>
      <c r="N541" s="5">
        <v>0</v>
      </c>
      <c r="O541" s="5">
        <v>0</v>
      </c>
      <c r="P541" s="5">
        <v>0</v>
      </c>
      <c r="Q541" s="5">
        <v>0</v>
      </c>
      <c r="R541" s="5">
        <v>0</v>
      </c>
      <c r="S541" s="5">
        <v>0</v>
      </c>
    </row>
    <row r="542" spans="1:19" x14ac:dyDescent="0.25">
      <c r="A542" s="5" t="s">
        <v>1499</v>
      </c>
      <c r="B542" s="5" t="s">
        <v>1500</v>
      </c>
      <c r="F542" s="5">
        <v>0</v>
      </c>
      <c r="G542" s="5">
        <v>605</v>
      </c>
      <c r="H542" s="5">
        <v>0</v>
      </c>
      <c r="I542" s="5">
        <v>0</v>
      </c>
      <c r="J542" s="5">
        <v>0</v>
      </c>
      <c r="K542" s="5">
        <v>0</v>
      </c>
      <c r="L542" s="5">
        <v>0</v>
      </c>
      <c r="M542" s="5">
        <v>0</v>
      </c>
      <c r="N542" s="5">
        <v>0</v>
      </c>
      <c r="O542" s="5">
        <v>0</v>
      </c>
      <c r="P542" s="5">
        <v>0</v>
      </c>
      <c r="Q542" s="5">
        <v>0</v>
      </c>
      <c r="R542" s="5">
        <v>0</v>
      </c>
      <c r="S542" s="5">
        <v>0</v>
      </c>
    </row>
    <row r="543" spans="1:19" x14ac:dyDescent="0.25">
      <c r="A543" s="5" t="s">
        <v>371</v>
      </c>
      <c r="B543" s="5" t="s">
        <v>1501</v>
      </c>
      <c r="C543" s="5">
        <v>44601.905324074076</v>
      </c>
      <c r="D543" s="5">
        <v>44601.926145833335</v>
      </c>
      <c r="E543" s="5" t="s">
        <v>566</v>
      </c>
      <c r="F543" s="5">
        <v>330</v>
      </c>
      <c r="G543" s="5">
        <v>663</v>
      </c>
      <c r="H543" s="5">
        <v>10.06</v>
      </c>
      <c r="I543" s="5">
        <v>485</v>
      </c>
      <c r="J543" s="5">
        <v>388</v>
      </c>
      <c r="K543" s="5">
        <v>183</v>
      </c>
      <c r="L543" s="5">
        <v>124</v>
      </c>
      <c r="M543" s="5">
        <v>83</v>
      </c>
      <c r="N543" s="5">
        <v>78</v>
      </c>
      <c r="O543" s="5">
        <v>51</v>
      </c>
      <c r="P543" s="5">
        <v>27.4</v>
      </c>
      <c r="Q543" s="5">
        <v>20.100000000000001</v>
      </c>
      <c r="R543" s="5">
        <v>0</v>
      </c>
      <c r="S543" s="5">
        <v>0</v>
      </c>
    </row>
    <row r="544" spans="1:19" x14ac:dyDescent="0.25">
      <c r="A544" s="5" t="s">
        <v>1502</v>
      </c>
      <c r="B544" s="5" t="s">
        <v>1503</v>
      </c>
      <c r="F544" s="5">
        <v>0</v>
      </c>
      <c r="G544" s="5">
        <v>437</v>
      </c>
      <c r="H544" s="5">
        <v>0</v>
      </c>
      <c r="I544" s="5">
        <v>0</v>
      </c>
      <c r="J544" s="5">
        <v>0</v>
      </c>
      <c r="K544" s="5">
        <v>0</v>
      </c>
      <c r="L544" s="5">
        <v>0</v>
      </c>
      <c r="M544" s="5">
        <v>0</v>
      </c>
      <c r="N544" s="5">
        <v>0</v>
      </c>
      <c r="O544" s="5">
        <v>0</v>
      </c>
      <c r="P544" s="5">
        <v>0</v>
      </c>
      <c r="Q544" s="5">
        <v>0</v>
      </c>
      <c r="R544" s="5">
        <v>0</v>
      </c>
      <c r="S544" s="5">
        <v>0</v>
      </c>
    </row>
    <row r="545" spans="1:19" x14ac:dyDescent="0.25">
      <c r="A545" s="5" t="s">
        <v>1504</v>
      </c>
      <c r="B545" s="5" t="s">
        <v>1505</v>
      </c>
      <c r="F545" s="5">
        <v>0</v>
      </c>
      <c r="G545" s="5">
        <v>655</v>
      </c>
      <c r="H545" s="5">
        <v>0</v>
      </c>
      <c r="I545" s="5">
        <v>0</v>
      </c>
      <c r="J545" s="5">
        <v>0</v>
      </c>
      <c r="K545" s="5">
        <v>0</v>
      </c>
      <c r="L545" s="5">
        <v>0</v>
      </c>
      <c r="M545" s="5">
        <v>0</v>
      </c>
      <c r="N545" s="5">
        <v>0</v>
      </c>
      <c r="O545" s="5">
        <v>0</v>
      </c>
      <c r="P545" s="5">
        <v>0</v>
      </c>
      <c r="Q545" s="5">
        <v>0</v>
      </c>
      <c r="R545" s="5">
        <v>0</v>
      </c>
      <c r="S545" s="5">
        <v>0</v>
      </c>
    </row>
    <row r="546" spans="1:19" x14ac:dyDescent="0.25">
      <c r="A546" s="5" t="s">
        <v>189</v>
      </c>
      <c r="B546" s="5" t="s">
        <v>1506</v>
      </c>
      <c r="C546" s="5">
        <v>44602.522650462961</v>
      </c>
      <c r="D546" s="5">
        <v>44602.54346064815</v>
      </c>
      <c r="E546" s="5" t="s">
        <v>566</v>
      </c>
      <c r="F546" s="5">
        <v>531</v>
      </c>
      <c r="G546" s="5">
        <v>0</v>
      </c>
      <c r="H546" s="5">
        <v>12.32</v>
      </c>
      <c r="I546" s="5">
        <v>527</v>
      </c>
      <c r="J546" s="5">
        <v>660</v>
      </c>
      <c r="K546" s="5">
        <v>295</v>
      </c>
      <c r="L546" s="5">
        <v>118</v>
      </c>
      <c r="M546" s="5">
        <v>85</v>
      </c>
      <c r="N546" s="5">
        <v>92</v>
      </c>
      <c r="O546" s="5">
        <v>59</v>
      </c>
      <c r="P546" s="5">
        <v>33.1</v>
      </c>
      <c r="Q546" s="5">
        <v>24.6</v>
      </c>
      <c r="R546" s="5">
        <v>186</v>
      </c>
      <c r="S546" s="5">
        <v>172</v>
      </c>
    </row>
    <row r="547" spans="1:19" x14ac:dyDescent="0.25">
      <c r="A547" s="5" t="s">
        <v>1507</v>
      </c>
      <c r="B547" s="5" t="s">
        <v>1508</v>
      </c>
      <c r="F547" s="5">
        <v>0</v>
      </c>
      <c r="G547" s="5">
        <v>504</v>
      </c>
      <c r="H547" s="5">
        <v>0</v>
      </c>
      <c r="I547" s="5">
        <v>0</v>
      </c>
      <c r="J547" s="5">
        <v>0</v>
      </c>
      <c r="K547" s="5">
        <v>0</v>
      </c>
      <c r="L547" s="5">
        <v>0</v>
      </c>
      <c r="M547" s="5">
        <v>0</v>
      </c>
      <c r="N547" s="5">
        <v>0</v>
      </c>
      <c r="O547" s="5">
        <v>0</v>
      </c>
      <c r="P547" s="5">
        <v>0</v>
      </c>
      <c r="Q547" s="5">
        <v>0</v>
      </c>
      <c r="R547" s="5">
        <v>0</v>
      </c>
      <c r="S547" s="5">
        <v>0</v>
      </c>
    </row>
    <row r="548" spans="1:19" x14ac:dyDescent="0.25">
      <c r="A548" s="5" t="s">
        <v>1509</v>
      </c>
      <c r="B548" s="5" t="s">
        <v>1510</v>
      </c>
      <c r="F548" s="5">
        <v>0</v>
      </c>
      <c r="G548" s="5">
        <v>505</v>
      </c>
      <c r="H548" s="5">
        <v>0</v>
      </c>
      <c r="I548" s="5">
        <v>0</v>
      </c>
      <c r="J548" s="5">
        <v>0</v>
      </c>
      <c r="K548" s="5">
        <v>0</v>
      </c>
      <c r="L548" s="5">
        <v>0</v>
      </c>
      <c r="M548" s="5">
        <v>0</v>
      </c>
      <c r="N548" s="5">
        <v>0</v>
      </c>
      <c r="O548" s="5">
        <v>0</v>
      </c>
      <c r="P548" s="5">
        <v>0</v>
      </c>
      <c r="Q548" s="5">
        <v>0</v>
      </c>
      <c r="R548" s="5">
        <v>0</v>
      </c>
      <c r="S548" s="5">
        <v>0</v>
      </c>
    </row>
    <row r="549" spans="1:19" x14ac:dyDescent="0.25">
      <c r="A549" s="5" t="s">
        <v>1511</v>
      </c>
      <c r="B549" s="5" t="s">
        <v>1512</v>
      </c>
      <c r="F549" s="5">
        <v>0</v>
      </c>
      <c r="G549" s="5">
        <v>226</v>
      </c>
      <c r="H549" s="5">
        <v>0</v>
      </c>
      <c r="I549" s="5">
        <v>0</v>
      </c>
      <c r="J549" s="5">
        <v>0</v>
      </c>
      <c r="K549" s="5">
        <v>0</v>
      </c>
      <c r="L549" s="5">
        <v>0</v>
      </c>
      <c r="M549" s="5">
        <v>0</v>
      </c>
      <c r="N549" s="5">
        <v>0</v>
      </c>
      <c r="O549" s="5">
        <v>0</v>
      </c>
      <c r="P549" s="5">
        <v>0</v>
      </c>
      <c r="Q549" s="5">
        <v>0</v>
      </c>
      <c r="R549" s="5">
        <v>0</v>
      </c>
      <c r="S549" s="5">
        <v>0</v>
      </c>
    </row>
    <row r="550" spans="1:19" x14ac:dyDescent="0.25">
      <c r="A550" s="5" t="s">
        <v>1513</v>
      </c>
      <c r="B550" s="5" t="s">
        <v>1514</v>
      </c>
      <c r="F550" s="5">
        <v>0</v>
      </c>
      <c r="G550" s="5">
        <v>551</v>
      </c>
      <c r="H550" s="5">
        <v>0</v>
      </c>
      <c r="I550" s="5">
        <v>0</v>
      </c>
      <c r="J550" s="5">
        <v>0</v>
      </c>
      <c r="K550" s="5">
        <v>0</v>
      </c>
      <c r="L550" s="5">
        <v>0</v>
      </c>
      <c r="M550" s="5">
        <v>0</v>
      </c>
      <c r="N550" s="5">
        <v>0</v>
      </c>
      <c r="O550" s="5">
        <v>0</v>
      </c>
      <c r="P550" s="5">
        <v>0</v>
      </c>
      <c r="Q550" s="5">
        <v>0</v>
      </c>
      <c r="R550" s="5">
        <v>0</v>
      </c>
      <c r="S550" s="5">
        <v>0</v>
      </c>
    </row>
    <row r="551" spans="1:19" x14ac:dyDescent="0.25">
      <c r="A551" s="5" t="s">
        <v>247</v>
      </c>
      <c r="B551" s="5" t="s">
        <v>1515</v>
      </c>
      <c r="C551" s="5">
        <v>44602.171493055554</v>
      </c>
      <c r="D551" s="5">
        <v>44602.192280092589</v>
      </c>
      <c r="E551" s="5" t="s">
        <v>566</v>
      </c>
      <c r="F551" s="5">
        <v>279</v>
      </c>
      <c r="G551" s="5">
        <v>0</v>
      </c>
      <c r="H551" s="5">
        <v>9.1999999999999993</v>
      </c>
      <c r="I551" s="5">
        <v>0</v>
      </c>
      <c r="J551" s="5">
        <v>551</v>
      </c>
      <c r="K551" s="5">
        <v>155</v>
      </c>
      <c r="L551" s="5">
        <v>150</v>
      </c>
      <c r="M551" s="5">
        <v>82</v>
      </c>
      <c r="N551" s="5">
        <v>59</v>
      </c>
      <c r="O551" s="5">
        <v>43</v>
      </c>
      <c r="P551" s="5">
        <v>31.1</v>
      </c>
      <c r="Q551" s="5">
        <v>18.399999999999999</v>
      </c>
      <c r="R551" s="5">
        <v>169</v>
      </c>
      <c r="S551" s="5">
        <v>147</v>
      </c>
    </row>
    <row r="552" spans="1:19" x14ac:dyDescent="0.25">
      <c r="A552" s="5" t="s">
        <v>147</v>
      </c>
      <c r="B552" s="5" t="s">
        <v>1516</v>
      </c>
      <c r="C552" s="5">
        <v>44603.069409722222</v>
      </c>
      <c r="D552" s="5">
        <v>44603.090208333335</v>
      </c>
      <c r="E552" s="5" t="s">
        <v>566</v>
      </c>
      <c r="F552" s="5">
        <v>323</v>
      </c>
      <c r="G552" s="5">
        <v>0</v>
      </c>
      <c r="H552" s="5">
        <v>10.09</v>
      </c>
      <c r="I552" s="5">
        <v>479</v>
      </c>
      <c r="J552" s="5">
        <v>389</v>
      </c>
      <c r="K552" s="5">
        <v>179</v>
      </c>
      <c r="L552" s="5">
        <v>126</v>
      </c>
      <c r="M552" s="5">
        <v>84</v>
      </c>
      <c r="N552" s="5">
        <v>61</v>
      </c>
      <c r="O552" s="5">
        <v>47</v>
      </c>
      <c r="P552" s="5">
        <v>27.4</v>
      </c>
      <c r="Q552" s="5">
        <v>20.2</v>
      </c>
      <c r="R552" s="5">
        <v>0</v>
      </c>
      <c r="S552" s="5">
        <v>0</v>
      </c>
    </row>
    <row r="553" spans="1:19" x14ac:dyDescent="0.25">
      <c r="A553" s="5" t="s">
        <v>1517</v>
      </c>
      <c r="B553" s="5" t="s">
        <v>1518</v>
      </c>
      <c r="F553" s="5">
        <v>0</v>
      </c>
      <c r="G553" s="5">
        <v>619</v>
      </c>
      <c r="H553" s="5">
        <v>0</v>
      </c>
      <c r="I553" s="5">
        <v>0</v>
      </c>
      <c r="J553" s="5">
        <v>0</v>
      </c>
      <c r="K553" s="5">
        <v>0</v>
      </c>
      <c r="L553" s="5">
        <v>0</v>
      </c>
      <c r="M553" s="5">
        <v>0</v>
      </c>
      <c r="N553" s="5">
        <v>0</v>
      </c>
      <c r="O553" s="5">
        <v>0</v>
      </c>
      <c r="P553" s="5">
        <v>0</v>
      </c>
      <c r="Q553" s="5">
        <v>0</v>
      </c>
      <c r="R553" s="5">
        <v>0</v>
      </c>
      <c r="S553" s="5">
        <v>0</v>
      </c>
    </row>
    <row r="554" spans="1:19" x14ac:dyDescent="0.25">
      <c r="A554" s="5" t="s">
        <v>1519</v>
      </c>
      <c r="B554" s="5" t="s">
        <v>1520</v>
      </c>
      <c r="F554" s="5">
        <v>0</v>
      </c>
      <c r="G554" s="5">
        <v>439</v>
      </c>
      <c r="H554" s="5">
        <v>0</v>
      </c>
      <c r="I554" s="5">
        <v>0</v>
      </c>
      <c r="J554" s="5">
        <v>0</v>
      </c>
      <c r="K554" s="5">
        <v>0</v>
      </c>
      <c r="L554" s="5">
        <v>0</v>
      </c>
      <c r="M554" s="5">
        <v>0</v>
      </c>
      <c r="N554" s="5">
        <v>0</v>
      </c>
      <c r="O554" s="5">
        <v>0</v>
      </c>
      <c r="P554" s="5">
        <v>0</v>
      </c>
      <c r="Q554" s="5">
        <v>0</v>
      </c>
      <c r="R554" s="5">
        <v>0</v>
      </c>
      <c r="S554" s="5">
        <v>0</v>
      </c>
    </row>
    <row r="555" spans="1:19" x14ac:dyDescent="0.25">
      <c r="A555" s="5" t="s">
        <v>536</v>
      </c>
      <c r="B555" s="5" t="s">
        <v>1521</v>
      </c>
      <c r="C555" s="5">
        <v>44602.106516203705</v>
      </c>
      <c r="D555" s="5">
        <v>44602.127372685187</v>
      </c>
      <c r="E555" s="5" t="s">
        <v>566</v>
      </c>
      <c r="F555" s="5">
        <v>367</v>
      </c>
      <c r="G555" s="5">
        <v>0</v>
      </c>
      <c r="H555" s="5">
        <v>10.56</v>
      </c>
      <c r="I555" s="5">
        <v>544</v>
      </c>
      <c r="J555" s="5">
        <v>465</v>
      </c>
      <c r="K555" s="5">
        <v>204</v>
      </c>
      <c r="L555" s="5">
        <v>121</v>
      </c>
      <c r="M555" s="5">
        <v>84</v>
      </c>
      <c r="N555" s="5">
        <v>70</v>
      </c>
      <c r="O555" s="5">
        <v>50</v>
      </c>
      <c r="P555" s="5">
        <v>29.2</v>
      </c>
      <c r="Q555" s="5">
        <v>21.1</v>
      </c>
      <c r="R555" s="5">
        <v>0</v>
      </c>
      <c r="S555" s="5">
        <v>0</v>
      </c>
    </row>
    <row r="556" spans="1:19" x14ac:dyDescent="0.25">
      <c r="A556" s="5" t="s">
        <v>442</v>
      </c>
      <c r="B556" s="5" t="s">
        <v>1522</v>
      </c>
      <c r="C556" s="5">
        <v>44602.09952546296</v>
      </c>
      <c r="D556" s="5">
        <v>44602.120358796295</v>
      </c>
      <c r="E556" s="5" t="s">
        <v>566</v>
      </c>
      <c r="F556" s="5">
        <v>391</v>
      </c>
      <c r="G556" s="5">
        <v>407</v>
      </c>
      <c r="H556" s="5">
        <v>11</v>
      </c>
      <c r="I556" s="5">
        <v>0</v>
      </c>
      <c r="J556" s="5">
        <v>384</v>
      </c>
      <c r="K556" s="5">
        <v>217</v>
      </c>
      <c r="L556" s="5">
        <v>110</v>
      </c>
      <c r="M556" s="5">
        <v>81</v>
      </c>
      <c r="N556" s="5">
        <v>70</v>
      </c>
      <c r="O556" s="5">
        <v>52</v>
      </c>
      <c r="P556" s="5">
        <v>27.3</v>
      </c>
      <c r="Q556" s="5">
        <v>22</v>
      </c>
      <c r="R556" s="5">
        <v>180</v>
      </c>
      <c r="S556" s="5">
        <v>164</v>
      </c>
    </row>
    <row r="557" spans="1:19" x14ac:dyDescent="0.25">
      <c r="A557" s="5" t="s">
        <v>227</v>
      </c>
      <c r="B557" s="5" t="s">
        <v>1523</v>
      </c>
      <c r="C557" s="5">
        <v>44603.134710648148</v>
      </c>
      <c r="D557" s="5">
        <v>44603.155555555553</v>
      </c>
      <c r="E557" s="5" t="s">
        <v>566</v>
      </c>
      <c r="F557" s="5">
        <v>284</v>
      </c>
      <c r="G557" s="5">
        <v>0</v>
      </c>
      <c r="H557" s="5">
        <v>9.3699999999999992</v>
      </c>
      <c r="I557" s="5">
        <v>0</v>
      </c>
      <c r="J557" s="5">
        <v>384</v>
      </c>
      <c r="K557" s="5">
        <v>158</v>
      </c>
      <c r="L557" s="5">
        <v>118</v>
      </c>
      <c r="M557" s="5">
        <v>83</v>
      </c>
      <c r="N557" s="5">
        <v>70</v>
      </c>
      <c r="O557" s="5">
        <v>44</v>
      </c>
      <c r="P557" s="5">
        <v>27.3</v>
      </c>
      <c r="Q557" s="5">
        <v>18.7</v>
      </c>
      <c r="R557" s="5">
        <v>184</v>
      </c>
      <c r="S557" s="5">
        <v>168</v>
      </c>
    </row>
    <row r="558" spans="1:19" x14ac:dyDescent="0.25">
      <c r="A558" s="5" t="s">
        <v>1524</v>
      </c>
      <c r="B558" s="5" t="s">
        <v>1525</v>
      </c>
      <c r="F558" s="5">
        <v>0</v>
      </c>
      <c r="G558" s="5">
        <v>536</v>
      </c>
      <c r="H558" s="5">
        <v>0</v>
      </c>
      <c r="I558" s="5">
        <v>0</v>
      </c>
      <c r="J558" s="5">
        <v>0</v>
      </c>
      <c r="K558" s="5">
        <v>0</v>
      </c>
      <c r="L558" s="5">
        <v>0</v>
      </c>
      <c r="M558" s="5">
        <v>0</v>
      </c>
      <c r="N558" s="5">
        <v>0</v>
      </c>
      <c r="O558" s="5">
        <v>0</v>
      </c>
      <c r="P558" s="5">
        <v>0</v>
      </c>
      <c r="Q558" s="5">
        <v>0</v>
      </c>
      <c r="R558" s="5">
        <v>0</v>
      </c>
      <c r="S558" s="5">
        <v>0</v>
      </c>
    </row>
    <row r="559" spans="1:19" x14ac:dyDescent="0.25">
      <c r="A559" s="5" t="s">
        <v>1526</v>
      </c>
      <c r="B559" s="5" t="s">
        <v>1527</v>
      </c>
      <c r="F559" s="5">
        <v>0</v>
      </c>
      <c r="G559" s="5">
        <v>500</v>
      </c>
      <c r="H559" s="5">
        <v>0</v>
      </c>
      <c r="I559" s="5">
        <v>0</v>
      </c>
      <c r="J559" s="5">
        <v>0</v>
      </c>
      <c r="K559" s="5">
        <v>0</v>
      </c>
      <c r="L559" s="5">
        <v>0</v>
      </c>
      <c r="M559" s="5">
        <v>0</v>
      </c>
      <c r="N559" s="5">
        <v>0</v>
      </c>
      <c r="O559" s="5">
        <v>0</v>
      </c>
      <c r="P559" s="5">
        <v>0</v>
      </c>
      <c r="Q559" s="5">
        <v>0</v>
      </c>
      <c r="R559" s="5">
        <v>0</v>
      </c>
      <c r="S559" s="5">
        <v>0</v>
      </c>
    </row>
    <row r="560" spans="1:19" x14ac:dyDescent="0.25">
      <c r="A560" s="5" t="s">
        <v>1528</v>
      </c>
      <c r="B560" s="5" t="s">
        <v>1529</v>
      </c>
      <c r="F560" s="5">
        <v>0</v>
      </c>
      <c r="G560" s="5">
        <v>340</v>
      </c>
      <c r="H560" s="5">
        <v>0</v>
      </c>
      <c r="I560" s="5">
        <v>0</v>
      </c>
      <c r="J560" s="5">
        <v>0</v>
      </c>
      <c r="K560" s="5">
        <v>0</v>
      </c>
      <c r="L560" s="5">
        <v>0</v>
      </c>
      <c r="M560" s="5">
        <v>0</v>
      </c>
      <c r="N560" s="5">
        <v>0</v>
      </c>
      <c r="O560" s="5">
        <v>0</v>
      </c>
      <c r="P560" s="5">
        <v>0</v>
      </c>
      <c r="Q560" s="5">
        <v>0</v>
      </c>
      <c r="R560" s="5">
        <v>0</v>
      </c>
      <c r="S560" s="5">
        <v>0</v>
      </c>
    </row>
    <row r="561" spans="1:19" x14ac:dyDescent="0.25">
      <c r="A561" s="5" t="s">
        <v>1530</v>
      </c>
      <c r="B561" s="5" t="s">
        <v>1531</v>
      </c>
      <c r="F561" s="5">
        <v>0</v>
      </c>
      <c r="G561" s="5">
        <v>0</v>
      </c>
      <c r="H561" s="5">
        <v>0</v>
      </c>
      <c r="I561" s="5">
        <v>0</v>
      </c>
      <c r="J561" s="5">
        <v>0</v>
      </c>
      <c r="K561" s="5">
        <v>0</v>
      </c>
      <c r="L561" s="5">
        <v>0</v>
      </c>
      <c r="M561" s="5">
        <v>0</v>
      </c>
      <c r="N561" s="5">
        <v>0</v>
      </c>
      <c r="O561" s="5">
        <v>0</v>
      </c>
      <c r="P561" s="5">
        <v>0</v>
      </c>
      <c r="Q561" s="5">
        <v>0</v>
      </c>
      <c r="R561" s="5">
        <v>0</v>
      </c>
      <c r="S561" s="5">
        <v>0</v>
      </c>
    </row>
    <row r="562" spans="1:19" x14ac:dyDescent="0.25">
      <c r="A562" s="5" t="s">
        <v>125</v>
      </c>
      <c r="B562" s="5" t="s">
        <v>1532</v>
      </c>
      <c r="C562" s="5">
        <v>44602.43650462963</v>
      </c>
      <c r="D562" s="5">
        <v>44602.457314814812</v>
      </c>
      <c r="E562" s="5" t="s">
        <v>566</v>
      </c>
      <c r="F562" s="5">
        <v>733</v>
      </c>
      <c r="G562" s="5">
        <v>892</v>
      </c>
      <c r="H562" s="5">
        <v>13.81</v>
      </c>
      <c r="I562" s="5">
        <v>1055</v>
      </c>
      <c r="J562" s="5">
        <v>639</v>
      </c>
      <c r="K562" s="5">
        <v>407</v>
      </c>
      <c r="L562" s="5">
        <v>120</v>
      </c>
      <c r="M562" s="5">
        <v>82</v>
      </c>
      <c r="N562" s="5">
        <v>89</v>
      </c>
      <c r="O562" s="5">
        <v>67</v>
      </c>
      <c r="P562" s="5">
        <v>32.700000000000003</v>
      </c>
      <c r="Q562" s="5">
        <v>27.6</v>
      </c>
      <c r="R562" s="5">
        <v>0</v>
      </c>
      <c r="S562" s="5">
        <v>0</v>
      </c>
    </row>
    <row r="563" spans="1:19" x14ac:dyDescent="0.25">
      <c r="A563" s="5" t="s">
        <v>1533</v>
      </c>
      <c r="B563" s="5" t="s">
        <v>1534</v>
      </c>
      <c r="F563" s="5">
        <v>0</v>
      </c>
      <c r="G563" s="5">
        <v>370</v>
      </c>
      <c r="H563" s="5">
        <v>0</v>
      </c>
      <c r="I563" s="5">
        <v>0</v>
      </c>
      <c r="J563" s="5">
        <v>0</v>
      </c>
      <c r="K563" s="5">
        <v>0</v>
      </c>
      <c r="L563" s="5">
        <v>0</v>
      </c>
      <c r="M563" s="5">
        <v>0</v>
      </c>
      <c r="N563" s="5">
        <v>0</v>
      </c>
      <c r="O563" s="5">
        <v>0</v>
      </c>
      <c r="P563" s="5">
        <v>0</v>
      </c>
      <c r="Q563" s="5">
        <v>0</v>
      </c>
      <c r="R563" s="5">
        <v>0</v>
      </c>
      <c r="S563" s="5">
        <v>0</v>
      </c>
    </row>
    <row r="564" spans="1:19" x14ac:dyDescent="0.25">
      <c r="A564" s="5" t="s">
        <v>1535</v>
      </c>
      <c r="B564" s="5" t="s">
        <v>1536</v>
      </c>
      <c r="F564" s="5">
        <v>0</v>
      </c>
      <c r="G564" s="5">
        <v>446</v>
      </c>
      <c r="H564" s="5">
        <v>0</v>
      </c>
      <c r="I564" s="5">
        <v>0</v>
      </c>
      <c r="J564" s="5">
        <v>0</v>
      </c>
      <c r="K564" s="5">
        <v>0</v>
      </c>
      <c r="L564" s="5">
        <v>0</v>
      </c>
      <c r="M564" s="5">
        <v>0</v>
      </c>
      <c r="N564" s="5">
        <v>0</v>
      </c>
      <c r="O564" s="5">
        <v>0</v>
      </c>
      <c r="P564" s="5">
        <v>0</v>
      </c>
      <c r="Q564" s="5">
        <v>0</v>
      </c>
      <c r="R564" s="5">
        <v>0</v>
      </c>
      <c r="S564" s="5">
        <v>0</v>
      </c>
    </row>
    <row r="565" spans="1:19" x14ac:dyDescent="0.25">
      <c r="A565" s="5" t="s">
        <v>239</v>
      </c>
      <c r="B565" s="5" t="s">
        <v>1537</v>
      </c>
      <c r="C565" s="5">
        <v>44603.072233796294</v>
      </c>
      <c r="D565" s="5">
        <v>44603.093043981484</v>
      </c>
      <c r="E565" s="5" t="s">
        <v>566</v>
      </c>
      <c r="F565" s="5">
        <v>407</v>
      </c>
      <c r="G565" s="5">
        <v>485</v>
      </c>
      <c r="H565" s="5">
        <v>10.81</v>
      </c>
      <c r="I565" s="5">
        <v>544</v>
      </c>
      <c r="J565" s="5">
        <v>482</v>
      </c>
      <c r="K565" s="5">
        <v>226</v>
      </c>
      <c r="L565" s="5">
        <v>123</v>
      </c>
      <c r="M565" s="5">
        <v>86</v>
      </c>
      <c r="N565" s="5">
        <v>77</v>
      </c>
      <c r="O565" s="5">
        <v>50</v>
      </c>
      <c r="P565" s="5">
        <v>29.6</v>
      </c>
      <c r="Q565" s="5">
        <v>21.6</v>
      </c>
      <c r="R565" s="5">
        <v>169</v>
      </c>
      <c r="S565" s="5">
        <v>151</v>
      </c>
    </row>
    <row r="566" spans="1:19" x14ac:dyDescent="0.25">
      <c r="A566" s="5" t="s">
        <v>1538</v>
      </c>
      <c r="B566" s="5" t="s">
        <v>1539</v>
      </c>
      <c r="F566" s="5">
        <v>0</v>
      </c>
      <c r="G566" s="5">
        <v>388</v>
      </c>
      <c r="H566" s="5">
        <v>0</v>
      </c>
      <c r="I566" s="5">
        <v>0</v>
      </c>
      <c r="J566" s="5">
        <v>0</v>
      </c>
      <c r="K566" s="5">
        <v>0</v>
      </c>
      <c r="L566" s="5">
        <v>0</v>
      </c>
      <c r="M566" s="5">
        <v>0</v>
      </c>
      <c r="N566" s="5">
        <v>0</v>
      </c>
      <c r="O566" s="5">
        <v>0</v>
      </c>
      <c r="P566" s="5">
        <v>0</v>
      </c>
      <c r="Q566" s="5">
        <v>0</v>
      </c>
      <c r="R566" s="5">
        <v>0</v>
      </c>
      <c r="S566" s="5">
        <v>0</v>
      </c>
    </row>
    <row r="567" spans="1:19" x14ac:dyDescent="0.25">
      <c r="A567" s="5" t="s">
        <v>1540</v>
      </c>
      <c r="B567" s="5" t="s">
        <v>1541</v>
      </c>
      <c r="F567" s="5">
        <v>0</v>
      </c>
      <c r="G567" s="5">
        <v>401</v>
      </c>
      <c r="H567" s="5">
        <v>0</v>
      </c>
      <c r="I567" s="5">
        <v>0</v>
      </c>
      <c r="J567" s="5">
        <v>0</v>
      </c>
      <c r="K567" s="5">
        <v>0</v>
      </c>
      <c r="L567" s="5">
        <v>0</v>
      </c>
      <c r="M567" s="5">
        <v>0</v>
      </c>
      <c r="N567" s="5">
        <v>0</v>
      </c>
      <c r="O567" s="5">
        <v>0</v>
      </c>
      <c r="P567" s="5">
        <v>0</v>
      </c>
      <c r="Q567" s="5">
        <v>0</v>
      </c>
      <c r="R567" s="5">
        <v>0</v>
      </c>
      <c r="S567" s="5">
        <v>0</v>
      </c>
    </row>
    <row r="568" spans="1:19" x14ac:dyDescent="0.25">
      <c r="A568" s="5" t="s">
        <v>1542</v>
      </c>
      <c r="B568" s="5" t="s">
        <v>1543</v>
      </c>
      <c r="F568" s="5">
        <v>0</v>
      </c>
      <c r="G568" s="5">
        <v>0</v>
      </c>
      <c r="H568" s="5">
        <v>0</v>
      </c>
      <c r="I568" s="5">
        <v>0</v>
      </c>
      <c r="J568" s="5">
        <v>0</v>
      </c>
      <c r="K568" s="5">
        <v>0</v>
      </c>
      <c r="L568" s="5">
        <v>0</v>
      </c>
      <c r="M568" s="5">
        <v>0</v>
      </c>
      <c r="N568" s="5">
        <v>0</v>
      </c>
      <c r="O568" s="5">
        <v>0</v>
      </c>
      <c r="P568" s="5">
        <v>0</v>
      </c>
      <c r="Q568" s="5">
        <v>0</v>
      </c>
      <c r="R568" s="5">
        <v>0</v>
      </c>
      <c r="S568" s="5">
        <v>0</v>
      </c>
    </row>
    <row r="569" spans="1:19" x14ac:dyDescent="0.25">
      <c r="A569" s="5" t="s">
        <v>1544</v>
      </c>
      <c r="B569" s="5" t="s">
        <v>1545</v>
      </c>
      <c r="F569" s="5">
        <v>0</v>
      </c>
      <c r="G569" s="5">
        <v>0</v>
      </c>
      <c r="H569" s="5">
        <v>0</v>
      </c>
      <c r="I569" s="5">
        <v>0</v>
      </c>
      <c r="J569" s="5">
        <v>0</v>
      </c>
      <c r="K569" s="5">
        <v>0</v>
      </c>
      <c r="L569" s="5">
        <v>0</v>
      </c>
      <c r="M569" s="5">
        <v>0</v>
      </c>
      <c r="N569" s="5">
        <v>0</v>
      </c>
      <c r="O569" s="5">
        <v>0</v>
      </c>
      <c r="P569" s="5">
        <v>0</v>
      </c>
      <c r="Q569" s="5">
        <v>0</v>
      </c>
      <c r="R569" s="5">
        <v>0</v>
      </c>
      <c r="S569" s="5">
        <v>0</v>
      </c>
    </row>
    <row r="570" spans="1:19" x14ac:dyDescent="0.25">
      <c r="A570" s="5" t="s">
        <v>1546</v>
      </c>
      <c r="B570" s="5" t="s">
        <v>1547</v>
      </c>
      <c r="F570" s="5">
        <v>0</v>
      </c>
      <c r="G570" s="5">
        <v>435</v>
      </c>
      <c r="H570" s="5">
        <v>0</v>
      </c>
      <c r="I570" s="5">
        <v>0</v>
      </c>
      <c r="J570" s="5">
        <v>0</v>
      </c>
      <c r="K570" s="5">
        <v>0</v>
      </c>
      <c r="L570" s="5">
        <v>0</v>
      </c>
      <c r="M570" s="5">
        <v>0</v>
      </c>
      <c r="N570" s="5">
        <v>0</v>
      </c>
      <c r="O570" s="5">
        <v>0</v>
      </c>
      <c r="P570" s="5">
        <v>0</v>
      </c>
      <c r="Q570" s="5">
        <v>0</v>
      </c>
      <c r="R570" s="5">
        <v>0</v>
      </c>
      <c r="S570" s="5">
        <v>0</v>
      </c>
    </row>
    <row r="571" spans="1:19" x14ac:dyDescent="0.25">
      <c r="A571" s="5" t="s">
        <v>1548</v>
      </c>
      <c r="B571" s="5" t="s">
        <v>1549</v>
      </c>
      <c r="F571" s="5">
        <v>0</v>
      </c>
      <c r="G571" s="5">
        <v>227</v>
      </c>
      <c r="H571" s="5">
        <v>0</v>
      </c>
      <c r="I571" s="5">
        <v>0</v>
      </c>
      <c r="J571" s="5">
        <v>0</v>
      </c>
      <c r="K571" s="5">
        <v>0</v>
      </c>
      <c r="L571" s="5">
        <v>0</v>
      </c>
      <c r="M571" s="5">
        <v>0</v>
      </c>
      <c r="N571" s="5">
        <v>0</v>
      </c>
      <c r="O571" s="5">
        <v>0</v>
      </c>
      <c r="P571" s="5">
        <v>0</v>
      </c>
      <c r="Q571" s="5">
        <v>0</v>
      </c>
      <c r="R571" s="5">
        <v>0</v>
      </c>
      <c r="S571" s="5">
        <v>0</v>
      </c>
    </row>
    <row r="572" spans="1:19" x14ac:dyDescent="0.25">
      <c r="A572" s="5" t="s">
        <v>93</v>
      </c>
      <c r="B572" s="5" t="s">
        <v>1550</v>
      </c>
      <c r="F572" s="5">
        <v>0</v>
      </c>
      <c r="G572" s="5">
        <v>0</v>
      </c>
      <c r="H572" s="5">
        <v>0</v>
      </c>
      <c r="I572" s="5">
        <v>0</v>
      </c>
      <c r="J572" s="5">
        <v>0</v>
      </c>
      <c r="K572" s="5">
        <v>0</v>
      </c>
      <c r="L572" s="5">
        <v>0</v>
      </c>
      <c r="M572" s="5">
        <v>0</v>
      </c>
      <c r="N572" s="5">
        <v>0</v>
      </c>
      <c r="O572" s="5">
        <v>0</v>
      </c>
      <c r="P572" s="5">
        <v>0</v>
      </c>
      <c r="Q572" s="5">
        <v>0</v>
      </c>
      <c r="R572" s="5">
        <v>0</v>
      </c>
      <c r="S572" s="5">
        <v>0</v>
      </c>
    </row>
    <row r="573" spans="1:19" x14ac:dyDescent="0.25">
      <c r="A573" s="5" t="s">
        <v>1551</v>
      </c>
      <c r="B573" s="5" t="s">
        <v>1552</v>
      </c>
      <c r="F573" s="5">
        <v>0</v>
      </c>
      <c r="G573" s="5">
        <v>340</v>
      </c>
      <c r="H573" s="5">
        <v>0</v>
      </c>
      <c r="I573" s="5">
        <v>0</v>
      </c>
      <c r="J573" s="5">
        <v>0</v>
      </c>
      <c r="K573" s="5">
        <v>0</v>
      </c>
      <c r="L573" s="5">
        <v>0</v>
      </c>
      <c r="M573" s="5">
        <v>0</v>
      </c>
      <c r="N573" s="5">
        <v>0</v>
      </c>
      <c r="O573" s="5">
        <v>0</v>
      </c>
      <c r="P573" s="5">
        <v>0</v>
      </c>
      <c r="Q573" s="5">
        <v>0</v>
      </c>
      <c r="R573" s="5">
        <v>0</v>
      </c>
      <c r="S573" s="5">
        <v>0</v>
      </c>
    </row>
    <row r="574" spans="1:19" x14ac:dyDescent="0.25">
      <c r="A574" s="5" t="s">
        <v>1553</v>
      </c>
      <c r="B574" s="5" t="s">
        <v>1554</v>
      </c>
      <c r="F574" s="5">
        <v>0</v>
      </c>
      <c r="G574" s="5">
        <v>320</v>
      </c>
      <c r="H574" s="5">
        <v>0</v>
      </c>
      <c r="I574" s="5">
        <v>0</v>
      </c>
      <c r="J574" s="5">
        <v>0</v>
      </c>
      <c r="K574" s="5">
        <v>0</v>
      </c>
      <c r="L574" s="5">
        <v>0</v>
      </c>
      <c r="M574" s="5">
        <v>0</v>
      </c>
      <c r="N574" s="5">
        <v>0</v>
      </c>
      <c r="O574" s="5">
        <v>0</v>
      </c>
      <c r="P574" s="5">
        <v>0</v>
      </c>
      <c r="Q574" s="5">
        <v>0</v>
      </c>
      <c r="R574" s="5">
        <v>0</v>
      </c>
      <c r="S574" s="5">
        <v>0</v>
      </c>
    </row>
    <row r="575" spans="1:19" x14ac:dyDescent="0.25">
      <c r="A575" s="5" t="s">
        <v>1555</v>
      </c>
      <c r="B575" s="5" t="s">
        <v>1556</v>
      </c>
      <c r="F575" s="5">
        <v>0</v>
      </c>
      <c r="G575" s="5">
        <v>0</v>
      </c>
      <c r="H575" s="5">
        <v>0</v>
      </c>
      <c r="I575" s="5">
        <v>0</v>
      </c>
      <c r="J575" s="5">
        <v>0</v>
      </c>
      <c r="K575" s="5">
        <v>0</v>
      </c>
      <c r="L575" s="5">
        <v>0</v>
      </c>
      <c r="M575" s="5">
        <v>0</v>
      </c>
      <c r="N575" s="5">
        <v>0</v>
      </c>
      <c r="O575" s="5">
        <v>0</v>
      </c>
      <c r="P575" s="5">
        <v>0</v>
      </c>
      <c r="Q575" s="5">
        <v>0</v>
      </c>
      <c r="R575" s="5">
        <v>0</v>
      </c>
      <c r="S575" s="5">
        <v>0</v>
      </c>
    </row>
    <row r="576" spans="1:19" x14ac:dyDescent="0.25">
      <c r="A576" s="5" t="s">
        <v>1557</v>
      </c>
      <c r="B576" s="5" t="s">
        <v>1558</v>
      </c>
      <c r="F576" s="5">
        <v>0</v>
      </c>
      <c r="G576" s="5">
        <v>365</v>
      </c>
      <c r="H576" s="5">
        <v>0</v>
      </c>
      <c r="I576" s="5">
        <v>0</v>
      </c>
      <c r="J576" s="5">
        <v>0</v>
      </c>
      <c r="K576" s="5">
        <v>0</v>
      </c>
      <c r="L576" s="5">
        <v>0</v>
      </c>
      <c r="M576" s="5">
        <v>0</v>
      </c>
      <c r="N576" s="5">
        <v>0</v>
      </c>
      <c r="O576" s="5">
        <v>0</v>
      </c>
      <c r="P576" s="5">
        <v>0</v>
      </c>
      <c r="Q576" s="5">
        <v>0</v>
      </c>
      <c r="R576" s="5">
        <v>0</v>
      </c>
      <c r="S576" s="5">
        <v>0</v>
      </c>
    </row>
    <row r="577" spans="1:19" x14ac:dyDescent="0.25">
      <c r="A577" s="5" t="s">
        <v>1559</v>
      </c>
      <c r="B577" s="5" t="s">
        <v>1560</v>
      </c>
      <c r="F577" s="5">
        <v>0</v>
      </c>
      <c r="G577" s="5">
        <v>269</v>
      </c>
      <c r="H577" s="5">
        <v>0</v>
      </c>
      <c r="I577" s="5">
        <v>0</v>
      </c>
      <c r="J577" s="5">
        <v>0</v>
      </c>
      <c r="K577" s="5">
        <v>0</v>
      </c>
      <c r="L577" s="5">
        <v>0</v>
      </c>
      <c r="M577" s="5">
        <v>0</v>
      </c>
      <c r="N577" s="5">
        <v>0</v>
      </c>
      <c r="O577" s="5">
        <v>0</v>
      </c>
      <c r="P577" s="5">
        <v>0</v>
      </c>
      <c r="Q577" s="5">
        <v>0</v>
      </c>
      <c r="R577" s="5">
        <v>0</v>
      </c>
      <c r="S577" s="5">
        <v>0</v>
      </c>
    </row>
    <row r="578" spans="1:19" x14ac:dyDescent="0.25">
      <c r="A578" s="5" t="s">
        <v>1561</v>
      </c>
      <c r="B578" s="5" t="s">
        <v>1562</v>
      </c>
      <c r="F578" s="5">
        <v>0</v>
      </c>
      <c r="G578" s="5">
        <v>567</v>
      </c>
      <c r="H578" s="5">
        <v>0</v>
      </c>
      <c r="I578" s="5">
        <v>0</v>
      </c>
      <c r="J578" s="5">
        <v>0</v>
      </c>
      <c r="K578" s="5">
        <v>0</v>
      </c>
      <c r="L578" s="5">
        <v>0</v>
      </c>
      <c r="M578" s="5">
        <v>0</v>
      </c>
      <c r="N578" s="5">
        <v>0</v>
      </c>
      <c r="O578" s="5">
        <v>0</v>
      </c>
      <c r="P578" s="5">
        <v>0</v>
      </c>
      <c r="Q578" s="5">
        <v>0</v>
      </c>
      <c r="R578" s="5">
        <v>0</v>
      </c>
      <c r="S578" s="5">
        <v>0</v>
      </c>
    </row>
    <row r="579" spans="1:19" x14ac:dyDescent="0.25">
      <c r="A579" s="5" t="s">
        <v>1563</v>
      </c>
      <c r="B579" s="5" t="s">
        <v>1564</v>
      </c>
      <c r="F579" s="5">
        <v>0</v>
      </c>
      <c r="G579" s="5">
        <v>428</v>
      </c>
      <c r="H579" s="5">
        <v>0</v>
      </c>
      <c r="I579" s="5">
        <v>0</v>
      </c>
      <c r="J579" s="5">
        <v>0</v>
      </c>
      <c r="K579" s="5">
        <v>0</v>
      </c>
      <c r="L579" s="5">
        <v>0</v>
      </c>
      <c r="M579" s="5">
        <v>0</v>
      </c>
      <c r="N579" s="5">
        <v>0</v>
      </c>
      <c r="O579" s="5">
        <v>0</v>
      </c>
      <c r="P579" s="5">
        <v>0</v>
      </c>
      <c r="Q579" s="5">
        <v>0</v>
      </c>
      <c r="R579" s="5">
        <v>0</v>
      </c>
      <c r="S579" s="5">
        <v>0</v>
      </c>
    </row>
    <row r="580" spans="1:19" x14ac:dyDescent="0.25">
      <c r="A580" s="5" t="s">
        <v>1565</v>
      </c>
      <c r="B580" s="5" t="s">
        <v>1566</v>
      </c>
      <c r="F580" s="5">
        <v>0</v>
      </c>
      <c r="G580" s="5">
        <v>435</v>
      </c>
      <c r="H580" s="5">
        <v>0</v>
      </c>
      <c r="I580" s="5">
        <v>0</v>
      </c>
      <c r="J580" s="5">
        <v>0</v>
      </c>
      <c r="K580" s="5">
        <v>0</v>
      </c>
      <c r="L580" s="5">
        <v>0</v>
      </c>
      <c r="M580" s="5">
        <v>0</v>
      </c>
      <c r="N580" s="5">
        <v>0</v>
      </c>
      <c r="O580" s="5">
        <v>0</v>
      </c>
      <c r="P580" s="5">
        <v>0</v>
      </c>
      <c r="Q580" s="5">
        <v>0</v>
      </c>
      <c r="R580" s="5">
        <v>0</v>
      </c>
      <c r="S580" s="5">
        <v>0</v>
      </c>
    </row>
    <row r="581" spans="1:19" x14ac:dyDescent="0.25">
      <c r="A581" s="5" t="s">
        <v>1567</v>
      </c>
      <c r="B581" s="5" t="s">
        <v>1568</v>
      </c>
      <c r="F581" s="5">
        <v>0</v>
      </c>
      <c r="G581" s="5">
        <v>562</v>
      </c>
      <c r="H581" s="5">
        <v>0</v>
      </c>
      <c r="I581" s="5">
        <v>0</v>
      </c>
      <c r="J581" s="5">
        <v>0</v>
      </c>
      <c r="K581" s="5">
        <v>0</v>
      </c>
      <c r="L581" s="5">
        <v>0</v>
      </c>
      <c r="M581" s="5">
        <v>0</v>
      </c>
      <c r="N581" s="5">
        <v>0</v>
      </c>
      <c r="O581" s="5">
        <v>0</v>
      </c>
      <c r="P581" s="5">
        <v>0</v>
      </c>
      <c r="Q581" s="5">
        <v>0</v>
      </c>
      <c r="R581" s="5">
        <v>0</v>
      </c>
      <c r="S581" s="5">
        <v>0</v>
      </c>
    </row>
    <row r="582" spans="1:19" x14ac:dyDescent="0.25">
      <c r="A582" s="5" t="s">
        <v>1569</v>
      </c>
      <c r="B582" s="5" t="s">
        <v>1570</v>
      </c>
      <c r="F582" s="5">
        <v>0</v>
      </c>
      <c r="G582" s="5">
        <v>423</v>
      </c>
      <c r="H582" s="5">
        <v>0</v>
      </c>
      <c r="I582" s="5">
        <v>0</v>
      </c>
      <c r="J582" s="5">
        <v>0</v>
      </c>
      <c r="K582" s="5">
        <v>0</v>
      </c>
      <c r="L582" s="5">
        <v>0</v>
      </c>
      <c r="M582" s="5">
        <v>0</v>
      </c>
      <c r="N582" s="5">
        <v>0</v>
      </c>
      <c r="O582" s="5">
        <v>0</v>
      </c>
      <c r="P582" s="5">
        <v>0</v>
      </c>
      <c r="Q582" s="5">
        <v>0</v>
      </c>
      <c r="R582" s="5">
        <v>0</v>
      </c>
      <c r="S582" s="5">
        <v>0</v>
      </c>
    </row>
    <row r="583" spans="1:19" x14ac:dyDescent="0.25">
      <c r="A583" s="5" t="s">
        <v>399</v>
      </c>
      <c r="B583" s="5" t="s">
        <v>1571</v>
      </c>
      <c r="C583" s="5">
        <v>44602.766504629632</v>
      </c>
      <c r="D583" s="5">
        <v>44602.787314814814</v>
      </c>
      <c r="E583" s="5" t="s">
        <v>566</v>
      </c>
      <c r="F583" s="5">
        <v>664</v>
      </c>
      <c r="G583" s="5">
        <v>690</v>
      </c>
      <c r="H583" s="5">
        <v>13.43</v>
      </c>
      <c r="I583" s="5">
        <v>615</v>
      </c>
      <c r="J583" s="5">
        <v>529</v>
      </c>
      <c r="K583" s="5">
        <v>369</v>
      </c>
      <c r="L583" s="5">
        <v>94</v>
      </c>
      <c r="M583" s="5">
        <v>82</v>
      </c>
      <c r="N583" s="5">
        <v>98</v>
      </c>
      <c r="O583" s="5">
        <v>65</v>
      </c>
      <c r="P583" s="5">
        <v>30.6</v>
      </c>
      <c r="Q583" s="5">
        <v>26.9</v>
      </c>
      <c r="R583" s="5">
        <v>185</v>
      </c>
      <c r="S583" s="5">
        <v>178</v>
      </c>
    </row>
    <row r="584" spans="1:19" x14ac:dyDescent="0.25">
      <c r="A584" s="5" t="s">
        <v>427</v>
      </c>
      <c r="B584" s="5" t="s">
        <v>1572</v>
      </c>
      <c r="C584" s="5">
        <v>44601.949004629627</v>
      </c>
      <c r="D584" s="5">
        <v>44601.969814814816</v>
      </c>
      <c r="E584" s="5" t="s">
        <v>566</v>
      </c>
      <c r="F584" s="5">
        <v>282</v>
      </c>
      <c r="G584" s="5">
        <v>297</v>
      </c>
      <c r="H584" s="5">
        <v>9.49</v>
      </c>
      <c r="I584" s="5">
        <v>408</v>
      </c>
      <c r="J584" s="5">
        <v>362</v>
      </c>
      <c r="K584" s="5">
        <v>157</v>
      </c>
      <c r="L584" s="5">
        <v>120</v>
      </c>
      <c r="M584" s="5">
        <v>76</v>
      </c>
      <c r="N584" s="5">
        <v>79</v>
      </c>
      <c r="O584" s="5">
        <v>50</v>
      </c>
      <c r="P584" s="5">
        <v>26.7</v>
      </c>
      <c r="Q584" s="5">
        <v>19</v>
      </c>
      <c r="R584" s="5">
        <v>0</v>
      </c>
      <c r="S584" s="5">
        <v>0</v>
      </c>
    </row>
    <row r="585" spans="1:19" x14ac:dyDescent="0.25">
      <c r="A585" s="5" t="s">
        <v>135</v>
      </c>
      <c r="B585" s="5" t="s">
        <v>1573</v>
      </c>
      <c r="C585" s="5">
        <v>44603.508993055555</v>
      </c>
      <c r="D585" s="5">
        <v>44603.529814814814</v>
      </c>
      <c r="E585" s="5" t="s">
        <v>566</v>
      </c>
      <c r="F585" s="5">
        <v>370</v>
      </c>
      <c r="G585" s="5">
        <v>387</v>
      </c>
      <c r="H585" s="5">
        <v>10.62</v>
      </c>
      <c r="I585" s="5">
        <v>509</v>
      </c>
      <c r="J585" s="5">
        <v>466</v>
      </c>
      <c r="K585" s="5">
        <v>206</v>
      </c>
      <c r="L585" s="5">
        <v>116</v>
      </c>
      <c r="M585" s="5">
        <v>70</v>
      </c>
      <c r="N585" s="5">
        <v>80</v>
      </c>
      <c r="O585" s="5">
        <v>58</v>
      </c>
      <c r="P585" s="5">
        <v>29.3</v>
      </c>
      <c r="Q585" s="5">
        <v>21.3</v>
      </c>
      <c r="R585" s="5">
        <v>0</v>
      </c>
      <c r="S585" s="5">
        <v>0</v>
      </c>
    </row>
    <row r="586" spans="1:19" x14ac:dyDescent="0.25">
      <c r="A586" s="5" t="s">
        <v>91</v>
      </c>
      <c r="B586" s="5" t="s">
        <v>1574</v>
      </c>
      <c r="C586" s="5">
        <v>44602.488344907404</v>
      </c>
      <c r="D586" s="5">
        <v>44602.509155092594</v>
      </c>
      <c r="E586" s="5" t="s">
        <v>566</v>
      </c>
      <c r="F586" s="5">
        <v>364</v>
      </c>
      <c r="G586" s="5">
        <v>391</v>
      </c>
      <c r="H586" s="5">
        <v>10.59</v>
      </c>
      <c r="I586" s="5">
        <v>495</v>
      </c>
      <c r="J586" s="5">
        <v>389</v>
      </c>
      <c r="K586" s="5">
        <v>202</v>
      </c>
      <c r="L586" s="5">
        <v>121</v>
      </c>
      <c r="M586" s="5">
        <v>77</v>
      </c>
      <c r="N586" s="5">
        <v>69</v>
      </c>
      <c r="O586" s="5">
        <v>53</v>
      </c>
      <c r="P586" s="5">
        <v>27.4</v>
      </c>
      <c r="Q586" s="5">
        <v>21.2</v>
      </c>
      <c r="R586" s="5">
        <v>0</v>
      </c>
      <c r="S586" s="5">
        <v>0</v>
      </c>
    </row>
    <row r="587" spans="1:19" x14ac:dyDescent="0.25">
      <c r="A587" s="5" t="s">
        <v>1575</v>
      </c>
      <c r="B587" s="5" t="s">
        <v>1576</v>
      </c>
      <c r="F587" s="5">
        <v>0</v>
      </c>
      <c r="G587" s="5">
        <v>451</v>
      </c>
      <c r="H587" s="5">
        <v>0</v>
      </c>
      <c r="I587" s="5">
        <v>0</v>
      </c>
      <c r="J587" s="5">
        <v>0</v>
      </c>
      <c r="K587" s="5">
        <v>0</v>
      </c>
      <c r="L587" s="5">
        <v>0</v>
      </c>
      <c r="M587" s="5">
        <v>0</v>
      </c>
      <c r="N587" s="5">
        <v>0</v>
      </c>
      <c r="O587" s="5">
        <v>0</v>
      </c>
      <c r="P587" s="5">
        <v>0</v>
      </c>
      <c r="Q587" s="5">
        <v>0</v>
      </c>
      <c r="R587" s="5">
        <v>0</v>
      </c>
      <c r="S587" s="5">
        <v>0</v>
      </c>
    </row>
    <row r="588" spans="1:19" x14ac:dyDescent="0.25">
      <c r="A588" s="5" t="s">
        <v>195</v>
      </c>
      <c r="B588" s="5" t="s">
        <v>1577</v>
      </c>
      <c r="C588" s="5">
        <v>44602.867083333331</v>
      </c>
      <c r="D588" s="5">
        <v>44602.887881944444</v>
      </c>
      <c r="E588" s="5" t="s">
        <v>566</v>
      </c>
      <c r="F588" s="5">
        <v>670</v>
      </c>
      <c r="G588" s="5">
        <v>742</v>
      </c>
      <c r="H588" s="5">
        <v>13.38</v>
      </c>
      <c r="I588" s="5">
        <v>968</v>
      </c>
      <c r="J588" s="5">
        <v>697</v>
      </c>
      <c r="K588" s="5">
        <v>372</v>
      </c>
      <c r="L588" s="5">
        <v>118</v>
      </c>
      <c r="M588" s="5">
        <v>85</v>
      </c>
      <c r="N588" s="5">
        <v>95</v>
      </c>
      <c r="O588" s="5">
        <v>65</v>
      </c>
      <c r="P588" s="5">
        <v>33.799999999999997</v>
      </c>
      <c r="Q588" s="5">
        <v>26.8</v>
      </c>
      <c r="R588" s="5">
        <v>0</v>
      </c>
      <c r="S588" s="5">
        <v>0</v>
      </c>
    </row>
    <row r="589" spans="1:19" x14ac:dyDescent="0.25">
      <c r="A589" s="5" t="s">
        <v>1578</v>
      </c>
      <c r="B589" s="5" t="s">
        <v>1579</v>
      </c>
      <c r="F589" s="5">
        <v>0</v>
      </c>
      <c r="G589" s="5">
        <v>415</v>
      </c>
      <c r="H589" s="5">
        <v>0</v>
      </c>
      <c r="I589" s="5">
        <v>0</v>
      </c>
      <c r="J589" s="5">
        <v>0</v>
      </c>
      <c r="K589" s="5">
        <v>0</v>
      </c>
      <c r="L589" s="5">
        <v>0</v>
      </c>
      <c r="M589" s="5">
        <v>0</v>
      </c>
      <c r="N589" s="5">
        <v>0</v>
      </c>
      <c r="O589" s="5">
        <v>0</v>
      </c>
      <c r="P589" s="5">
        <v>0</v>
      </c>
      <c r="Q589" s="5">
        <v>0</v>
      </c>
      <c r="R589" s="5">
        <v>0</v>
      </c>
      <c r="S589" s="5">
        <v>0</v>
      </c>
    </row>
    <row r="590" spans="1:19" x14ac:dyDescent="0.25">
      <c r="A590" s="5" t="s">
        <v>1580</v>
      </c>
      <c r="B590" s="5" t="s">
        <v>1581</v>
      </c>
      <c r="F590" s="5">
        <v>0</v>
      </c>
      <c r="G590" s="5">
        <v>427</v>
      </c>
      <c r="H590" s="5">
        <v>0</v>
      </c>
      <c r="I590" s="5">
        <v>0</v>
      </c>
      <c r="J590" s="5">
        <v>0</v>
      </c>
      <c r="K590" s="5">
        <v>0</v>
      </c>
      <c r="L590" s="5">
        <v>0</v>
      </c>
      <c r="M590" s="5">
        <v>0</v>
      </c>
      <c r="N590" s="5">
        <v>0</v>
      </c>
      <c r="O590" s="5">
        <v>0</v>
      </c>
      <c r="P590" s="5">
        <v>0</v>
      </c>
      <c r="Q590" s="5">
        <v>0</v>
      </c>
      <c r="R590" s="5">
        <v>0</v>
      </c>
      <c r="S590" s="5">
        <v>0</v>
      </c>
    </row>
    <row r="591" spans="1:19" x14ac:dyDescent="0.25">
      <c r="A591" s="5" t="s">
        <v>1582</v>
      </c>
      <c r="B591" s="5" t="s">
        <v>1583</v>
      </c>
      <c r="F591" s="5">
        <v>0</v>
      </c>
      <c r="G591" s="5">
        <v>375</v>
      </c>
      <c r="H591" s="5">
        <v>0</v>
      </c>
      <c r="I591" s="5">
        <v>0</v>
      </c>
      <c r="J591" s="5">
        <v>0</v>
      </c>
      <c r="K591" s="5">
        <v>0</v>
      </c>
      <c r="L591" s="5">
        <v>0</v>
      </c>
      <c r="M591" s="5">
        <v>0</v>
      </c>
      <c r="N591" s="5">
        <v>0</v>
      </c>
      <c r="O591" s="5">
        <v>0</v>
      </c>
      <c r="P591" s="5">
        <v>0</v>
      </c>
      <c r="Q591" s="5">
        <v>0</v>
      </c>
      <c r="R591" s="5">
        <v>0</v>
      </c>
      <c r="S591" s="5">
        <v>0</v>
      </c>
    </row>
    <row r="592" spans="1:19" x14ac:dyDescent="0.25">
      <c r="A592" s="5" t="s">
        <v>69</v>
      </c>
      <c r="B592" s="5" t="s">
        <v>1584</v>
      </c>
      <c r="C592" s="5">
        <v>44602.700567129628</v>
      </c>
      <c r="D592" s="5">
        <v>44602.721377314818</v>
      </c>
      <c r="E592" s="5" t="s">
        <v>566</v>
      </c>
      <c r="F592" s="5">
        <v>312</v>
      </c>
      <c r="G592" s="5">
        <v>0</v>
      </c>
      <c r="H592" s="5">
        <v>10.02</v>
      </c>
      <c r="I592" s="5">
        <v>419</v>
      </c>
      <c r="J592" s="5">
        <v>412</v>
      </c>
      <c r="K592" s="5">
        <v>174</v>
      </c>
      <c r="L592" s="5">
        <v>120</v>
      </c>
      <c r="M592" s="5">
        <v>80</v>
      </c>
      <c r="N592" s="5">
        <v>66</v>
      </c>
      <c r="O592" s="5">
        <v>48</v>
      </c>
      <c r="P592" s="5">
        <v>28</v>
      </c>
      <c r="Q592" s="5">
        <v>20</v>
      </c>
      <c r="R592" s="5">
        <v>0</v>
      </c>
      <c r="S592" s="5">
        <v>0</v>
      </c>
    </row>
    <row r="593" spans="1:19" x14ac:dyDescent="0.25">
      <c r="A593" s="5" t="s">
        <v>1585</v>
      </c>
      <c r="B593" s="5" t="s">
        <v>1586</v>
      </c>
      <c r="F593" s="5">
        <v>0</v>
      </c>
      <c r="G593" s="5">
        <v>0</v>
      </c>
      <c r="H593" s="5">
        <v>0</v>
      </c>
      <c r="I593" s="5">
        <v>0</v>
      </c>
      <c r="J593" s="5">
        <v>0</v>
      </c>
      <c r="K593" s="5">
        <v>0</v>
      </c>
      <c r="L593" s="5">
        <v>0</v>
      </c>
      <c r="M593" s="5">
        <v>0</v>
      </c>
      <c r="N593" s="5">
        <v>0</v>
      </c>
      <c r="O593" s="5">
        <v>0</v>
      </c>
      <c r="P593" s="5">
        <v>0</v>
      </c>
      <c r="Q593" s="5">
        <v>0</v>
      </c>
      <c r="R593" s="5">
        <v>0</v>
      </c>
      <c r="S593" s="5">
        <v>0</v>
      </c>
    </row>
    <row r="594" spans="1:19" x14ac:dyDescent="0.25">
      <c r="A594" s="5" t="s">
        <v>1587</v>
      </c>
      <c r="B594" s="5" t="s">
        <v>1588</v>
      </c>
      <c r="F594" s="5">
        <v>0</v>
      </c>
      <c r="G594" s="5">
        <v>247</v>
      </c>
      <c r="H594" s="5">
        <v>0</v>
      </c>
      <c r="I594" s="5">
        <v>0</v>
      </c>
      <c r="J594" s="5">
        <v>0</v>
      </c>
      <c r="K594" s="5">
        <v>0</v>
      </c>
      <c r="L594" s="5">
        <v>0</v>
      </c>
      <c r="M594" s="5">
        <v>0</v>
      </c>
      <c r="N594" s="5">
        <v>0</v>
      </c>
      <c r="O594" s="5">
        <v>0</v>
      </c>
      <c r="P594" s="5">
        <v>0</v>
      </c>
      <c r="Q594" s="5">
        <v>0</v>
      </c>
      <c r="R594" s="5">
        <v>0</v>
      </c>
      <c r="S594" s="5">
        <v>0</v>
      </c>
    </row>
    <row r="595" spans="1:19" x14ac:dyDescent="0.25">
      <c r="A595" s="5" t="s">
        <v>1589</v>
      </c>
      <c r="B595" s="5" t="s">
        <v>1590</v>
      </c>
      <c r="F595" s="5">
        <v>0</v>
      </c>
      <c r="G595" s="5">
        <v>461</v>
      </c>
      <c r="H595" s="5">
        <v>0</v>
      </c>
      <c r="I595" s="5">
        <v>0</v>
      </c>
      <c r="J595" s="5">
        <v>0</v>
      </c>
      <c r="K595" s="5">
        <v>0</v>
      </c>
      <c r="L595" s="5">
        <v>0</v>
      </c>
      <c r="M595" s="5">
        <v>0</v>
      </c>
      <c r="N595" s="5">
        <v>0</v>
      </c>
      <c r="O595" s="5">
        <v>0</v>
      </c>
      <c r="P595" s="5">
        <v>0</v>
      </c>
      <c r="Q595" s="5">
        <v>0</v>
      </c>
      <c r="R595" s="5">
        <v>0</v>
      </c>
      <c r="S595" s="5">
        <v>0</v>
      </c>
    </row>
    <row r="596" spans="1:19" x14ac:dyDescent="0.25">
      <c r="A596" s="5" t="s">
        <v>1591</v>
      </c>
      <c r="B596" s="5" t="s">
        <v>1592</v>
      </c>
      <c r="F596" s="5">
        <v>0</v>
      </c>
      <c r="G596" s="5">
        <v>0</v>
      </c>
      <c r="H596" s="5">
        <v>0</v>
      </c>
      <c r="I596" s="5">
        <v>0</v>
      </c>
      <c r="J596" s="5">
        <v>0</v>
      </c>
      <c r="K596" s="5">
        <v>0</v>
      </c>
      <c r="L596" s="5">
        <v>0</v>
      </c>
      <c r="M596" s="5">
        <v>0</v>
      </c>
      <c r="N596" s="5">
        <v>0</v>
      </c>
      <c r="O596" s="5">
        <v>0</v>
      </c>
      <c r="P596" s="5">
        <v>0</v>
      </c>
      <c r="Q596" s="5">
        <v>0</v>
      </c>
      <c r="R596" s="5">
        <v>0</v>
      </c>
      <c r="S596" s="5">
        <v>0</v>
      </c>
    </row>
    <row r="597" spans="1:19" x14ac:dyDescent="0.25">
      <c r="A597" s="5" t="s">
        <v>1593</v>
      </c>
      <c r="B597" s="5" t="s">
        <v>1594</v>
      </c>
      <c r="F597" s="5">
        <v>0</v>
      </c>
      <c r="G597" s="5">
        <v>579</v>
      </c>
      <c r="H597" s="5">
        <v>0</v>
      </c>
      <c r="I597" s="5">
        <v>0</v>
      </c>
      <c r="J597" s="5">
        <v>0</v>
      </c>
      <c r="K597" s="5">
        <v>0</v>
      </c>
      <c r="L597" s="5">
        <v>0</v>
      </c>
      <c r="M597" s="5">
        <v>0</v>
      </c>
      <c r="N597" s="5">
        <v>0</v>
      </c>
      <c r="O597" s="5">
        <v>0</v>
      </c>
      <c r="P597" s="5">
        <v>0</v>
      </c>
      <c r="Q597" s="5">
        <v>0</v>
      </c>
      <c r="R597" s="5">
        <v>0</v>
      </c>
      <c r="S597" s="5">
        <v>0</v>
      </c>
    </row>
    <row r="598" spans="1:19" x14ac:dyDescent="0.25">
      <c r="A598" s="5" t="s">
        <v>1595</v>
      </c>
      <c r="B598" s="5" t="s">
        <v>1596</v>
      </c>
      <c r="F598" s="5">
        <v>0</v>
      </c>
      <c r="G598" s="5">
        <v>466</v>
      </c>
      <c r="H598" s="5">
        <v>0</v>
      </c>
      <c r="I598" s="5">
        <v>0</v>
      </c>
      <c r="J598" s="5">
        <v>0</v>
      </c>
      <c r="K598" s="5">
        <v>0</v>
      </c>
      <c r="L598" s="5">
        <v>0</v>
      </c>
      <c r="M598" s="5">
        <v>0</v>
      </c>
      <c r="N598" s="5">
        <v>0</v>
      </c>
      <c r="O598" s="5">
        <v>0</v>
      </c>
      <c r="P598" s="5">
        <v>0</v>
      </c>
      <c r="Q598" s="5">
        <v>0</v>
      </c>
      <c r="R598" s="5">
        <v>0</v>
      </c>
      <c r="S598" s="5">
        <v>0</v>
      </c>
    </row>
    <row r="599" spans="1:19" x14ac:dyDescent="0.25">
      <c r="A599" s="5" t="s">
        <v>155</v>
      </c>
      <c r="B599" s="5" t="s">
        <v>1597</v>
      </c>
      <c r="C599" s="5">
        <v>44603.508576388886</v>
      </c>
      <c r="D599" s="5">
        <v>44603.529386574075</v>
      </c>
      <c r="E599" s="5" t="s">
        <v>566</v>
      </c>
      <c r="F599" s="5">
        <v>365</v>
      </c>
      <c r="G599" s="5">
        <v>0</v>
      </c>
      <c r="H599" s="5">
        <v>10.53</v>
      </c>
      <c r="I599" s="5">
        <v>513</v>
      </c>
      <c r="J599" s="5">
        <v>496</v>
      </c>
      <c r="K599" s="5">
        <v>203</v>
      </c>
      <c r="L599" s="5">
        <v>110</v>
      </c>
      <c r="M599" s="5">
        <v>67</v>
      </c>
      <c r="N599" s="5">
        <v>93</v>
      </c>
      <c r="O599" s="5">
        <v>60</v>
      </c>
      <c r="P599" s="5">
        <v>29.9</v>
      </c>
      <c r="Q599" s="5">
        <v>21.1</v>
      </c>
      <c r="R599" s="5">
        <v>0</v>
      </c>
      <c r="S599" s="5">
        <v>0</v>
      </c>
    </row>
    <row r="600" spans="1:19" x14ac:dyDescent="0.25">
      <c r="A600" s="5" t="s">
        <v>1598</v>
      </c>
      <c r="B600" s="5" t="s">
        <v>1599</v>
      </c>
      <c r="F600" s="5">
        <v>0</v>
      </c>
      <c r="G600" s="5">
        <v>361</v>
      </c>
      <c r="H600" s="5">
        <v>0</v>
      </c>
      <c r="I600" s="5">
        <v>0</v>
      </c>
      <c r="J600" s="5">
        <v>0</v>
      </c>
      <c r="K600" s="5">
        <v>0</v>
      </c>
      <c r="L600" s="5">
        <v>0</v>
      </c>
      <c r="M600" s="5">
        <v>0</v>
      </c>
      <c r="N600" s="5">
        <v>0</v>
      </c>
      <c r="O600" s="5">
        <v>0</v>
      </c>
      <c r="P600" s="5">
        <v>0</v>
      </c>
      <c r="Q600" s="5">
        <v>0</v>
      </c>
      <c r="R600" s="5">
        <v>0</v>
      </c>
      <c r="S600" s="5">
        <v>0</v>
      </c>
    </row>
    <row r="601" spans="1:19" x14ac:dyDescent="0.25">
      <c r="A601" s="5" t="s">
        <v>1600</v>
      </c>
      <c r="B601" s="5" t="s">
        <v>1601</v>
      </c>
      <c r="F601" s="5">
        <v>0</v>
      </c>
      <c r="G601" s="5">
        <v>431</v>
      </c>
      <c r="H601" s="5">
        <v>0</v>
      </c>
      <c r="I601" s="5">
        <v>0</v>
      </c>
      <c r="J601" s="5">
        <v>0</v>
      </c>
      <c r="K601" s="5">
        <v>0</v>
      </c>
      <c r="L601" s="5">
        <v>0</v>
      </c>
      <c r="M601" s="5">
        <v>0</v>
      </c>
      <c r="N601" s="5">
        <v>0</v>
      </c>
      <c r="O601" s="5">
        <v>0</v>
      </c>
      <c r="P601" s="5">
        <v>0</v>
      </c>
      <c r="Q601" s="5">
        <v>0</v>
      </c>
      <c r="R601" s="5">
        <v>0</v>
      </c>
      <c r="S601" s="5">
        <v>0</v>
      </c>
    </row>
    <row r="602" spans="1:19" x14ac:dyDescent="0.25">
      <c r="A602" s="5" t="s">
        <v>1602</v>
      </c>
      <c r="B602" s="5" t="s">
        <v>1603</v>
      </c>
      <c r="F602" s="5">
        <v>0</v>
      </c>
      <c r="G602" s="5">
        <v>519</v>
      </c>
      <c r="H602" s="5">
        <v>0</v>
      </c>
      <c r="I602" s="5">
        <v>0</v>
      </c>
      <c r="J602" s="5">
        <v>0</v>
      </c>
      <c r="K602" s="5">
        <v>0</v>
      </c>
      <c r="L602" s="5">
        <v>0</v>
      </c>
      <c r="M602" s="5">
        <v>0</v>
      </c>
      <c r="N602" s="5">
        <v>0</v>
      </c>
      <c r="O602" s="5">
        <v>0</v>
      </c>
      <c r="P602" s="5">
        <v>0</v>
      </c>
      <c r="Q602" s="5">
        <v>0</v>
      </c>
      <c r="R602" s="5">
        <v>0</v>
      </c>
      <c r="S602" s="5">
        <v>0</v>
      </c>
    </row>
    <row r="603" spans="1:19" x14ac:dyDescent="0.25">
      <c r="A603" s="5" t="s">
        <v>1604</v>
      </c>
      <c r="B603" s="5" t="s">
        <v>1605</v>
      </c>
      <c r="F603" s="5">
        <v>0</v>
      </c>
      <c r="G603" s="5">
        <v>330</v>
      </c>
      <c r="H603" s="5">
        <v>0</v>
      </c>
      <c r="I603" s="5">
        <v>0</v>
      </c>
      <c r="J603" s="5">
        <v>0</v>
      </c>
      <c r="K603" s="5">
        <v>0</v>
      </c>
      <c r="L603" s="5">
        <v>0</v>
      </c>
      <c r="M603" s="5">
        <v>0</v>
      </c>
      <c r="N603" s="5">
        <v>0</v>
      </c>
      <c r="O603" s="5">
        <v>0</v>
      </c>
      <c r="P603" s="5">
        <v>0</v>
      </c>
      <c r="Q603" s="5">
        <v>0</v>
      </c>
      <c r="R603" s="5">
        <v>0</v>
      </c>
      <c r="S603" s="5">
        <v>0</v>
      </c>
    </row>
    <row r="604" spans="1:19" x14ac:dyDescent="0.25">
      <c r="A604" s="5" t="s">
        <v>1606</v>
      </c>
      <c r="B604" s="5" t="s">
        <v>1607</v>
      </c>
      <c r="F604" s="5">
        <v>0</v>
      </c>
      <c r="G604" s="5">
        <v>338</v>
      </c>
      <c r="H604" s="5">
        <v>0</v>
      </c>
      <c r="I604" s="5">
        <v>0</v>
      </c>
      <c r="J604" s="5">
        <v>0</v>
      </c>
      <c r="K604" s="5">
        <v>0</v>
      </c>
      <c r="L604" s="5">
        <v>0</v>
      </c>
      <c r="M604" s="5">
        <v>0</v>
      </c>
      <c r="N604" s="5">
        <v>0</v>
      </c>
      <c r="O604" s="5">
        <v>0</v>
      </c>
      <c r="P604" s="5">
        <v>0</v>
      </c>
      <c r="Q604" s="5">
        <v>0</v>
      </c>
      <c r="R604" s="5">
        <v>0</v>
      </c>
      <c r="S604" s="5">
        <v>0</v>
      </c>
    </row>
    <row r="605" spans="1:19" x14ac:dyDescent="0.25">
      <c r="A605" s="5" t="s">
        <v>407</v>
      </c>
      <c r="B605" s="5" t="s">
        <v>1608</v>
      </c>
      <c r="C605" s="5">
        <v>44602.905752314815</v>
      </c>
      <c r="D605" s="5">
        <v>44602.926574074074</v>
      </c>
      <c r="E605" s="5" t="s">
        <v>566</v>
      </c>
      <c r="F605" s="5">
        <v>363</v>
      </c>
      <c r="G605" s="5">
        <v>371</v>
      </c>
      <c r="H605" s="5">
        <v>10.69</v>
      </c>
      <c r="I605" s="5">
        <v>471</v>
      </c>
      <c r="J605" s="5">
        <v>272</v>
      </c>
      <c r="K605" s="5">
        <v>202</v>
      </c>
      <c r="L605" s="5">
        <v>98</v>
      </c>
      <c r="M605" s="5">
        <v>83</v>
      </c>
      <c r="N605" s="5">
        <v>56</v>
      </c>
      <c r="O605" s="5">
        <v>49</v>
      </c>
      <c r="P605" s="5">
        <v>24</v>
      </c>
      <c r="Q605" s="5">
        <v>21.4</v>
      </c>
      <c r="R605" s="5">
        <v>0</v>
      </c>
      <c r="S605" s="5">
        <v>0</v>
      </c>
    </row>
    <row r="606" spans="1:19" x14ac:dyDescent="0.25">
      <c r="A606" s="5" t="s">
        <v>1609</v>
      </c>
      <c r="B606" s="5" t="s">
        <v>1610</v>
      </c>
      <c r="F606" s="5">
        <v>0</v>
      </c>
      <c r="G606" s="5">
        <v>315</v>
      </c>
      <c r="H606" s="5">
        <v>0</v>
      </c>
      <c r="I606" s="5">
        <v>0</v>
      </c>
      <c r="J606" s="5">
        <v>0</v>
      </c>
      <c r="K606" s="5">
        <v>0</v>
      </c>
      <c r="L606" s="5">
        <v>0</v>
      </c>
      <c r="M606" s="5">
        <v>0</v>
      </c>
      <c r="N606" s="5">
        <v>0</v>
      </c>
      <c r="O606" s="5">
        <v>0</v>
      </c>
      <c r="P606" s="5">
        <v>0</v>
      </c>
      <c r="Q606" s="5">
        <v>0</v>
      </c>
      <c r="R606" s="5">
        <v>0</v>
      </c>
      <c r="S606" s="5">
        <v>0</v>
      </c>
    </row>
    <row r="607" spans="1:19" x14ac:dyDescent="0.25">
      <c r="A607" s="5" t="s">
        <v>261</v>
      </c>
      <c r="B607" s="5" t="s">
        <v>1611</v>
      </c>
      <c r="C607" s="5">
        <v>44602.931990740741</v>
      </c>
      <c r="D607" s="5">
        <v>44602.9528125</v>
      </c>
      <c r="E607" s="5" t="s">
        <v>566</v>
      </c>
      <c r="F607" s="5">
        <v>209</v>
      </c>
      <c r="G607" s="5">
        <v>320</v>
      </c>
      <c r="H607" s="5">
        <v>8.3699999999999992</v>
      </c>
      <c r="I607" s="5">
        <v>305</v>
      </c>
      <c r="J607" s="5">
        <v>422</v>
      </c>
      <c r="K607" s="5">
        <v>116</v>
      </c>
      <c r="L607" s="5">
        <v>116</v>
      </c>
      <c r="M607" s="5">
        <v>80</v>
      </c>
      <c r="N607" s="5">
        <v>74</v>
      </c>
      <c r="O607" s="5">
        <v>41</v>
      </c>
      <c r="P607" s="5">
        <v>28.2</v>
      </c>
      <c r="Q607" s="5">
        <v>16.7</v>
      </c>
      <c r="R607" s="5">
        <v>0</v>
      </c>
      <c r="S607" s="5">
        <v>0</v>
      </c>
    </row>
    <row r="608" spans="1:19" x14ac:dyDescent="0.25">
      <c r="A608" s="5" t="s">
        <v>1612</v>
      </c>
      <c r="B608" s="5" t="s">
        <v>1613</v>
      </c>
      <c r="F608" s="5">
        <v>0</v>
      </c>
      <c r="G608" s="5">
        <v>329</v>
      </c>
      <c r="H608" s="5">
        <v>0</v>
      </c>
      <c r="I608" s="5">
        <v>0</v>
      </c>
      <c r="J608" s="5">
        <v>0</v>
      </c>
      <c r="K608" s="5">
        <v>0</v>
      </c>
      <c r="L608" s="5">
        <v>0</v>
      </c>
      <c r="M608" s="5">
        <v>0</v>
      </c>
      <c r="N608" s="5">
        <v>0</v>
      </c>
      <c r="O608" s="5">
        <v>0</v>
      </c>
      <c r="P608" s="5">
        <v>0</v>
      </c>
      <c r="Q608" s="5">
        <v>0</v>
      </c>
      <c r="R608" s="5">
        <v>0</v>
      </c>
      <c r="S608" s="5">
        <v>0</v>
      </c>
    </row>
    <row r="609" spans="1:19" x14ac:dyDescent="0.25">
      <c r="A609" s="5" t="s">
        <v>1614</v>
      </c>
      <c r="B609" s="5" t="s">
        <v>1615</v>
      </c>
      <c r="F609" s="5">
        <v>0</v>
      </c>
      <c r="G609" s="5">
        <v>0</v>
      </c>
      <c r="H609" s="5">
        <v>0</v>
      </c>
      <c r="I609" s="5">
        <v>0</v>
      </c>
      <c r="J609" s="5">
        <v>0</v>
      </c>
      <c r="K609" s="5">
        <v>0</v>
      </c>
      <c r="L609" s="5">
        <v>0</v>
      </c>
      <c r="M609" s="5">
        <v>0</v>
      </c>
      <c r="N609" s="5">
        <v>0</v>
      </c>
      <c r="O609" s="5">
        <v>0</v>
      </c>
      <c r="P609" s="5">
        <v>0</v>
      </c>
      <c r="Q609" s="5">
        <v>0</v>
      </c>
      <c r="R609" s="5">
        <v>0</v>
      </c>
      <c r="S609" s="5">
        <v>0</v>
      </c>
    </row>
    <row r="610" spans="1:19" x14ac:dyDescent="0.25">
      <c r="A610" s="5" t="s">
        <v>1616</v>
      </c>
      <c r="B610" s="5" t="s">
        <v>1617</v>
      </c>
      <c r="F610" s="5">
        <v>0</v>
      </c>
      <c r="G610" s="5">
        <v>524</v>
      </c>
      <c r="H610" s="5">
        <v>0</v>
      </c>
      <c r="I610" s="5">
        <v>0</v>
      </c>
      <c r="J610" s="5">
        <v>0</v>
      </c>
      <c r="K610" s="5">
        <v>0</v>
      </c>
      <c r="L610" s="5">
        <v>0</v>
      </c>
      <c r="M610" s="5">
        <v>0</v>
      </c>
      <c r="N610" s="5">
        <v>0</v>
      </c>
      <c r="O610" s="5">
        <v>0</v>
      </c>
      <c r="P610" s="5">
        <v>0</v>
      </c>
      <c r="Q610" s="5">
        <v>0</v>
      </c>
      <c r="R610" s="5">
        <v>0</v>
      </c>
      <c r="S610" s="5">
        <v>0</v>
      </c>
    </row>
    <row r="611" spans="1:19" x14ac:dyDescent="0.25">
      <c r="A611" s="5" t="s">
        <v>1618</v>
      </c>
      <c r="B611" s="5" t="s">
        <v>1619</v>
      </c>
      <c r="F611" s="5">
        <v>0</v>
      </c>
      <c r="G611" s="5">
        <v>0</v>
      </c>
      <c r="H611" s="5">
        <v>0</v>
      </c>
      <c r="I611" s="5">
        <v>0</v>
      </c>
      <c r="J611" s="5">
        <v>0</v>
      </c>
      <c r="K611" s="5">
        <v>0</v>
      </c>
      <c r="L611" s="5">
        <v>0</v>
      </c>
      <c r="M611" s="5">
        <v>0</v>
      </c>
      <c r="N611" s="5">
        <v>0</v>
      </c>
      <c r="O611" s="5">
        <v>0</v>
      </c>
      <c r="P611" s="5">
        <v>0</v>
      </c>
      <c r="Q611" s="5">
        <v>0</v>
      </c>
      <c r="R611" s="5">
        <v>0</v>
      </c>
      <c r="S611" s="5">
        <v>0</v>
      </c>
    </row>
    <row r="612" spans="1:19" x14ac:dyDescent="0.25">
      <c r="A612" s="5" t="s">
        <v>1620</v>
      </c>
      <c r="B612" s="5" t="s">
        <v>1621</v>
      </c>
      <c r="F612" s="5">
        <v>0</v>
      </c>
      <c r="G612" s="5">
        <v>663</v>
      </c>
      <c r="H612" s="5">
        <v>0</v>
      </c>
      <c r="I612" s="5">
        <v>0</v>
      </c>
      <c r="J612" s="5">
        <v>0</v>
      </c>
      <c r="K612" s="5">
        <v>0</v>
      </c>
      <c r="L612" s="5">
        <v>0</v>
      </c>
      <c r="M612" s="5">
        <v>0</v>
      </c>
      <c r="N612" s="5">
        <v>0</v>
      </c>
      <c r="O612" s="5">
        <v>0</v>
      </c>
      <c r="P612" s="5">
        <v>0</v>
      </c>
      <c r="Q612" s="5">
        <v>0</v>
      </c>
      <c r="R612" s="5">
        <v>0</v>
      </c>
      <c r="S612" s="5">
        <v>0</v>
      </c>
    </row>
    <row r="613" spans="1:19" x14ac:dyDescent="0.25">
      <c r="A613" s="5" t="s">
        <v>1622</v>
      </c>
      <c r="B613" s="5" t="s">
        <v>1623</v>
      </c>
      <c r="F613" s="5">
        <v>0</v>
      </c>
      <c r="G613" s="5">
        <v>291</v>
      </c>
      <c r="H613" s="5">
        <v>0</v>
      </c>
      <c r="I613" s="5">
        <v>0</v>
      </c>
      <c r="J613" s="5">
        <v>0</v>
      </c>
      <c r="K613" s="5">
        <v>0</v>
      </c>
      <c r="L613" s="5">
        <v>0</v>
      </c>
      <c r="M613" s="5">
        <v>0</v>
      </c>
      <c r="N613" s="5">
        <v>0</v>
      </c>
      <c r="O613" s="5">
        <v>0</v>
      </c>
      <c r="P613" s="5">
        <v>0</v>
      </c>
      <c r="Q613" s="5">
        <v>0</v>
      </c>
      <c r="R613" s="5">
        <v>0</v>
      </c>
      <c r="S613" s="5">
        <v>0</v>
      </c>
    </row>
    <row r="614" spans="1:19" x14ac:dyDescent="0.25">
      <c r="A614" s="5" t="s">
        <v>1624</v>
      </c>
      <c r="B614" s="5" t="s">
        <v>1625</v>
      </c>
      <c r="F614" s="5">
        <v>0</v>
      </c>
      <c r="G614" s="5">
        <v>510</v>
      </c>
      <c r="H614" s="5">
        <v>0</v>
      </c>
      <c r="I614" s="5">
        <v>0</v>
      </c>
      <c r="J614" s="5">
        <v>0</v>
      </c>
      <c r="K614" s="5">
        <v>0</v>
      </c>
      <c r="L614" s="5">
        <v>0</v>
      </c>
      <c r="M614" s="5">
        <v>0</v>
      </c>
      <c r="N614" s="5">
        <v>0</v>
      </c>
      <c r="O614" s="5">
        <v>0</v>
      </c>
      <c r="P614" s="5">
        <v>0</v>
      </c>
      <c r="Q614" s="5">
        <v>0</v>
      </c>
      <c r="R614" s="5">
        <v>0</v>
      </c>
      <c r="S614" s="5">
        <v>0</v>
      </c>
    </row>
    <row r="615" spans="1:19" x14ac:dyDescent="0.25">
      <c r="A615" s="5" t="s">
        <v>1626</v>
      </c>
      <c r="B615" s="5" t="s">
        <v>1627</v>
      </c>
      <c r="F615" s="5">
        <v>0</v>
      </c>
      <c r="G615" s="5">
        <v>602</v>
      </c>
      <c r="H615" s="5">
        <v>0</v>
      </c>
      <c r="I615" s="5">
        <v>0</v>
      </c>
      <c r="J615" s="5">
        <v>0</v>
      </c>
      <c r="K615" s="5">
        <v>0</v>
      </c>
      <c r="L615" s="5">
        <v>0</v>
      </c>
      <c r="M615" s="5">
        <v>0</v>
      </c>
      <c r="N615" s="5">
        <v>0</v>
      </c>
      <c r="O615" s="5">
        <v>0</v>
      </c>
      <c r="P615" s="5">
        <v>0</v>
      </c>
      <c r="Q615" s="5">
        <v>0</v>
      </c>
      <c r="R615" s="5">
        <v>0</v>
      </c>
      <c r="S615" s="5">
        <v>0</v>
      </c>
    </row>
    <row r="616" spans="1:19" x14ac:dyDescent="0.25">
      <c r="A616" s="5" t="s">
        <v>1628</v>
      </c>
      <c r="B616" s="5" t="s">
        <v>1629</v>
      </c>
      <c r="F616" s="5">
        <v>0</v>
      </c>
      <c r="G616" s="5">
        <v>451</v>
      </c>
      <c r="H616" s="5">
        <v>0</v>
      </c>
      <c r="I616" s="5">
        <v>0</v>
      </c>
      <c r="J616" s="5">
        <v>0</v>
      </c>
      <c r="K616" s="5">
        <v>0</v>
      </c>
      <c r="L616" s="5">
        <v>0</v>
      </c>
      <c r="M616" s="5">
        <v>0</v>
      </c>
      <c r="N616" s="5">
        <v>0</v>
      </c>
      <c r="O616" s="5">
        <v>0</v>
      </c>
      <c r="P616" s="5">
        <v>0</v>
      </c>
      <c r="Q616" s="5">
        <v>0</v>
      </c>
      <c r="R616" s="5">
        <v>0</v>
      </c>
      <c r="S616" s="5">
        <v>0</v>
      </c>
    </row>
    <row r="617" spans="1:19" x14ac:dyDescent="0.25">
      <c r="A617" s="5" t="s">
        <v>1630</v>
      </c>
      <c r="B617" s="5" t="s">
        <v>1631</v>
      </c>
      <c r="F617" s="5">
        <v>0</v>
      </c>
      <c r="G617" s="5">
        <v>415</v>
      </c>
      <c r="H617" s="5">
        <v>0</v>
      </c>
      <c r="I617" s="5">
        <v>0</v>
      </c>
      <c r="J617" s="5">
        <v>0</v>
      </c>
      <c r="K617" s="5">
        <v>0</v>
      </c>
      <c r="L617" s="5">
        <v>0</v>
      </c>
      <c r="M617" s="5">
        <v>0</v>
      </c>
      <c r="N617" s="5">
        <v>0</v>
      </c>
      <c r="O617" s="5">
        <v>0</v>
      </c>
      <c r="P617" s="5">
        <v>0</v>
      </c>
      <c r="Q617" s="5">
        <v>0</v>
      </c>
      <c r="R617" s="5">
        <v>0</v>
      </c>
      <c r="S617" s="5">
        <v>0</v>
      </c>
    </row>
    <row r="618" spans="1:19" x14ac:dyDescent="0.25">
      <c r="A618" s="5" t="s">
        <v>1632</v>
      </c>
      <c r="B618" s="5" t="s">
        <v>1633</v>
      </c>
      <c r="F618" s="5">
        <v>0</v>
      </c>
      <c r="G618" s="5">
        <v>0</v>
      </c>
      <c r="H618" s="5">
        <v>0</v>
      </c>
      <c r="I618" s="5">
        <v>0</v>
      </c>
      <c r="J618" s="5">
        <v>0</v>
      </c>
      <c r="K618" s="5">
        <v>0</v>
      </c>
      <c r="L618" s="5">
        <v>0</v>
      </c>
      <c r="M618" s="5">
        <v>0</v>
      </c>
      <c r="N618" s="5">
        <v>0</v>
      </c>
      <c r="O618" s="5">
        <v>0</v>
      </c>
      <c r="P618" s="5">
        <v>0</v>
      </c>
      <c r="Q618" s="5">
        <v>0</v>
      </c>
      <c r="R618" s="5">
        <v>0</v>
      </c>
      <c r="S618" s="5">
        <v>0</v>
      </c>
    </row>
    <row r="619" spans="1:19" x14ac:dyDescent="0.25">
      <c r="A619" s="5" t="s">
        <v>1634</v>
      </c>
      <c r="B619" s="5" t="s">
        <v>1635</v>
      </c>
      <c r="F619" s="5">
        <v>0</v>
      </c>
      <c r="G619" s="5">
        <v>441</v>
      </c>
      <c r="H619" s="5">
        <v>0</v>
      </c>
      <c r="I619" s="5">
        <v>0</v>
      </c>
      <c r="J619" s="5">
        <v>0</v>
      </c>
      <c r="K619" s="5">
        <v>0</v>
      </c>
      <c r="L619" s="5">
        <v>0</v>
      </c>
      <c r="M619" s="5">
        <v>0</v>
      </c>
      <c r="N619" s="5">
        <v>0</v>
      </c>
      <c r="O619" s="5">
        <v>0</v>
      </c>
      <c r="P619" s="5">
        <v>0</v>
      </c>
      <c r="Q619" s="5">
        <v>0</v>
      </c>
      <c r="R619" s="5">
        <v>0</v>
      </c>
      <c r="S619" s="5">
        <v>0</v>
      </c>
    </row>
    <row r="620" spans="1:19" x14ac:dyDescent="0.25">
      <c r="A620" s="5" t="s">
        <v>1636</v>
      </c>
      <c r="B620" s="5" t="s">
        <v>1637</v>
      </c>
      <c r="F620" s="5">
        <v>0</v>
      </c>
      <c r="G620" s="5">
        <v>418</v>
      </c>
      <c r="H620" s="5">
        <v>0</v>
      </c>
      <c r="I620" s="5">
        <v>0</v>
      </c>
      <c r="J620" s="5">
        <v>0</v>
      </c>
      <c r="K620" s="5">
        <v>0</v>
      </c>
      <c r="L620" s="5">
        <v>0</v>
      </c>
      <c r="M620" s="5">
        <v>0</v>
      </c>
      <c r="N620" s="5">
        <v>0</v>
      </c>
      <c r="O620" s="5">
        <v>0</v>
      </c>
      <c r="P620" s="5">
        <v>0</v>
      </c>
      <c r="Q620" s="5">
        <v>0</v>
      </c>
      <c r="R620" s="5">
        <v>0</v>
      </c>
      <c r="S620" s="5">
        <v>0</v>
      </c>
    </row>
    <row r="621" spans="1:19" x14ac:dyDescent="0.25">
      <c r="A621" s="5" t="s">
        <v>1638</v>
      </c>
      <c r="B621" s="5" t="s">
        <v>1639</v>
      </c>
      <c r="F621" s="5">
        <v>0</v>
      </c>
      <c r="G621" s="5">
        <v>0</v>
      </c>
      <c r="H621" s="5">
        <v>0</v>
      </c>
      <c r="I621" s="5">
        <v>0</v>
      </c>
      <c r="J621" s="5">
        <v>0</v>
      </c>
      <c r="K621" s="5">
        <v>0</v>
      </c>
      <c r="L621" s="5">
        <v>0</v>
      </c>
      <c r="M621" s="5">
        <v>0</v>
      </c>
      <c r="N621" s="5">
        <v>0</v>
      </c>
      <c r="O621" s="5">
        <v>0</v>
      </c>
      <c r="P621" s="5">
        <v>0</v>
      </c>
      <c r="Q621" s="5">
        <v>0</v>
      </c>
      <c r="R621" s="5">
        <v>0</v>
      </c>
      <c r="S621" s="5">
        <v>0</v>
      </c>
    </row>
    <row r="622" spans="1:19" x14ac:dyDescent="0.25">
      <c r="A622" s="5" t="s">
        <v>1640</v>
      </c>
      <c r="B622" s="5" t="s">
        <v>1641</v>
      </c>
      <c r="F622" s="5">
        <v>0</v>
      </c>
      <c r="G622" s="5">
        <v>449</v>
      </c>
      <c r="H622" s="5">
        <v>0</v>
      </c>
      <c r="I622" s="5">
        <v>0</v>
      </c>
      <c r="J622" s="5">
        <v>0</v>
      </c>
      <c r="K622" s="5">
        <v>0</v>
      </c>
      <c r="L622" s="5">
        <v>0</v>
      </c>
      <c r="M622" s="5">
        <v>0</v>
      </c>
      <c r="N622" s="5">
        <v>0</v>
      </c>
      <c r="O622" s="5">
        <v>0</v>
      </c>
      <c r="P622" s="5">
        <v>0</v>
      </c>
      <c r="Q622" s="5">
        <v>0</v>
      </c>
      <c r="R622" s="5">
        <v>0</v>
      </c>
      <c r="S622" s="5">
        <v>0</v>
      </c>
    </row>
    <row r="623" spans="1:19" x14ac:dyDescent="0.25">
      <c r="A623" s="5" t="s">
        <v>1642</v>
      </c>
      <c r="B623" s="5" t="s">
        <v>1643</v>
      </c>
      <c r="F623" s="5">
        <v>0</v>
      </c>
      <c r="G623" s="5">
        <v>0</v>
      </c>
      <c r="H623" s="5">
        <v>0</v>
      </c>
      <c r="I623" s="5">
        <v>0</v>
      </c>
      <c r="J623" s="5">
        <v>0</v>
      </c>
      <c r="K623" s="5">
        <v>0</v>
      </c>
      <c r="L623" s="5">
        <v>0</v>
      </c>
      <c r="M623" s="5">
        <v>0</v>
      </c>
      <c r="N623" s="5">
        <v>0</v>
      </c>
      <c r="O623" s="5">
        <v>0</v>
      </c>
      <c r="P623" s="5">
        <v>0</v>
      </c>
      <c r="Q623" s="5">
        <v>0</v>
      </c>
      <c r="R623" s="5">
        <v>0</v>
      </c>
      <c r="S623" s="5">
        <v>0</v>
      </c>
    </row>
    <row r="624" spans="1:19" x14ac:dyDescent="0.25">
      <c r="A624" s="5" t="s">
        <v>462</v>
      </c>
      <c r="B624" s="5" t="s">
        <v>1644</v>
      </c>
      <c r="C624" s="5">
        <v>44602.835949074077</v>
      </c>
      <c r="D624" s="5">
        <v>44602.856759259259</v>
      </c>
      <c r="E624" s="5" t="s">
        <v>566</v>
      </c>
      <c r="F624" s="5">
        <v>361</v>
      </c>
      <c r="G624" s="5">
        <v>0</v>
      </c>
      <c r="H624" s="5">
        <v>10.58</v>
      </c>
      <c r="I624" s="5">
        <v>433</v>
      </c>
      <c r="J624" s="5">
        <v>392</v>
      </c>
      <c r="K624" s="5">
        <v>201</v>
      </c>
      <c r="L624" s="5">
        <v>117</v>
      </c>
      <c r="M624" s="5">
        <v>84</v>
      </c>
      <c r="N624" s="5">
        <v>66</v>
      </c>
      <c r="O624" s="5">
        <v>50</v>
      </c>
      <c r="P624" s="5">
        <v>27.5</v>
      </c>
      <c r="Q624" s="5">
        <v>21.1</v>
      </c>
      <c r="R624" s="5">
        <v>156</v>
      </c>
      <c r="S624" s="5">
        <v>139</v>
      </c>
    </row>
    <row r="625" spans="1:19" x14ac:dyDescent="0.25">
      <c r="A625" s="5" t="s">
        <v>1645</v>
      </c>
      <c r="B625" s="5" t="s">
        <v>1646</v>
      </c>
      <c r="F625" s="5">
        <v>0</v>
      </c>
      <c r="G625" s="5">
        <v>514</v>
      </c>
      <c r="H625" s="5">
        <v>0</v>
      </c>
      <c r="I625" s="5">
        <v>0</v>
      </c>
      <c r="J625" s="5">
        <v>0</v>
      </c>
      <c r="K625" s="5">
        <v>0</v>
      </c>
      <c r="L625" s="5">
        <v>0</v>
      </c>
      <c r="M625" s="5">
        <v>0</v>
      </c>
      <c r="N625" s="5">
        <v>0</v>
      </c>
      <c r="O625" s="5">
        <v>0</v>
      </c>
      <c r="P625" s="5">
        <v>0</v>
      </c>
      <c r="Q625" s="5">
        <v>0</v>
      </c>
      <c r="R625" s="5">
        <v>0</v>
      </c>
      <c r="S625" s="5">
        <v>0</v>
      </c>
    </row>
    <row r="626" spans="1:19" x14ac:dyDescent="0.25">
      <c r="A626" s="5" t="s">
        <v>1647</v>
      </c>
      <c r="B626" s="5" t="s">
        <v>1648</v>
      </c>
      <c r="F626" s="5">
        <v>0</v>
      </c>
      <c r="G626" s="5">
        <v>0</v>
      </c>
      <c r="H626" s="5">
        <v>0</v>
      </c>
      <c r="I626" s="5">
        <v>0</v>
      </c>
      <c r="J626" s="5">
        <v>0</v>
      </c>
      <c r="K626" s="5">
        <v>0</v>
      </c>
      <c r="L626" s="5">
        <v>0</v>
      </c>
      <c r="M626" s="5">
        <v>0</v>
      </c>
      <c r="N626" s="5">
        <v>0</v>
      </c>
      <c r="O626" s="5">
        <v>0</v>
      </c>
      <c r="P626" s="5">
        <v>0</v>
      </c>
      <c r="Q626" s="5">
        <v>0</v>
      </c>
      <c r="R626" s="5">
        <v>0</v>
      </c>
      <c r="S626" s="5">
        <v>0</v>
      </c>
    </row>
    <row r="627" spans="1:19" x14ac:dyDescent="0.25">
      <c r="A627" s="5" t="s">
        <v>1649</v>
      </c>
      <c r="B627" s="5" t="s">
        <v>1650</v>
      </c>
      <c r="F627" s="5">
        <v>0</v>
      </c>
      <c r="G627" s="5">
        <v>518</v>
      </c>
      <c r="H627" s="5">
        <v>0</v>
      </c>
      <c r="I627" s="5">
        <v>0</v>
      </c>
      <c r="J627" s="5">
        <v>0</v>
      </c>
      <c r="K627" s="5">
        <v>0</v>
      </c>
      <c r="L627" s="5">
        <v>0</v>
      </c>
      <c r="M627" s="5">
        <v>0</v>
      </c>
      <c r="N627" s="5">
        <v>0</v>
      </c>
      <c r="O627" s="5">
        <v>0</v>
      </c>
      <c r="P627" s="5">
        <v>0</v>
      </c>
      <c r="Q627" s="5">
        <v>0</v>
      </c>
      <c r="R627" s="5">
        <v>0</v>
      </c>
      <c r="S627" s="5">
        <v>0</v>
      </c>
    </row>
    <row r="628" spans="1:19" x14ac:dyDescent="0.25">
      <c r="A628" s="5" t="s">
        <v>1651</v>
      </c>
      <c r="B628" s="5" t="s">
        <v>1652</v>
      </c>
      <c r="F628" s="5">
        <v>0</v>
      </c>
      <c r="G628" s="5">
        <v>304</v>
      </c>
      <c r="H628" s="5">
        <v>0</v>
      </c>
      <c r="I628" s="5">
        <v>0</v>
      </c>
      <c r="J628" s="5">
        <v>0</v>
      </c>
      <c r="K628" s="5">
        <v>0</v>
      </c>
      <c r="L628" s="5">
        <v>0</v>
      </c>
      <c r="M628" s="5">
        <v>0</v>
      </c>
      <c r="N628" s="5">
        <v>0</v>
      </c>
      <c r="O628" s="5">
        <v>0</v>
      </c>
      <c r="P628" s="5">
        <v>0</v>
      </c>
      <c r="Q628" s="5">
        <v>0</v>
      </c>
      <c r="R628" s="5">
        <v>0</v>
      </c>
      <c r="S628" s="5">
        <v>0</v>
      </c>
    </row>
    <row r="629" spans="1:19" x14ac:dyDescent="0.25">
      <c r="A629" s="5" t="s">
        <v>325</v>
      </c>
      <c r="B629" s="5" t="s">
        <v>1653</v>
      </c>
      <c r="F629" s="5">
        <v>0</v>
      </c>
      <c r="G629" s="5">
        <v>432</v>
      </c>
      <c r="H629" s="5">
        <v>0</v>
      </c>
      <c r="I629" s="5">
        <v>0</v>
      </c>
      <c r="J629" s="5">
        <v>0</v>
      </c>
      <c r="K629" s="5">
        <v>0</v>
      </c>
      <c r="L629" s="5">
        <v>0</v>
      </c>
      <c r="M629" s="5">
        <v>0</v>
      </c>
      <c r="N629" s="5">
        <v>0</v>
      </c>
      <c r="O629" s="5">
        <v>0</v>
      </c>
      <c r="P629" s="5">
        <v>0</v>
      </c>
      <c r="Q629" s="5">
        <v>0</v>
      </c>
      <c r="R629" s="5">
        <v>0</v>
      </c>
      <c r="S629" s="5">
        <v>0</v>
      </c>
    </row>
    <row r="630" spans="1:19" x14ac:dyDescent="0.25">
      <c r="A630" s="5" t="s">
        <v>107</v>
      </c>
      <c r="B630" s="5" t="s">
        <v>1654</v>
      </c>
      <c r="C630" s="5">
        <v>44602.807754629626</v>
      </c>
      <c r="D630" s="5">
        <v>44602.828576388885</v>
      </c>
      <c r="E630" s="5" t="s">
        <v>566</v>
      </c>
      <c r="F630" s="5">
        <v>425</v>
      </c>
      <c r="G630" s="5">
        <v>0</v>
      </c>
      <c r="H630" s="5">
        <v>11.33</v>
      </c>
      <c r="I630" s="5">
        <v>565</v>
      </c>
      <c r="J630" s="5">
        <v>393</v>
      </c>
      <c r="K630" s="5">
        <v>236</v>
      </c>
      <c r="L630" s="5">
        <v>119</v>
      </c>
      <c r="M630" s="5">
        <v>80</v>
      </c>
      <c r="N630" s="5">
        <v>79</v>
      </c>
      <c r="O630" s="5">
        <v>59</v>
      </c>
      <c r="P630" s="5">
        <v>27.5</v>
      </c>
      <c r="Q630" s="5">
        <v>22.7</v>
      </c>
      <c r="R630" s="5">
        <v>179</v>
      </c>
      <c r="S630" s="5">
        <v>162</v>
      </c>
    </row>
    <row r="631" spans="1:19" x14ac:dyDescent="0.25">
      <c r="A631" s="5" t="s">
        <v>1655</v>
      </c>
      <c r="B631" s="5" t="s">
        <v>1656</v>
      </c>
      <c r="F631" s="5">
        <v>0</v>
      </c>
      <c r="G631" s="5">
        <v>472</v>
      </c>
      <c r="H631" s="5">
        <v>0</v>
      </c>
      <c r="I631" s="5">
        <v>0</v>
      </c>
      <c r="J631" s="5">
        <v>0</v>
      </c>
      <c r="K631" s="5">
        <v>0</v>
      </c>
      <c r="L631" s="5">
        <v>0</v>
      </c>
      <c r="M631" s="5">
        <v>0</v>
      </c>
      <c r="N631" s="5">
        <v>0</v>
      </c>
      <c r="O631" s="5">
        <v>0</v>
      </c>
      <c r="P631" s="5">
        <v>0</v>
      </c>
      <c r="Q631" s="5">
        <v>0</v>
      </c>
      <c r="R631" s="5">
        <v>0</v>
      </c>
      <c r="S631" s="5">
        <v>0</v>
      </c>
    </row>
    <row r="632" spans="1:19" x14ac:dyDescent="0.25">
      <c r="A632" s="5" t="s">
        <v>249</v>
      </c>
      <c r="B632" s="5" t="s">
        <v>1657</v>
      </c>
      <c r="C632" s="5">
        <v>44601.753900462965</v>
      </c>
      <c r="D632" s="5">
        <v>44601.774710648147</v>
      </c>
      <c r="E632" s="5" t="s">
        <v>566</v>
      </c>
      <c r="F632" s="5">
        <v>492</v>
      </c>
      <c r="G632" s="5">
        <v>578</v>
      </c>
      <c r="H632" s="5">
        <v>11.98</v>
      </c>
      <c r="I632" s="5">
        <v>676</v>
      </c>
      <c r="J632" s="5">
        <v>616</v>
      </c>
      <c r="K632" s="5">
        <v>273</v>
      </c>
      <c r="L632" s="5">
        <v>96</v>
      </c>
      <c r="M632" s="5">
        <v>82</v>
      </c>
      <c r="N632" s="5">
        <v>88</v>
      </c>
      <c r="O632" s="5">
        <v>57</v>
      </c>
      <c r="P632" s="5">
        <v>32.299999999999997</v>
      </c>
      <c r="Q632" s="5">
        <v>23.9</v>
      </c>
      <c r="R632" s="5">
        <v>0</v>
      </c>
      <c r="S632" s="5">
        <v>0</v>
      </c>
    </row>
    <row r="633" spans="1:19" x14ac:dyDescent="0.25">
      <c r="A633" s="5" t="s">
        <v>59</v>
      </c>
      <c r="B633" s="5" t="s">
        <v>1658</v>
      </c>
      <c r="F633" s="5">
        <v>0</v>
      </c>
      <c r="G633" s="5">
        <v>391</v>
      </c>
      <c r="H633" s="5">
        <v>0</v>
      </c>
      <c r="I633" s="5">
        <v>0</v>
      </c>
      <c r="J633" s="5">
        <v>0</v>
      </c>
      <c r="K633" s="5">
        <v>0</v>
      </c>
      <c r="L633" s="5">
        <v>0</v>
      </c>
      <c r="M633" s="5">
        <v>0</v>
      </c>
      <c r="N633" s="5">
        <v>0</v>
      </c>
      <c r="O633" s="5">
        <v>0</v>
      </c>
      <c r="P633" s="5">
        <v>0</v>
      </c>
      <c r="Q633" s="5">
        <v>0</v>
      </c>
      <c r="R633" s="5">
        <v>0</v>
      </c>
      <c r="S633" s="5">
        <v>0</v>
      </c>
    </row>
    <row r="634" spans="1:19" x14ac:dyDescent="0.25">
      <c r="A634" s="5" t="s">
        <v>293</v>
      </c>
      <c r="B634" s="5" t="s">
        <v>1659</v>
      </c>
      <c r="C634" s="5">
        <v>44602.848553240743</v>
      </c>
      <c r="D634" s="5">
        <v>44602.869398148148</v>
      </c>
      <c r="E634" s="5" t="s">
        <v>566</v>
      </c>
      <c r="F634" s="5">
        <v>508</v>
      </c>
      <c r="G634" s="5">
        <v>542</v>
      </c>
      <c r="H634" s="5">
        <v>12.17</v>
      </c>
      <c r="I634" s="5">
        <v>0</v>
      </c>
      <c r="J634" s="5">
        <v>415</v>
      </c>
      <c r="K634" s="5">
        <v>282</v>
      </c>
      <c r="L634" s="5">
        <v>94</v>
      </c>
      <c r="M634" s="5">
        <v>83</v>
      </c>
      <c r="N634" s="5">
        <v>60</v>
      </c>
      <c r="O634" s="5">
        <v>56</v>
      </c>
      <c r="P634" s="5">
        <v>28.1</v>
      </c>
      <c r="Q634" s="5">
        <v>24.3</v>
      </c>
      <c r="R634" s="5">
        <v>177</v>
      </c>
      <c r="S634" s="5">
        <v>166</v>
      </c>
    </row>
    <row r="635" spans="1:19" x14ac:dyDescent="0.25">
      <c r="A635" s="5" t="s">
        <v>203</v>
      </c>
      <c r="B635" s="5" t="s">
        <v>1660</v>
      </c>
      <c r="C635" s="5">
        <v>44602.527175925927</v>
      </c>
      <c r="D635" s="5">
        <v>44602.547997685186</v>
      </c>
      <c r="E635" s="5" t="s">
        <v>566</v>
      </c>
      <c r="F635" s="5">
        <v>214</v>
      </c>
      <c r="G635" s="5">
        <v>0</v>
      </c>
      <c r="H635" s="5">
        <v>8.6300000000000008</v>
      </c>
      <c r="I635" s="5">
        <v>304</v>
      </c>
      <c r="J635" s="5">
        <v>304</v>
      </c>
      <c r="K635" s="5">
        <v>119</v>
      </c>
      <c r="L635" s="5">
        <v>117</v>
      </c>
      <c r="M635" s="5">
        <v>82</v>
      </c>
      <c r="N635" s="5">
        <v>57</v>
      </c>
      <c r="O635" s="5">
        <v>41</v>
      </c>
      <c r="P635" s="5">
        <v>25</v>
      </c>
      <c r="Q635" s="5">
        <v>17.3</v>
      </c>
      <c r="R635" s="5">
        <v>0</v>
      </c>
      <c r="S635" s="5">
        <v>0</v>
      </c>
    </row>
    <row r="636" spans="1:19" x14ac:dyDescent="0.25">
      <c r="A636" s="5" t="s">
        <v>1661</v>
      </c>
      <c r="B636" s="5" t="s">
        <v>1662</v>
      </c>
      <c r="F636" s="5">
        <v>0</v>
      </c>
      <c r="G636" s="5">
        <v>303</v>
      </c>
      <c r="H636" s="5">
        <v>0</v>
      </c>
      <c r="I636" s="5">
        <v>0</v>
      </c>
      <c r="J636" s="5">
        <v>0</v>
      </c>
      <c r="K636" s="5">
        <v>0</v>
      </c>
      <c r="L636" s="5">
        <v>0</v>
      </c>
      <c r="M636" s="5">
        <v>0</v>
      </c>
      <c r="N636" s="5">
        <v>0</v>
      </c>
      <c r="O636" s="5">
        <v>0</v>
      </c>
      <c r="P636" s="5">
        <v>0</v>
      </c>
      <c r="Q636" s="5">
        <v>0</v>
      </c>
      <c r="R636" s="5">
        <v>0</v>
      </c>
      <c r="S636" s="5">
        <v>0</v>
      </c>
    </row>
    <row r="637" spans="1:19" x14ac:dyDescent="0.25">
      <c r="A637" s="5" t="s">
        <v>89</v>
      </c>
      <c r="B637" s="5" t="s">
        <v>1663</v>
      </c>
      <c r="C637" s="5">
        <v>44601.954386574071</v>
      </c>
      <c r="D637" s="5">
        <v>44601.975208333337</v>
      </c>
      <c r="E637" s="5" t="s">
        <v>566</v>
      </c>
      <c r="F637" s="5">
        <v>387</v>
      </c>
      <c r="G637" s="5">
        <v>443</v>
      </c>
      <c r="H637" s="5">
        <v>10.87</v>
      </c>
      <c r="I637" s="5">
        <v>502</v>
      </c>
      <c r="J637" s="5">
        <v>389</v>
      </c>
      <c r="K637" s="5">
        <v>215</v>
      </c>
      <c r="L637" s="5">
        <v>124</v>
      </c>
      <c r="M637" s="5">
        <v>85</v>
      </c>
      <c r="N637" s="5">
        <v>66</v>
      </c>
      <c r="O637" s="5">
        <v>51</v>
      </c>
      <c r="P637" s="5">
        <v>27.4</v>
      </c>
      <c r="Q637" s="5">
        <v>21.7</v>
      </c>
      <c r="R637" s="5">
        <v>0</v>
      </c>
      <c r="S637" s="5">
        <v>0</v>
      </c>
    </row>
    <row r="638" spans="1:19" x14ac:dyDescent="0.25">
      <c r="A638" s="5" t="s">
        <v>199</v>
      </c>
      <c r="B638" s="5" t="s">
        <v>1664</v>
      </c>
      <c r="C638" s="5">
        <v>44602.91909722222</v>
      </c>
      <c r="D638" s="5">
        <v>44602.939918981479</v>
      </c>
      <c r="E638" s="5" t="s">
        <v>566</v>
      </c>
      <c r="F638" s="5">
        <v>194</v>
      </c>
      <c r="G638" s="5">
        <v>0</v>
      </c>
      <c r="H638" s="5">
        <v>8.23</v>
      </c>
      <c r="I638" s="5">
        <v>255</v>
      </c>
      <c r="J638" s="5">
        <v>247</v>
      </c>
      <c r="K638" s="5">
        <v>108</v>
      </c>
      <c r="L638" s="5">
        <v>101</v>
      </c>
      <c r="M638" s="5">
        <v>83</v>
      </c>
      <c r="N638" s="5">
        <v>66</v>
      </c>
      <c r="O638" s="5">
        <v>39</v>
      </c>
      <c r="P638" s="5">
        <v>23.2</v>
      </c>
      <c r="Q638" s="5">
        <v>16.5</v>
      </c>
      <c r="R638" s="5">
        <v>0</v>
      </c>
      <c r="S638" s="5">
        <v>0</v>
      </c>
    </row>
    <row r="639" spans="1:19" x14ac:dyDescent="0.25">
      <c r="A639" s="5" t="s">
        <v>1665</v>
      </c>
      <c r="B639" s="5" t="s">
        <v>1666</v>
      </c>
      <c r="F639" s="5">
        <v>0</v>
      </c>
      <c r="G639" s="5">
        <v>560</v>
      </c>
      <c r="H639" s="5">
        <v>0</v>
      </c>
      <c r="I639" s="5">
        <v>0</v>
      </c>
      <c r="J639" s="5">
        <v>0</v>
      </c>
      <c r="K639" s="5">
        <v>0</v>
      </c>
      <c r="L639" s="5">
        <v>0</v>
      </c>
      <c r="M639" s="5">
        <v>0</v>
      </c>
      <c r="N639" s="5">
        <v>0</v>
      </c>
      <c r="O639" s="5">
        <v>0</v>
      </c>
      <c r="P639" s="5">
        <v>0</v>
      </c>
      <c r="Q639" s="5">
        <v>0</v>
      </c>
      <c r="R639" s="5">
        <v>0</v>
      </c>
      <c r="S639" s="5">
        <v>0</v>
      </c>
    </row>
    <row r="640" spans="1:19" x14ac:dyDescent="0.25">
      <c r="A640" s="5" t="s">
        <v>1667</v>
      </c>
      <c r="B640" s="5" t="s">
        <v>1668</v>
      </c>
      <c r="F640" s="5">
        <v>0</v>
      </c>
      <c r="G640" s="5">
        <v>0</v>
      </c>
      <c r="H640" s="5">
        <v>0</v>
      </c>
      <c r="I640" s="5">
        <v>0</v>
      </c>
      <c r="J640" s="5">
        <v>0</v>
      </c>
      <c r="K640" s="5">
        <v>0</v>
      </c>
      <c r="L640" s="5">
        <v>0</v>
      </c>
      <c r="M640" s="5">
        <v>0</v>
      </c>
      <c r="N640" s="5">
        <v>0</v>
      </c>
      <c r="O640" s="5">
        <v>0</v>
      </c>
      <c r="P640" s="5">
        <v>0</v>
      </c>
      <c r="Q640" s="5">
        <v>0</v>
      </c>
      <c r="R640" s="5">
        <v>0</v>
      </c>
      <c r="S640" s="5">
        <v>0</v>
      </c>
    </row>
    <row r="641" spans="1:19" x14ac:dyDescent="0.25">
      <c r="A641" s="5" t="s">
        <v>1669</v>
      </c>
      <c r="B641" s="5" t="s">
        <v>1670</v>
      </c>
      <c r="F641" s="5">
        <v>0</v>
      </c>
      <c r="G641" s="5">
        <v>270</v>
      </c>
      <c r="H641" s="5">
        <v>0</v>
      </c>
      <c r="I641" s="5">
        <v>0</v>
      </c>
      <c r="J641" s="5">
        <v>0</v>
      </c>
      <c r="K641" s="5">
        <v>0</v>
      </c>
      <c r="L641" s="5">
        <v>0</v>
      </c>
      <c r="M641" s="5">
        <v>0</v>
      </c>
      <c r="N641" s="5">
        <v>0</v>
      </c>
      <c r="O641" s="5">
        <v>0</v>
      </c>
      <c r="P641" s="5">
        <v>0</v>
      </c>
      <c r="Q641" s="5">
        <v>0</v>
      </c>
      <c r="R641" s="5">
        <v>0</v>
      </c>
      <c r="S641" s="5">
        <v>0</v>
      </c>
    </row>
    <row r="642" spans="1:19" x14ac:dyDescent="0.25">
      <c r="A642" s="5" t="s">
        <v>1671</v>
      </c>
      <c r="B642" s="5" t="s">
        <v>1672</v>
      </c>
      <c r="F642" s="5">
        <v>0</v>
      </c>
      <c r="G642" s="5">
        <v>415</v>
      </c>
      <c r="H642" s="5">
        <v>0</v>
      </c>
      <c r="I642" s="5">
        <v>0</v>
      </c>
      <c r="J642" s="5">
        <v>0</v>
      </c>
      <c r="K642" s="5">
        <v>0</v>
      </c>
      <c r="L642" s="5">
        <v>0</v>
      </c>
      <c r="M642" s="5">
        <v>0</v>
      </c>
      <c r="N642" s="5">
        <v>0</v>
      </c>
      <c r="O642" s="5">
        <v>0</v>
      </c>
      <c r="P642" s="5">
        <v>0</v>
      </c>
      <c r="Q642" s="5">
        <v>0</v>
      </c>
      <c r="R642" s="5">
        <v>0</v>
      </c>
      <c r="S642" s="5">
        <v>0</v>
      </c>
    </row>
    <row r="643" spans="1:19" x14ac:dyDescent="0.25">
      <c r="A643" s="5" t="s">
        <v>1673</v>
      </c>
      <c r="B643" s="5" t="s">
        <v>1674</v>
      </c>
      <c r="F643" s="5">
        <v>0</v>
      </c>
      <c r="G643" s="5">
        <v>356</v>
      </c>
      <c r="H643" s="5">
        <v>0</v>
      </c>
      <c r="I643" s="5">
        <v>0</v>
      </c>
      <c r="J643" s="5">
        <v>0</v>
      </c>
      <c r="K643" s="5">
        <v>0</v>
      </c>
      <c r="L643" s="5">
        <v>0</v>
      </c>
      <c r="M643" s="5">
        <v>0</v>
      </c>
      <c r="N643" s="5">
        <v>0</v>
      </c>
      <c r="O643" s="5">
        <v>0</v>
      </c>
      <c r="P643" s="5">
        <v>0</v>
      </c>
      <c r="Q643" s="5">
        <v>0</v>
      </c>
      <c r="R643" s="5">
        <v>0</v>
      </c>
      <c r="S643" s="5">
        <v>0</v>
      </c>
    </row>
    <row r="644" spans="1:19" x14ac:dyDescent="0.25">
      <c r="A644" s="5" t="s">
        <v>1675</v>
      </c>
      <c r="B644" s="5" t="s">
        <v>1676</v>
      </c>
      <c r="F644" s="5">
        <v>0</v>
      </c>
      <c r="G644" s="5">
        <v>420</v>
      </c>
      <c r="H644" s="5">
        <v>0</v>
      </c>
      <c r="I644" s="5">
        <v>0</v>
      </c>
      <c r="J644" s="5">
        <v>0</v>
      </c>
      <c r="K644" s="5">
        <v>0</v>
      </c>
      <c r="L644" s="5">
        <v>0</v>
      </c>
      <c r="M644" s="5">
        <v>0</v>
      </c>
      <c r="N644" s="5">
        <v>0</v>
      </c>
      <c r="O644" s="5">
        <v>0</v>
      </c>
      <c r="P644" s="5">
        <v>0</v>
      </c>
      <c r="Q644" s="5">
        <v>0</v>
      </c>
      <c r="R644" s="5">
        <v>0</v>
      </c>
      <c r="S644" s="5">
        <v>0</v>
      </c>
    </row>
    <row r="645" spans="1:19" x14ac:dyDescent="0.25">
      <c r="A645" s="5" t="s">
        <v>1677</v>
      </c>
      <c r="B645" s="5" t="s">
        <v>1678</v>
      </c>
      <c r="F645" s="5">
        <v>0</v>
      </c>
      <c r="G645" s="5">
        <v>436</v>
      </c>
      <c r="H645" s="5">
        <v>0</v>
      </c>
      <c r="I645" s="5">
        <v>0</v>
      </c>
      <c r="J645" s="5">
        <v>0</v>
      </c>
      <c r="K645" s="5">
        <v>0</v>
      </c>
      <c r="L645" s="5">
        <v>0</v>
      </c>
      <c r="M645" s="5">
        <v>0</v>
      </c>
      <c r="N645" s="5">
        <v>0</v>
      </c>
      <c r="O645" s="5">
        <v>0</v>
      </c>
      <c r="P645" s="5">
        <v>0</v>
      </c>
      <c r="Q645" s="5">
        <v>0</v>
      </c>
      <c r="R645" s="5">
        <v>0</v>
      </c>
      <c r="S645" s="5">
        <v>0</v>
      </c>
    </row>
    <row r="646" spans="1:19" x14ac:dyDescent="0.25">
      <c r="A646" s="5" t="s">
        <v>1679</v>
      </c>
      <c r="B646" s="5" t="s">
        <v>1680</v>
      </c>
      <c r="F646" s="5">
        <v>0</v>
      </c>
      <c r="G646" s="5">
        <v>512</v>
      </c>
      <c r="H646" s="5">
        <v>0</v>
      </c>
      <c r="I646" s="5">
        <v>0</v>
      </c>
      <c r="J646" s="5">
        <v>0</v>
      </c>
      <c r="K646" s="5">
        <v>0</v>
      </c>
      <c r="L646" s="5">
        <v>0</v>
      </c>
      <c r="M646" s="5">
        <v>0</v>
      </c>
      <c r="N646" s="5">
        <v>0</v>
      </c>
      <c r="O646" s="5">
        <v>0</v>
      </c>
      <c r="P646" s="5">
        <v>0</v>
      </c>
      <c r="Q646" s="5">
        <v>0</v>
      </c>
      <c r="R646" s="5">
        <v>0</v>
      </c>
      <c r="S646" s="5">
        <v>0</v>
      </c>
    </row>
    <row r="647" spans="1:19" x14ac:dyDescent="0.25">
      <c r="A647" s="5" t="s">
        <v>311</v>
      </c>
      <c r="B647" s="5" t="s">
        <v>1681</v>
      </c>
      <c r="F647" s="5">
        <v>0</v>
      </c>
      <c r="G647" s="5">
        <v>322</v>
      </c>
      <c r="H647" s="5">
        <v>0</v>
      </c>
      <c r="I647" s="5">
        <v>0</v>
      </c>
      <c r="J647" s="5">
        <v>0</v>
      </c>
      <c r="K647" s="5">
        <v>0</v>
      </c>
      <c r="L647" s="5">
        <v>0</v>
      </c>
      <c r="M647" s="5">
        <v>0</v>
      </c>
      <c r="N647" s="5">
        <v>0</v>
      </c>
      <c r="O647" s="5">
        <v>0</v>
      </c>
      <c r="P647" s="5">
        <v>0</v>
      </c>
      <c r="Q647" s="5">
        <v>0</v>
      </c>
      <c r="R647" s="5">
        <v>0</v>
      </c>
      <c r="S647" s="5">
        <v>0</v>
      </c>
    </row>
    <row r="648" spans="1:19" x14ac:dyDescent="0.25">
      <c r="A648" s="5" t="s">
        <v>1682</v>
      </c>
      <c r="B648" s="5" t="s">
        <v>1683</v>
      </c>
      <c r="F648" s="5">
        <v>0</v>
      </c>
      <c r="G648" s="5">
        <v>429</v>
      </c>
      <c r="H648" s="5">
        <v>0</v>
      </c>
      <c r="I648" s="5">
        <v>0</v>
      </c>
      <c r="J648" s="5">
        <v>0</v>
      </c>
      <c r="K648" s="5">
        <v>0</v>
      </c>
      <c r="L648" s="5">
        <v>0</v>
      </c>
      <c r="M648" s="5">
        <v>0</v>
      </c>
      <c r="N648" s="5">
        <v>0</v>
      </c>
      <c r="O648" s="5">
        <v>0</v>
      </c>
      <c r="P648" s="5">
        <v>0</v>
      </c>
      <c r="Q648" s="5">
        <v>0</v>
      </c>
      <c r="R648" s="5">
        <v>0</v>
      </c>
      <c r="S648" s="5">
        <v>0</v>
      </c>
    </row>
    <row r="649" spans="1:19" x14ac:dyDescent="0.25">
      <c r="A649" s="5" t="s">
        <v>1684</v>
      </c>
      <c r="B649" s="5" t="s">
        <v>1685</v>
      </c>
      <c r="C649" s="5">
        <v>44602.011863425927</v>
      </c>
      <c r="D649" s="5">
        <v>44602.032650462963</v>
      </c>
      <c r="E649" s="5" t="s">
        <v>566</v>
      </c>
      <c r="F649" s="5">
        <v>366</v>
      </c>
      <c r="G649" s="5">
        <v>0</v>
      </c>
      <c r="H649" s="5">
        <v>10.64</v>
      </c>
      <c r="I649" s="5">
        <v>457</v>
      </c>
      <c r="J649" s="5">
        <v>389</v>
      </c>
      <c r="K649" s="5">
        <v>203</v>
      </c>
      <c r="L649" s="5">
        <v>118</v>
      </c>
      <c r="M649" s="5">
        <v>82</v>
      </c>
      <c r="N649" s="5">
        <v>70</v>
      </c>
      <c r="O649" s="5">
        <v>50</v>
      </c>
      <c r="P649" s="5">
        <v>27.4</v>
      </c>
      <c r="Q649" s="5">
        <v>21.3</v>
      </c>
      <c r="R649" s="5">
        <v>167</v>
      </c>
      <c r="S649" s="5">
        <v>150</v>
      </c>
    </row>
    <row r="650" spans="1:19" x14ac:dyDescent="0.25">
      <c r="A650" s="5" t="s">
        <v>267</v>
      </c>
      <c r="B650" s="5" t="s">
        <v>1686</v>
      </c>
      <c r="F650" s="5">
        <v>0</v>
      </c>
      <c r="G650" s="5">
        <v>457</v>
      </c>
      <c r="H650" s="5">
        <v>0</v>
      </c>
      <c r="I650" s="5">
        <v>0</v>
      </c>
      <c r="J650" s="5">
        <v>0</v>
      </c>
      <c r="K650" s="5">
        <v>0</v>
      </c>
      <c r="L650" s="5">
        <v>0</v>
      </c>
      <c r="M650" s="5">
        <v>0</v>
      </c>
      <c r="N650" s="5">
        <v>0</v>
      </c>
      <c r="O650" s="5">
        <v>0</v>
      </c>
      <c r="P650" s="5">
        <v>0</v>
      </c>
      <c r="Q650" s="5">
        <v>0</v>
      </c>
      <c r="R650" s="5">
        <v>0</v>
      </c>
      <c r="S650" s="5">
        <v>0</v>
      </c>
    </row>
    <row r="651" spans="1:19" x14ac:dyDescent="0.25">
      <c r="A651" s="5" t="s">
        <v>1687</v>
      </c>
      <c r="B651" s="5" t="s">
        <v>1688</v>
      </c>
      <c r="F651" s="5">
        <v>0</v>
      </c>
      <c r="G651" s="5">
        <v>309</v>
      </c>
      <c r="H651" s="5">
        <v>0</v>
      </c>
      <c r="I651" s="5">
        <v>0</v>
      </c>
      <c r="J651" s="5">
        <v>0</v>
      </c>
      <c r="K651" s="5">
        <v>0</v>
      </c>
      <c r="L651" s="5">
        <v>0</v>
      </c>
      <c r="M651" s="5">
        <v>0</v>
      </c>
      <c r="N651" s="5">
        <v>0</v>
      </c>
      <c r="O651" s="5">
        <v>0</v>
      </c>
      <c r="P651" s="5">
        <v>0</v>
      </c>
      <c r="Q651" s="5">
        <v>0</v>
      </c>
      <c r="R651" s="5">
        <v>0</v>
      </c>
      <c r="S651" s="5">
        <v>0</v>
      </c>
    </row>
    <row r="652" spans="1:19" x14ac:dyDescent="0.25">
      <c r="A652" s="5" t="s">
        <v>345</v>
      </c>
      <c r="B652" s="5" t="s">
        <v>1689</v>
      </c>
      <c r="C652" s="5">
        <v>44602.837129629632</v>
      </c>
      <c r="D652" s="5">
        <v>44602.857939814814</v>
      </c>
      <c r="E652" s="5" t="s">
        <v>566</v>
      </c>
      <c r="F652" s="5">
        <v>548</v>
      </c>
      <c r="G652" s="5">
        <v>545</v>
      </c>
      <c r="H652" s="5">
        <v>12.46</v>
      </c>
      <c r="I652" s="5">
        <v>356</v>
      </c>
      <c r="J652" s="5">
        <v>522</v>
      </c>
      <c r="K652" s="5">
        <v>304</v>
      </c>
      <c r="L652" s="5">
        <v>119</v>
      </c>
      <c r="M652" s="5">
        <v>81</v>
      </c>
      <c r="N652" s="5">
        <v>78</v>
      </c>
      <c r="O652" s="5">
        <v>61</v>
      </c>
      <c r="P652" s="5">
        <v>30.5</v>
      </c>
      <c r="Q652" s="5">
        <v>24.9</v>
      </c>
      <c r="R652" s="5">
        <v>195</v>
      </c>
      <c r="S652" s="5">
        <v>167</v>
      </c>
    </row>
    <row r="653" spans="1:19" x14ac:dyDescent="0.25">
      <c r="A653" s="5" t="s">
        <v>1690</v>
      </c>
      <c r="B653" s="5" t="s">
        <v>1691</v>
      </c>
      <c r="F653" s="5">
        <v>0</v>
      </c>
      <c r="G653" s="5">
        <v>0</v>
      </c>
      <c r="H653" s="5">
        <v>0</v>
      </c>
      <c r="I653" s="5">
        <v>0</v>
      </c>
      <c r="J653" s="5">
        <v>0</v>
      </c>
      <c r="K653" s="5">
        <v>0</v>
      </c>
      <c r="L653" s="5">
        <v>0</v>
      </c>
      <c r="M653" s="5">
        <v>0</v>
      </c>
      <c r="N653" s="5">
        <v>0</v>
      </c>
      <c r="O653" s="5">
        <v>0</v>
      </c>
      <c r="P653" s="5">
        <v>0</v>
      </c>
      <c r="Q653" s="5">
        <v>0</v>
      </c>
      <c r="R653" s="5">
        <v>0</v>
      </c>
      <c r="S653" s="5">
        <v>0</v>
      </c>
    </row>
    <row r="654" spans="1:19" x14ac:dyDescent="0.25">
      <c r="A654" s="5" t="s">
        <v>41</v>
      </c>
      <c r="B654" s="5" t="s">
        <v>1692</v>
      </c>
      <c r="C654" s="5">
        <v>44602.055208333331</v>
      </c>
      <c r="D654" s="5">
        <v>44602.076006944444</v>
      </c>
      <c r="E654" s="5" t="s">
        <v>566</v>
      </c>
      <c r="F654" s="5">
        <v>572</v>
      </c>
      <c r="G654" s="5">
        <v>621</v>
      </c>
      <c r="H654" s="5">
        <v>12.72</v>
      </c>
      <c r="I654" s="5">
        <v>528</v>
      </c>
      <c r="J654" s="5">
        <v>499</v>
      </c>
      <c r="K654" s="5">
        <v>318</v>
      </c>
      <c r="L654" s="5">
        <v>117</v>
      </c>
      <c r="M654" s="5">
        <v>85</v>
      </c>
      <c r="N654" s="5">
        <v>77</v>
      </c>
      <c r="O654" s="5">
        <v>60</v>
      </c>
      <c r="P654" s="5">
        <v>30</v>
      </c>
      <c r="Q654" s="5">
        <v>25.4</v>
      </c>
      <c r="R654" s="5">
        <v>175</v>
      </c>
      <c r="S654" s="5">
        <v>166</v>
      </c>
    </row>
    <row r="655" spans="1:19" x14ac:dyDescent="0.25">
      <c r="A655" s="5" t="s">
        <v>1693</v>
      </c>
      <c r="B655" s="5" t="s">
        <v>1694</v>
      </c>
      <c r="F655" s="5">
        <v>0</v>
      </c>
      <c r="G655" s="5">
        <v>323</v>
      </c>
      <c r="H655" s="5">
        <v>0</v>
      </c>
      <c r="I655" s="5">
        <v>0</v>
      </c>
      <c r="J655" s="5">
        <v>0</v>
      </c>
      <c r="K655" s="5">
        <v>0</v>
      </c>
      <c r="L655" s="5">
        <v>0</v>
      </c>
      <c r="M655" s="5">
        <v>0</v>
      </c>
      <c r="N655" s="5">
        <v>0</v>
      </c>
      <c r="O655" s="5">
        <v>0</v>
      </c>
      <c r="P655" s="5">
        <v>0</v>
      </c>
      <c r="Q655" s="5">
        <v>0</v>
      </c>
      <c r="R655" s="5">
        <v>0</v>
      </c>
      <c r="S655" s="5">
        <v>0</v>
      </c>
    </row>
    <row r="656" spans="1:19" x14ac:dyDescent="0.25">
      <c r="A656" s="5" t="s">
        <v>367</v>
      </c>
      <c r="B656" s="5" t="s">
        <v>1695</v>
      </c>
      <c r="F656" s="5">
        <v>0</v>
      </c>
      <c r="G656" s="5">
        <v>0</v>
      </c>
      <c r="H656" s="5">
        <v>0</v>
      </c>
      <c r="I656" s="5">
        <v>0</v>
      </c>
      <c r="J656" s="5">
        <v>0</v>
      </c>
      <c r="K656" s="5">
        <v>0</v>
      </c>
      <c r="L656" s="5">
        <v>0</v>
      </c>
      <c r="M656" s="5">
        <v>0</v>
      </c>
      <c r="N656" s="5">
        <v>0</v>
      </c>
      <c r="O656" s="5">
        <v>0</v>
      </c>
      <c r="P656" s="5">
        <v>0</v>
      </c>
      <c r="Q656" s="5">
        <v>0</v>
      </c>
      <c r="R656" s="5">
        <v>0</v>
      </c>
      <c r="S656" s="5">
        <v>0</v>
      </c>
    </row>
    <row r="657" spans="1:19" x14ac:dyDescent="0.25">
      <c r="A657" s="5" t="s">
        <v>1696</v>
      </c>
      <c r="B657" s="5" t="s">
        <v>1697</v>
      </c>
      <c r="F657" s="5">
        <v>0</v>
      </c>
      <c r="G657" s="5">
        <v>402</v>
      </c>
      <c r="H657" s="5">
        <v>0</v>
      </c>
      <c r="I657" s="5">
        <v>0</v>
      </c>
      <c r="J657" s="5">
        <v>0</v>
      </c>
      <c r="K657" s="5">
        <v>0</v>
      </c>
      <c r="L657" s="5">
        <v>0</v>
      </c>
      <c r="M657" s="5">
        <v>0</v>
      </c>
      <c r="N657" s="5">
        <v>0</v>
      </c>
      <c r="O657" s="5">
        <v>0</v>
      </c>
      <c r="P657" s="5">
        <v>0</v>
      </c>
      <c r="Q657" s="5">
        <v>0</v>
      </c>
      <c r="R657" s="5">
        <v>0</v>
      </c>
      <c r="S657" s="5">
        <v>0</v>
      </c>
    </row>
    <row r="658" spans="1:19" x14ac:dyDescent="0.25">
      <c r="A658" s="5" t="s">
        <v>1698</v>
      </c>
      <c r="B658" s="5" t="s">
        <v>1699</v>
      </c>
      <c r="F658" s="5">
        <v>0</v>
      </c>
      <c r="G658" s="5">
        <v>492</v>
      </c>
      <c r="H658" s="5">
        <v>0</v>
      </c>
      <c r="I658" s="5">
        <v>0</v>
      </c>
      <c r="J658" s="5">
        <v>0</v>
      </c>
      <c r="K658" s="5">
        <v>0</v>
      </c>
      <c r="L658" s="5">
        <v>0</v>
      </c>
      <c r="M658" s="5">
        <v>0</v>
      </c>
      <c r="N658" s="5">
        <v>0</v>
      </c>
      <c r="O658" s="5">
        <v>0</v>
      </c>
      <c r="P658" s="5">
        <v>0</v>
      </c>
      <c r="Q658" s="5">
        <v>0</v>
      </c>
      <c r="R658" s="5">
        <v>0</v>
      </c>
      <c r="S658" s="5">
        <v>0</v>
      </c>
    </row>
    <row r="659" spans="1:19" x14ac:dyDescent="0.25">
      <c r="A659" s="5" t="s">
        <v>97</v>
      </c>
      <c r="B659" s="5" t="s">
        <v>1700</v>
      </c>
      <c r="C659" s="5">
        <v>44602.541921296295</v>
      </c>
      <c r="D659" s="5">
        <v>44602.562731481485</v>
      </c>
      <c r="E659" s="5" t="s">
        <v>566</v>
      </c>
      <c r="F659" s="5">
        <v>347</v>
      </c>
      <c r="G659" s="5">
        <v>0</v>
      </c>
      <c r="H659" s="5">
        <v>10.4</v>
      </c>
      <c r="I659" s="5">
        <v>511</v>
      </c>
      <c r="J659" s="5">
        <v>436</v>
      </c>
      <c r="K659" s="5">
        <v>193</v>
      </c>
      <c r="L659" s="5">
        <v>120</v>
      </c>
      <c r="M659" s="5">
        <v>84</v>
      </c>
      <c r="N659" s="5">
        <v>69</v>
      </c>
      <c r="O659" s="5">
        <v>49</v>
      </c>
      <c r="P659" s="5">
        <v>28.6</v>
      </c>
      <c r="Q659" s="5">
        <v>20.8</v>
      </c>
      <c r="R659" s="5">
        <v>172</v>
      </c>
      <c r="S659" s="5">
        <v>150</v>
      </c>
    </row>
    <row r="660" spans="1:19" x14ac:dyDescent="0.25">
      <c r="A660" s="5" t="s">
        <v>1701</v>
      </c>
      <c r="B660" s="5" t="s">
        <v>1702</v>
      </c>
      <c r="C660" s="5">
        <v>44602.939421296294</v>
      </c>
      <c r="D660" s="5">
        <v>44602.960231481484</v>
      </c>
      <c r="E660" s="5" t="s">
        <v>566</v>
      </c>
      <c r="F660" s="5">
        <v>454</v>
      </c>
      <c r="G660" s="5">
        <v>0</v>
      </c>
      <c r="H660" s="5">
        <v>11.64</v>
      </c>
      <c r="I660" s="5">
        <v>615</v>
      </c>
      <c r="J660" s="5">
        <v>397</v>
      </c>
      <c r="K660" s="5">
        <v>252</v>
      </c>
      <c r="L660" s="5">
        <v>121</v>
      </c>
      <c r="M660" s="5">
        <v>84</v>
      </c>
      <c r="N660" s="5">
        <v>69</v>
      </c>
      <c r="O660" s="5">
        <v>55</v>
      </c>
      <c r="P660" s="5">
        <v>27.6</v>
      </c>
      <c r="Q660" s="5">
        <v>23.3</v>
      </c>
      <c r="R660" s="5">
        <v>0</v>
      </c>
      <c r="S660" s="5">
        <v>0</v>
      </c>
    </row>
    <row r="661" spans="1:19" x14ac:dyDescent="0.25">
      <c r="A661" s="5" t="s">
        <v>1703</v>
      </c>
      <c r="B661" s="5" t="s">
        <v>1704</v>
      </c>
      <c r="F661" s="5">
        <v>0</v>
      </c>
      <c r="G661" s="5">
        <v>466</v>
      </c>
      <c r="H661" s="5">
        <v>0</v>
      </c>
      <c r="I661" s="5">
        <v>0</v>
      </c>
      <c r="J661" s="5">
        <v>0</v>
      </c>
      <c r="K661" s="5">
        <v>0</v>
      </c>
      <c r="L661" s="5">
        <v>0</v>
      </c>
      <c r="M661" s="5">
        <v>0</v>
      </c>
      <c r="N661" s="5">
        <v>0</v>
      </c>
      <c r="O661" s="5">
        <v>0</v>
      </c>
      <c r="P661" s="5">
        <v>0</v>
      </c>
      <c r="Q661" s="5">
        <v>0</v>
      </c>
      <c r="R661" s="5">
        <v>0</v>
      </c>
      <c r="S661" s="5">
        <v>0</v>
      </c>
    </row>
    <row r="662" spans="1:19" x14ac:dyDescent="0.25">
      <c r="A662" s="5" t="s">
        <v>1705</v>
      </c>
      <c r="B662" s="5" t="s">
        <v>1706</v>
      </c>
      <c r="F662" s="5">
        <v>0</v>
      </c>
      <c r="G662" s="5">
        <v>0</v>
      </c>
      <c r="H662" s="5">
        <v>0</v>
      </c>
      <c r="I662" s="5">
        <v>0</v>
      </c>
      <c r="J662" s="5">
        <v>0</v>
      </c>
      <c r="K662" s="5">
        <v>0</v>
      </c>
      <c r="L662" s="5">
        <v>0</v>
      </c>
      <c r="M662" s="5">
        <v>0</v>
      </c>
      <c r="N662" s="5">
        <v>0</v>
      </c>
      <c r="O662" s="5">
        <v>0</v>
      </c>
      <c r="P662" s="5">
        <v>0</v>
      </c>
      <c r="Q662" s="5">
        <v>0</v>
      </c>
      <c r="R662" s="5">
        <v>0</v>
      </c>
      <c r="S662" s="5">
        <v>0</v>
      </c>
    </row>
    <row r="663" spans="1:19" x14ac:dyDescent="0.25">
      <c r="A663" s="5" t="s">
        <v>1707</v>
      </c>
      <c r="B663" s="5" t="s">
        <v>1708</v>
      </c>
      <c r="F663" s="5">
        <v>0</v>
      </c>
      <c r="G663" s="5">
        <v>461</v>
      </c>
      <c r="H663" s="5">
        <v>0</v>
      </c>
      <c r="I663" s="5">
        <v>0</v>
      </c>
      <c r="J663" s="5">
        <v>0</v>
      </c>
      <c r="K663" s="5">
        <v>0</v>
      </c>
      <c r="L663" s="5">
        <v>0</v>
      </c>
      <c r="M663" s="5">
        <v>0</v>
      </c>
      <c r="N663" s="5">
        <v>0</v>
      </c>
      <c r="O663" s="5">
        <v>0</v>
      </c>
      <c r="P663" s="5">
        <v>0</v>
      </c>
      <c r="Q663" s="5">
        <v>0</v>
      </c>
      <c r="R663" s="5">
        <v>0</v>
      </c>
      <c r="S663" s="5">
        <v>0</v>
      </c>
    </row>
    <row r="664" spans="1:19" x14ac:dyDescent="0.25">
      <c r="A664" s="5" t="s">
        <v>77</v>
      </c>
      <c r="B664" s="5" t="s">
        <v>1709</v>
      </c>
      <c r="C664" s="5">
        <v>44602.915659722225</v>
      </c>
      <c r="D664" s="5">
        <v>44602.936481481483</v>
      </c>
      <c r="E664" s="5" t="s">
        <v>566</v>
      </c>
      <c r="F664" s="5">
        <v>357</v>
      </c>
      <c r="G664" s="5">
        <v>387</v>
      </c>
      <c r="H664" s="5">
        <v>10.49</v>
      </c>
      <c r="I664" s="5">
        <v>559</v>
      </c>
      <c r="J664" s="5">
        <v>422</v>
      </c>
      <c r="K664" s="5">
        <v>198</v>
      </c>
      <c r="L664" s="5">
        <v>122</v>
      </c>
      <c r="M664" s="5">
        <v>85</v>
      </c>
      <c r="N664" s="5">
        <v>68</v>
      </c>
      <c r="O664" s="5">
        <v>49</v>
      </c>
      <c r="P664" s="5">
        <v>28.2</v>
      </c>
      <c r="Q664" s="5">
        <v>21</v>
      </c>
      <c r="R664" s="5">
        <v>188</v>
      </c>
      <c r="S664" s="5">
        <v>173</v>
      </c>
    </row>
    <row r="665" spans="1:19" x14ac:dyDescent="0.25">
      <c r="A665" s="5" t="s">
        <v>1710</v>
      </c>
      <c r="B665" s="5" t="s">
        <v>1711</v>
      </c>
      <c r="F665" s="5">
        <v>0</v>
      </c>
      <c r="G665" s="5">
        <v>354</v>
      </c>
      <c r="H665" s="5">
        <v>0</v>
      </c>
      <c r="I665" s="5">
        <v>0</v>
      </c>
      <c r="J665" s="5">
        <v>0</v>
      </c>
      <c r="K665" s="5">
        <v>0</v>
      </c>
      <c r="L665" s="5">
        <v>0</v>
      </c>
      <c r="M665" s="5">
        <v>0</v>
      </c>
      <c r="N665" s="5">
        <v>0</v>
      </c>
      <c r="O665" s="5">
        <v>0</v>
      </c>
      <c r="P665" s="5">
        <v>0</v>
      </c>
      <c r="Q665" s="5">
        <v>0</v>
      </c>
      <c r="R665" s="5">
        <v>0</v>
      </c>
      <c r="S665" s="5">
        <v>0</v>
      </c>
    </row>
    <row r="666" spans="1:19" x14ac:dyDescent="0.25">
      <c r="A666" s="5" t="s">
        <v>1712</v>
      </c>
      <c r="B666" s="5" t="s">
        <v>1713</v>
      </c>
      <c r="C666" s="5">
        <v>44602.082905092589</v>
      </c>
      <c r="D666" s="5">
        <v>44602.103726851848</v>
      </c>
      <c r="E666" s="5" t="s">
        <v>566</v>
      </c>
      <c r="F666" s="5">
        <v>354</v>
      </c>
      <c r="G666" s="5">
        <v>612</v>
      </c>
      <c r="H666" s="5">
        <v>10.47</v>
      </c>
      <c r="I666" s="5">
        <v>536</v>
      </c>
      <c r="J666" s="5">
        <v>369</v>
      </c>
      <c r="K666" s="5">
        <v>197</v>
      </c>
      <c r="L666" s="5">
        <v>120</v>
      </c>
      <c r="M666" s="5">
        <v>86</v>
      </c>
      <c r="N666" s="5">
        <v>65</v>
      </c>
      <c r="O666" s="5">
        <v>48</v>
      </c>
      <c r="P666" s="5">
        <v>26.9</v>
      </c>
      <c r="Q666" s="5">
        <v>20.9</v>
      </c>
      <c r="R666" s="5">
        <v>0</v>
      </c>
      <c r="S666" s="5">
        <v>0</v>
      </c>
    </row>
    <row r="667" spans="1:19" x14ac:dyDescent="0.25">
      <c r="A667" s="5" t="s">
        <v>1714</v>
      </c>
      <c r="B667" s="5" t="s">
        <v>1715</v>
      </c>
      <c r="F667" s="5">
        <v>0</v>
      </c>
      <c r="G667" s="5">
        <v>420</v>
      </c>
      <c r="H667" s="5">
        <v>0</v>
      </c>
      <c r="I667" s="5">
        <v>0</v>
      </c>
      <c r="J667" s="5">
        <v>0</v>
      </c>
      <c r="K667" s="5">
        <v>0</v>
      </c>
      <c r="L667" s="5">
        <v>0</v>
      </c>
      <c r="M667" s="5">
        <v>0</v>
      </c>
      <c r="N667" s="5">
        <v>0</v>
      </c>
      <c r="O667" s="5">
        <v>0</v>
      </c>
      <c r="P667" s="5">
        <v>0</v>
      </c>
      <c r="Q667" s="5">
        <v>0</v>
      </c>
      <c r="R667" s="5">
        <v>0</v>
      </c>
      <c r="S667" s="5">
        <v>0</v>
      </c>
    </row>
    <row r="668" spans="1:19" x14ac:dyDescent="0.25">
      <c r="A668" s="5" t="s">
        <v>1716</v>
      </c>
      <c r="B668" s="5" t="s">
        <v>1717</v>
      </c>
      <c r="F668" s="5">
        <v>0</v>
      </c>
      <c r="G668" s="5">
        <v>611</v>
      </c>
      <c r="H668" s="5">
        <v>0</v>
      </c>
      <c r="I668" s="5">
        <v>0</v>
      </c>
      <c r="J668" s="5">
        <v>0</v>
      </c>
      <c r="K668" s="5">
        <v>0</v>
      </c>
      <c r="L668" s="5">
        <v>0</v>
      </c>
      <c r="M668" s="5">
        <v>0</v>
      </c>
      <c r="N668" s="5">
        <v>0</v>
      </c>
      <c r="O668" s="5">
        <v>0</v>
      </c>
      <c r="P668" s="5">
        <v>0</v>
      </c>
      <c r="Q668" s="5">
        <v>0</v>
      </c>
      <c r="R668" s="5">
        <v>0</v>
      </c>
      <c r="S668" s="5">
        <v>0</v>
      </c>
    </row>
    <row r="669" spans="1:19" x14ac:dyDescent="0.25">
      <c r="A669" s="5" t="s">
        <v>1718</v>
      </c>
      <c r="B669" s="5" t="s">
        <v>1719</v>
      </c>
      <c r="F669" s="5">
        <v>0</v>
      </c>
      <c r="G669" s="5">
        <v>230</v>
      </c>
      <c r="H669" s="5">
        <v>0</v>
      </c>
      <c r="I669" s="5">
        <v>0</v>
      </c>
      <c r="J669" s="5">
        <v>0</v>
      </c>
      <c r="K669" s="5">
        <v>0</v>
      </c>
      <c r="L669" s="5">
        <v>0</v>
      </c>
      <c r="M669" s="5">
        <v>0</v>
      </c>
      <c r="N669" s="5">
        <v>0</v>
      </c>
      <c r="O669" s="5">
        <v>0</v>
      </c>
      <c r="P669" s="5">
        <v>0</v>
      </c>
      <c r="Q669" s="5">
        <v>0</v>
      </c>
      <c r="R669" s="5">
        <v>0</v>
      </c>
      <c r="S669" s="5">
        <v>0</v>
      </c>
    </row>
    <row r="670" spans="1:19" x14ac:dyDescent="0.25">
      <c r="A670" s="5" t="s">
        <v>1720</v>
      </c>
      <c r="B670" s="5" t="s">
        <v>1721</v>
      </c>
      <c r="F670" s="5">
        <v>0</v>
      </c>
      <c r="G670" s="5">
        <v>458</v>
      </c>
      <c r="H670" s="5">
        <v>0</v>
      </c>
      <c r="I670" s="5">
        <v>0</v>
      </c>
      <c r="J670" s="5">
        <v>0</v>
      </c>
      <c r="K670" s="5">
        <v>0</v>
      </c>
      <c r="L670" s="5">
        <v>0</v>
      </c>
      <c r="M670" s="5">
        <v>0</v>
      </c>
      <c r="N670" s="5">
        <v>0</v>
      </c>
      <c r="O670" s="5">
        <v>0</v>
      </c>
      <c r="P670" s="5">
        <v>0</v>
      </c>
      <c r="Q670" s="5">
        <v>0</v>
      </c>
      <c r="R670" s="5">
        <v>0</v>
      </c>
      <c r="S670" s="5">
        <v>0</v>
      </c>
    </row>
    <row r="671" spans="1:19" x14ac:dyDescent="0.25">
      <c r="A671" s="5" t="s">
        <v>1722</v>
      </c>
      <c r="B671" s="5" t="s">
        <v>1723</v>
      </c>
      <c r="F671" s="5">
        <v>0</v>
      </c>
      <c r="G671" s="5">
        <v>472</v>
      </c>
      <c r="H671" s="5">
        <v>0</v>
      </c>
      <c r="I671" s="5">
        <v>0</v>
      </c>
      <c r="J671" s="5">
        <v>0</v>
      </c>
      <c r="K671" s="5">
        <v>0</v>
      </c>
      <c r="L671" s="5">
        <v>0</v>
      </c>
      <c r="M671" s="5">
        <v>0</v>
      </c>
      <c r="N671" s="5">
        <v>0</v>
      </c>
      <c r="O671" s="5">
        <v>0</v>
      </c>
      <c r="P671" s="5">
        <v>0</v>
      </c>
      <c r="Q671" s="5">
        <v>0</v>
      </c>
      <c r="R671" s="5">
        <v>0</v>
      </c>
      <c r="S671" s="5">
        <v>0</v>
      </c>
    </row>
    <row r="672" spans="1:19" x14ac:dyDescent="0.25">
      <c r="A672" s="5" t="s">
        <v>201</v>
      </c>
      <c r="B672" s="5" t="s">
        <v>1724</v>
      </c>
      <c r="C672" s="5">
        <v>44602.759583333333</v>
      </c>
      <c r="D672" s="5">
        <v>44602.780451388891</v>
      </c>
      <c r="E672" s="5" t="s">
        <v>566</v>
      </c>
      <c r="F672" s="5">
        <v>426</v>
      </c>
      <c r="G672" s="5">
        <v>0</v>
      </c>
      <c r="H672" s="5">
        <v>11.34</v>
      </c>
      <c r="I672" s="5">
        <v>0</v>
      </c>
      <c r="J672" s="5">
        <v>395</v>
      </c>
      <c r="K672" s="5">
        <v>237</v>
      </c>
      <c r="L672" s="5">
        <v>120</v>
      </c>
      <c r="M672" s="5">
        <v>83</v>
      </c>
      <c r="N672" s="5">
        <v>74</v>
      </c>
      <c r="O672" s="5">
        <v>54</v>
      </c>
      <c r="P672" s="5">
        <v>27.6</v>
      </c>
      <c r="Q672" s="5">
        <v>22.7</v>
      </c>
      <c r="R672" s="5">
        <v>183</v>
      </c>
      <c r="S672" s="5">
        <v>172</v>
      </c>
    </row>
    <row r="673" spans="1:19" x14ac:dyDescent="0.25">
      <c r="A673" s="5" t="s">
        <v>1725</v>
      </c>
      <c r="B673" s="5" t="s">
        <v>1726</v>
      </c>
      <c r="F673" s="5">
        <v>0</v>
      </c>
      <c r="G673" s="5">
        <v>713</v>
      </c>
      <c r="H673" s="5">
        <v>0</v>
      </c>
      <c r="I673" s="5">
        <v>0</v>
      </c>
      <c r="J673" s="5">
        <v>0</v>
      </c>
      <c r="K673" s="5">
        <v>0</v>
      </c>
      <c r="L673" s="5">
        <v>0</v>
      </c>
      <c r="M673" s="5">
        <v>0</v>
      </c>
      <c r="N673" s="5">
        <v>0</v>
      </c>
      <c r="O673" s="5">
        <v>0</v>
      </c>
      <c r="P673" s="5">
        <v>0</v>
      </c>
      <c r="Q673" s="5">
        <v>0</v>
      </c>
      <c r="R673" s="5">
        <v>0</v>
      </c>
      <c r="S673" s="5">
        <v>0</v>
      </c>
    </row>
    <row r="674" spans="1:19" x14ac:dyDescent="0.25">
      <c r="A674" s="5" t="s">
        <v>1727</v>
      </c>
      <c r="B674" s="5" t="s">
        <v>1728</v>
      </c>
      <c r="F674" s="5">
        <v>0</v>
      </c>
      <c r="G674" s="5">
        <v>331</v>
      </c>
      <c r="H674" s="5">
        <v>0</v>
      </c>
      <c r="I674" s="5">
        <v>0</v>
      </c>
      <c r="J674" s="5">
        <v>0</v>
      </c>
      <c r="K674" s="5">
        <v>0</v>
      </c>
      <c r="L674" s="5">
        <v>0</v>
      </c>
      <c r="M674" s="5">
        <v>0</v>
      </c>
      <c r="N674" s="5">
        <v>0</v>
      </c>
      <c r="O674" s="5">
        <v>0</v>
      </c>
      <c r="P674" s="5">
        <v>0</v>
      </c>
      <c r="Q674" s="5">
        <v>0</v>
      </c>
      <c r="R674" s="5">
        <v>0</v>
      </c>
      <c r="S674" s="5">
        <v>0</v>
      </c>
    </row>
    <row r="675" spans="1:19" x14ac:dyDescent="0.25">
      <c r="A675" s="5" t="s">
        <v>1729</v>
      </c>
      <c r="B675" s="5" t="s">
        <v>1730</v>
      </c>
      <c r="F675" s="5">
        <v>0</v>
      </c>
      <c r="G675" s="5">
        <v>506</v>
      </c>
      <c r="H675" s="5">
        <v>0</v>
      </c>
      <c r="I675" s="5">
        <v>0</v>
      </c>
      <c r="J675" s="5">
        <v>0</v>
      </c>
      <c r="K675" s="5">
        <v>0</v>
      </c>
      <c r="L675" s="5">
        <v>0</v>
      </c>
      <c r="M675" s="5">
        <v>0</v>
      </c>
      <c r="N675" s="5">
        <v>0</v>
      </c>
      <c r="O675" s="5">
        <v>0</v>
      </c>
      <c r="P675" s="5">
        <v>0</v>
      </c>
      <c r="Q675" s="5">
        <v>0</v>
      </c>
      <c r="R675" s="5">
        <v>0</v>
      </c>
      <c r="S675" s="5">
        <v>0</v>
      </c>
    </row>
    <row r="676" spans="1:19" x14ac:dyDescent="0.25">
      <c r="A676" s="5" t="s">
        <v>1731</v>
      </c>
      <c r="B676" s="5" t="s">
        <v>1732</v>
      </c>
      <c r="F676" s="5">
        <v>0</v>
      </c>
      <c r="G676" s="5">
        <v>0</v>
      </c>
      <c r="H676" s="5">
        <v>0</v>
      </c>
      <c r="I676" s="5">
        <v>0</v>
      </c>
      <c r="J676" s="5">
        <v>0</v>
      </c>
      <c r="K676" s="5">
        <v>0</v>
      </c>
      <c r="L676" s="5">
        <v>0</v>
      </c>
      <c r="M676" s="5">
        <v>0</v>
      </c>
      <c r="N676" s="5">
        <v>0</v>
      </c>
      <c r="O676" s="5">
        <v>0</v>
      </c>
      <c r="P676" s="5">
        <v>0</v>
      </c>
      <c r="Q676" s="5">
        <v>0</v>
      </c>
      <c r="R676" s="5">
        <v>0</v>
      </c>
      <c r="S676" s="5">
        <v>0</v>
      </c>
    </row>
    <row r="677" spans="1:19" x14ac:dyDescent="0.25">
      <c r="A677" s="5" t="s">
        <v>1733</v>
      </c>
      <c r="B677" s="5" t="s">
        <v>1734</v>
      </c>
      <c r="F677" s="5">
        <v>0</v>
      </c>
      <c r="G677" s="5">
        <v>438</v>
      </c>
      <c r="H677" s="5">
        <v>0</v>
      </c>
      <c r="I677" s="5">
        <v>0</v>
      </c>
      <c r="J677" s="5">
        <v>0</v>
      </c>
      <c r="K677" s="5">
        <v>0</v>
      </c>
      <c r="L677" s="5">
        <v>0</v>
      </c>
      <c r="M677" s="5">
        <v>0</v>
      </c>
      <c r="N677" s="5">
        <v>0</v>
      </c>
      <c r="O677" s="5">
        <v>0</v>
      </c>
      <c r="P677" s="5">
        <v>0</v>
      </c>
      <c r="Q677" s="5">
        <v>0</v>
      </c>
      <c r="R677" s="5">
        <v>0</v>
      </c>
      <c r="S677" s="5">
        <v>0</v>
      </c>
    </row>
    <row r="678" spans="1:19" x14ac:dyDescent="0.25">
      <c r="A678" s="5" t="s">
        <v>1735</v>
      </c>
      <c r="B678" s="5" t="s">
        <v>1736</v>
      </c>
      <c r="F678" s="5">
        <v>0</v>
      </c>
      <c r="G678" s="5">
        <v>400</v>
      </c>
      <c r="H678" s="5">
        <v>0</v>
      </c>
      <c r="I678" s="5">
        <v>0</v>
      </c>
      <c r="J678" s="5">
        <v>0</v>
      </c>
      <c r="K678" s="5">
        <v>0</v>
      </c>
      <c r="L678" s="5">
        <v>0</v>
      </c>
      <c r="M678" s="5">
        <v>0</v>
      </c>
      <c r="N678" s="5">
        <v>0</v>
      </c>
      <c r="O678" s="5">
        <v>0</v>
      </c>
      <c r="P678" s="5">
        <v>0</v>
      </c>
      <c r="Q678" s="5">
        <v>0</v>
      </c>
      <c r="R678" s="5">
        <v>0</v>
      </c>
      <c r="S678" s="5">
        <v>0</v>
      </c>
    </row>
    <row r="679" spans="1:19" x14ac:dyDescent="0.25">
      <c r="A679" s="5" t="s">
        <v>1737</v>
      </c>
      <c r="B679" s="5" t="s">
        <v>1738</v>
      </c>
      <c r="F679" s="5">
        <v>0</v>
      </c>
      <c r="G679" s="5">
        <v>360</v>
      </c>
      <c r="H679" s="5">
        <v>0</v>
      </c>
      <c r="I679" s="5">
        <v>0</v>
      </c>
      <c r="J679" s="5">
        <v>0</v>
      </c>
      <c r="K679" s="5">
        <v>0</v>
      </c>
      <c r="L679" s="5">
        <v>0</v>
      </c>
      <c r="M679" s="5">
        <v>0</v>
      </c>
      <c r="N679" s="5">
        <v>0</v>
      </c>
      <c r="O679" s="5">
        <v>0</v>
      </c>
      <c r="P679" s="5">
        <v>0</v>
      </c>
      <c r="Q679" s="5">
        <v>0</v>
      </c>
      <c r="R679" s="5">
        <v>0</v>
      </c>
      <c r="S679" s="5">
        <v>0</v>
      </c>
    </row>
    <row r="680" spans="1:19" x14ac:dyDescent="0.25">
      <c r="A680" s="5" t="s">
        <v>1739</v>
      </c>
      <c r="B680" s="5" t="s">
        <v>1740</v>
      </c>
      <c r="F680" s="5">
        <v>0</v>
      </c>
      <c r="G680" s="5">
        <v>330</v>
      </c>
      <c r="H680" s="5">
        <v>0</v>
      </c>
      <c r="I680" s="5">
        <v>0</v>
      </c>
      <c r="J680" s="5">
        <v>0</v>
      </c>
      <c r="K680" s="5">
        <v>0</v>
      </c>
      <c r="L680" s="5">
        <v>0</v>
      </c>
      <c r="M680" s="5">
        <v>0</v>
      </c>
      <c r="N680" s="5">
        <v>0</v>
      </c>
      <c r="O680" s="5">
        <v>0</v>
      </c>
      <c r="P680" s="5">
        <v>0</v>
      </c>
      <c r="Q680" s="5">
        <v>0</v>
      </c>
      <c r="R680" s="5">
        <v>0</v>
      </c>
      <c r="S680" s="5">
        <v>0</v>
      </c>
    </row>
    <row r="681" spans="1:19" x14ac:dyDescent="0.25">
      <c r="A681" s="5" t="s">
        <v>1741</v>
      </c>
      <c r="B681" s="5" t="s">
        <v>1742</v>
      </c>
      <c r="F681" s="5">
        <v>0</v>
      </c>
      <c r="G681" s="5">
        <v>475</v>
      </c>
      <c r="H681" s="5">
        <v>0</v>
      </c>
      <c r="I681" s="5">
        <v>0</v>
      </c>
      <c r="J681" s="5">
        <v>0</v>
      </c>
      <c r="K681" s="5">
        <v>0</v>
      </c>
      <c r="L681" s="5">
        <v>0</v>
      </c>
      <c r="M681" s="5">
        <v>0</v>
      </c>
      <c r="N681" s="5">
        <v>0</v>
      </c>
      <c r="O681" s="5">
        <v>0</v>
      </c>
      <c r="P681" s="5">
        <v>0</v>
      </c>
      <c r="Q681" s="5">
        <v>0</v>
      </c>
      <c r="R681" s="5">
        <v>0</v>
      </c>
      <c r="S681" s="5">
        <v>0</v>
      </c>
    </row>
    <row r="682" spans="1:19" x14ac:dyDescent="0.25">
      <c r="A682" s="5" t="s">
        <v>83</v>
      </c>
      <c r="B682" s="5" t="s">
        <v>1743</v>
      </c>
      <c r="C682" s="5">
        <v>44603.079722222225</v>
      </c>
      <c r="D682" s="5">
        <v>44603.100532407407</v>
      </c>
      <c r="E682" s="5" t="s">
        <v>566</v>
      </c>
      <c r="F682" s="5">
        <v>419</v>
      </c>
      <c r="G682" s="5">
        <v>439</v>
      </c>
      <c r="H682" s="5">
        <v>11.32</v>
      </c>
      <c r="I682" s="5">
        <v>0</v>
      </c>
      <c r="J682" s="5">
        <v>297</v>
      </c>
      <c r="K682" s="5">
        <v>233</v>
      </c>
      <c r="L682" s="5">
        <v>90</v>
      </c>
      <c r="M682" s="5">
        <v>83</v>
      </c>
      <c r="N682" s="5">
        <v>60</v>
      </c>
      <c r="O682" s="5">
        <v>52</v>
      </c>
      <c r="P682" s="5">
        <v>24.8</v>
      </c>
      <c r="Q682" s="5">
        <v>22.6</v>
      </c>
      <c r="R682" s="5">
        <v>172</v>
      </c>
      <c r="S682" s="5">
        <v>160</v>
      </c>
    </row>
    <row r="683" spans="1:19" x14ac:dyDescent="0.25">
      <c r="A683" s="5" t="s">
        <v>1744</v>
      </c>
      <c r="B683" s="5" t="s">
        <v>1745</v>
      </c>
      <c r="F683" s="5">
        <v>0</v>
      </c>
      <c r="G683" s="5">
        <v>404</v>
      </c>
      <c r="H683" s="5">
        <v>0</v>
      </c>
      <c r="I683" s="5">
        <v>0</v>
      </c>
      <c r="J683" s="5">
        <v>0</v>
      </c>
      <c r="K683" s="5">
        <v>0</v>
      </c>
      <c r="L683" s="5">
        <v>0</v>
      </c>
      <c r="M683" s="5">
        <v>0</v>
      </c>
      <c r="N683" s="5">
        <v>0</v>
      </c>
      <c r="O683" s="5">
        <v>0</v>
      </c>
      <c r="P683" s="5">
        <v>0</v>
      </c>
      <c r="Q683" s="5">
        <v>0</v>
      </c>
      <c r="R683" s="5">
        <v>0</v>
      </c>
      <c r="S683" s="5">
        <v>0</v>
      </c>
    </row>
    <row r="684" spans="1:19" x14ac:dyDescent="0.25">
      <c r="A684" s="5" t="s">
        <v>1746</v>
      </c>
      <c r="B684" s="5" t="s">
        <v>1747</v>
      </c>
      <c r="F684" s="5">
        <v>0</v>
      </c>
      <c r="G684" s="5">
        <v>411</v>
      </c>
      <c r="H684" s="5">
        <v>0</v>
      </c>
      <c r="I684" s="5">
        <v>0</v>
      </c>
      <c r="J684" s="5">
        <v>0</v>
      </c>
      <c r="K684" s="5">
        <v>0</v>
      </c>
      <c r="L684" s="5">
        <v>0</v>
      </c>
      <c r="M684" s="5">
        <v>0</v>
      </c>
      <c r="N684" s="5">
        <v>0</v>
      </c>
      <c r="O684" s="5">
        <v>0</v>
      </c>
      <c r="P684" s="5">
        <v>0</v>
      </c>
      <c r="Q684" s="5">
        <v>0</v>
      </c>
      <c r="R684" s="5">
        <v>0</v>
      </c>
      <c r="S684" s="5">
        <v>0</v>
      </c>
    </row>
    <row r="685" spans="1:19" x14ac:dyDescent="0.25">
      <c r="A685" s="5" t="s">
        <v>1748</v>
      </c>
      <c r="B685" s="5" t="s">
        <v>1749</v>
      </c>
      <c r="F685" s="5">
        <v>0</v>
      </c>
      <c r="G685" s="5">
        <v>301</v>
      </c>
      <c r="H685" s="5">
        <v>0</v>
      </c>
      <c r="I685" s="5">
        <v>0</v>
      </c>
      <c r="J685" s="5">
        <v>0</v>
      </c>
      <c r="K685" s="5">
        <v>0</v>
      </c>
      <c r="L685" s="5">
        <v>0</v>
      </c>
      <c r="M685" s="5">
        <v>0</v>
      </c>
      <c r="N685" s="5">
        <v>0</v>
      </c>
      <c r="O685" s="5">
        <v>0</v>
      </c>
      <c r="P685" s="5">
        <v>0</v>
      </c>
      <c r="Q685" s="5">
        <v>0</v>
      </c>
      <c r="R685" s="5">
        <v>0</v>
      </c>
      <c r="S685" s="5">
        <v>0</v>
      </c>
    </row>
    <row r="686" spans="1:19" x14ac:dyDescent="0.25">
      <c r="A686" s="5" t="s">
        <v>1750</v>
      </c>
      <c r="B686" s="5" t="s">
        <v>1751</v>
      </c>
      <c r="F686" s="5">
        <v>0</v>
      </c>
      <c r="G686" s="5">
        <v>458</v>
      </c>
      <c r="H686" s="5">
        <v>0</v>
      </c>
      <c r="I686" s="5">
        <v>0</v>
      </c>
      <c r="J686" s="5">
        <v>0</v>
      </c>
      <c r="K686" s="5">
        <v>0</v>
      </c>
      <c r="L686" s="5">
        <v>0</v>
      </c>
      <c r="M686" s="5">
        <v>0</v>
      </c>
      <c r="N686" s="5">
        <v>0</v>
      </c>
      <c r="O686" s="5">
        <v>0</v>
      </c>
      <c r="P686" s="5">
        <v>0</v>
      </c>
      <c r="Q686" s="5">
        <v>0</v>
      </c>
      <c r="R686" s="5">
        <v>0</v>
      </c>
      <c r="S686" s="5">
        <v>0</v>
      </c>
    </row>
    <row r="687" spans="1:19" x14ac:dyDescent="0.25">
      <c r="A687" s="5" t="s">
        <v>1752</v>
      </c>
      <c r="B687" s="5" t="s">
        <v>1753</v>
      </c>
      <c r="F687" s="5">
        <v>0</v>
      </c>
      <c r="G687" s="5">
        <v>0</v>
      </c>
      <c r="H687" s="5">
        <v>0</v>
      </c>
      <c r="I687" s="5">
        <v>0</v>
      </c>
      <c r="J687" s="5">
        <v>0</v>
      </c>
      <c r="K687" s="5">
        <v>0</v>
      </c>
      <c r="L687" s="5">
        <v>0</v>
      </c>
      <c r="M687" s="5">
        <v>0</v>
      </c>
      <c r="N687" s="5">
        <v>0</v>
      </c>
      <c r="O687" s="5">
        <v>0</v>
      </c>
      <c r="P687" s="5">
        <v>0</v>
      </c>
      <c r="Q687" s="5">
        <v>0</v>
      </c>
      <c r="R687" s="5">
        <v>0</v>
      </c>
      <c r="S687" s="5">
        <v>0</v>
      </c>
    </row>
    <row r="688" spans="1:19" x14ac:dyDescent="0.25">
      <c r="A688" s="5" t="s">
        <v>1754</v>
      </c>
      <c r="B688" s="5" t="s">
        <v>1755</v>
      </c>
      <c r="F688" s="5">
        <v>0</v>
      </c>
      <c r="G688" s="5">
        <v>0</v>
      </c>
      <c r="H688" s="5">
        <v>0</v>
      </c>
      <c r="I688" s="5">
        <v>0</v>
      </c>
      <c r="J688" s="5">
        <v>0</v>
      </c>
      <c r="K688" s="5">
        <v>0</v>
      </c>
      <c r="L688" s="5">
        <v>0</v>
      </c>
      <c r="M688" s="5">
        <v>0</v>
      </c>
      <c r="N688" s="5">
        <v>0</v>
      </c>
      <c r="O688" s="5">
        <v>0</v>
      </c>
      <c r="P688" s="5">
        <v>0</v>
      </c>
      <c r="Q688" s="5">
        <v>0</v>
      </c>
      <c r="R688" s="5">
        <v>0</v>
      </c>
      <c r="S688" s="5">
        <v>0</v>
      </c>
    </row>
    <row r="689" spans="1:19" x14ac:dyDescent="0.25">
      <c r="A689" s="5" t="s">
        <v>1756</v>
      </c>
      <c r="B689" s="5" t="s">
        <v>1757</v>
      </c>
      <c r="F689" s="5">
        <v>0</v>
      </c>
      <c r="G689" s="5">
        <v>546</v>
      </c>
      <c r="H689" s="5">
        <v>0</v>
      </c>
      <c r="I689" s="5">
        <v>0</v>
      </c>
      <c r="J689" s="5">
        <v>0</v>
      </c>
      <c r="K689" s="5">
        <v>0</v>
      </c>
      <c r="L689" s="5">
        <v>0</v>
      </c>
      <c r="M689" s="5">
        <v>0</v>
      </c>
      <c r="N689" s="5">
        <v>0</v>
      </c>
      <c r="O689" s="5">
        <v>0</v>
      </c>
      <c r="P689" s="5">
        <v>0</v>
      </c>
      <c r="Q689" s="5">
        <v>0</v>
      </c>
      <c r="R689" s="5">
        <v>0</v>
      </c>
      <c r="S689" s="5">
        <v>0</v>
      </c>
    </row>
    <row r="690" spans="1:19" x14ac:dyDescent="0.25">
      <c r="A690" s="5" t="s">
        <v>1758</v>
      </c>
      <c r="B690" s="5" t="s">
        <v>1759</v>
      </c>
      <c r="F690" s="5">
        <v>0</v>
      </c>
      <c r="G690" s="5">
        <v>364</v>
      </c>
      <c r="H690" s="5">
        <v>0</v>
      </c>
      <c r="I690" s="5">
        <v>0</v>
      </c>
      <c r="J690" s="5">
        <v>0</v>
      </c>
      <c r="K690" s="5">
        <v>0</v>
      </c>
      <c r="L690" s="5">
        <v>0</v>
      </c>
      <c r="M690" s="5">
        <v>0</v>
      </c>
      <c r="N690" s="5">
        <v>0</v>
      </c>
      <c r="O690" s="5">
        <v>0</v>
      </c>
      <c r="P690" s="5">
        <v>0</v>
      </c>
      <c r="Q690" s="5">
        <v>0</v>
      </c>
      <c r="R690" s="5">
        <v>0</v>
      </c>
      <c r="S690" s="5">
        <v>0</v>
      </c>
    </row>
    <row r="691" spans="1:19" x14ac:dyDescent="0.25">
      <c r="A691" s="5" t="s">
        <v>452</v>
      </c>
      <c r="B691" s="5" t="s">
        <v>1760</v>
      </c>
      <c r="C691" s="5">
        <v>44602.487569444442</v>
      </c>
      <c r="D691" s="5">
        <v>44602.508425925924</v>
      </c>
      <c r="E691" s="5" t="s">
        <v>566</v>
      </c>
      <c r="F691" s="5">
        <v>323</v>
      </c>
      <c r="G691" s="5">
        <v>0</v>
      </c>
      <c r="H691" s="5">
        <v>10.199999999999999</v>
      </c>
      <c r="I691" s="5">
        <v>0</v>
      </c>
      <c r="J691" s="5">
        <v>307</v>
      </c>
      <c r="K691" s="5">
        <v>180</v>
      </c>
      <c r="L691" s="5">
        <v>114</v>
      </c>
      <c r="M691" s="5">
        <v>82</v>
      </c>
      <c r="N691" s="5">
        <v>71</v>
      </c>
      <c r="O691" s="5">
        <v>43</v>
      </c>
      <c r="P691" s="5">
        <v>25.1</v>
      </c>
      <c r="Q691" s="5">
        <v>20.399999999999999</v>
      </c>
      <c r="R691" s="5">
        <v>171</v>
      </c>
      <c r="S691" s="5">
        <v>160</v>
      </c>
    </row>
    <row r="692" spans="1:19" x14ac:dyDescent="0.25">
      <c r="A692" s="5" t="s">
        <v>211</v>
      </c>
      <c r="B692" s="5" t="s">
        <v>1761</v>
      </c>
      <c r="C692" s="5">
        <v>44603.521851851852</v>
      </c>
      <c r="D692" s="5">
        <v>44603.542673611111</v>
      </c>
      <c r="E692" s="5" t="s">
        <v>566</v>
      </c>
      <c r="F692" s="5">
        <v>418</v>
      </c>
      <c r="G692" s="5">
        <v>403</v>
      </c>
      <c r="H692" s="5">
        <v>11.19</v>
      </c>
      <c r="I692" s="5">
        <v>577</v>
      </c>
      <c r="J692" s="5">
        <v>508</v>
      </c>
      <c r="K692" s="5">
        <v>232</v>
      </c>
      <c r="L692" s="5">
        <v>121</v>
      </c>
      <c r="M692" s="5">
        <v>75</v>
      </c>
      <c r="N692" s="5">
        <v>94</v>
      </c>
      <c r="O692" s="5">
        <v>59</v>
      </c>
      <c r="P692" s="5">
        <v>30.2</v>
      </c>
      <c r="Q692" s="5">
        <v>22.4</v>
      </c>
      <c r="R692" s="5">
        <v>0</v>
      </c>
      <c r="S692" s="5">
        <v>0</v>
      </c>
    </row>
    <row r="693" spans="1:19" x14ac:dyDescent="0.25">
      <c r="A693" s="5" t="s">
        <v>1762</v>
      </c>
      <c r="B693" s="5" t="s">
        <v>1763</v>
      </c>
      <c r="F693" s="5">
        <v>0</v>
      </c>
      <c r="G693" s="5">
        <v>424</v>
      </c>
      <c r="H693" s="5">
        <v>0</v>
      </c>
      <c r="I693" s="5">
        <v>0</v>
      </c>
      <c r="J693" s="5">
        <v>0</v>
      </c>
      <c r="K693" s="5">
        <v>0</v>
      </c>
      <c r="L693" s="5">
        <v>0</v>
      </c>
      <c r="M693" s="5">
        <v>0</v>
      </c>
      <c r="N693" s="5">
        <v>0</v>
      </c>
      <c r="O693" s="5">
        <v>0</v>
      </c>
      <c r="P693" s="5">
        <v>0</v>
      </c>
      <c r="Q693" s="5">
        <v>0</v>
      </c>
      <c r="R693" s="5">
        <v>0</v>
      </c>
      <c r="S693" s="5">
        <v>0</v>
      </c>
    </row>
    <row r="694" spans="1:19" x14ac:dyDescent="0.25">
      <c r="A694" s="5" t="s">
        <v>283</v>
      </c>
      <c r="B694" s="5" t="s">
        <v>1764</v>
      </c>
      <c r="C694" s="5">
        <v>44602.702731481484</v>
      </c>
      <c r="D694" s="5">
        <v>44602.723564814813</v>
      </c>
      <c r="E694" s="5" t="s">
        <v>566</v>
      </c>
      <c r="F694" s="5">
        <v>468</v>
      </c>
      <c r="G694" s="5">
        <v>599</v>
      </c>
      <c r="H694" s="5">
        <v>11.79</v>
      </c>
      <c r="I694" s="5">
        <v>610</v>
      </c>
      <c r="J694" s="5">
        <v>357</v>
      </c>
      <c r="K694" s="5">
        <v>260</v>
      </c>
      <c r="L694" s="5">
        <v>70</v>
      </c>
      <c r="M694" s="5">
        <v>53</v>
      </c>
      <c r="N694" s="5">
        <v>80</v>
      </c>
      <c r="O694" s="5">
        <v>76</v>
      </c>
      <c r="P694" s="5">
        <v>26.6</v>
      </c>
      <c r="Q694" s="5">
        <v>23.6</v>
      </c>
      <c r="R694" s="5">
        <v>0</v>
      </c>
      <c r="S694" s="5">
        <v>0</v>
      </c>
    </row>
    <row r="695" spans="1:19" x14ac:dyDescent="0.25">
      <c r="A695" s="5" t="s">
        <v>446</v>
      </c>
      <c r="B695" s="5" t="s">
        <v>1765</v>
      </c>
      <c r="C695" s="5">
        <v>44602.753125000003</v>
      </c>
      <c r="D695" s="5">
        <v>44602.773935185185</v>
      </c>
      <c r="E695" s="5" t="s">
        <v>566</v>
      </c>
      <c r="F695" s="5">
        <v>284</v>
      </c>
      <c r="G695" s="5">
        <v>0</v>
      </c>
      <c r="H695" s="5">
        <v>9.66</v>
      </c>
      <c r="I695" s="5">
        <v>493</v>
      </c>
      <c r="J695" s="5">
        <v>350</v>
      </c>
      <c r="K695" s="5">
        <v>158</v>
      </c>
      <c r="L695" s="5">
        <v>116</v>
      </c>
      <c r="M695" s="5">
        <v>69</v>
      </c>
      <c r="N695" s="5">
        <v>70</v>
      </c>
      <c r="O695" s="5">
        <v>53</v>
      </c>
      <c r="P695" s="5">
        <v>26.4</v>
      </c>
      <c r="Q695" s="5">
        <v>19.3</v>
      </c>
      <c r="R695" s="5">
        <v>176</v>
      </c>
      <c r="S695" s="5">
        <v>162</v>
      </c>
    </row>
    <row r="696" spans="1:19" x14ac:dyDescent="0.25">
      <c r="A696" s="5" t="s">
        <v>1766</v>
      </c>
      <c r="B696" s="5" t="s">
        <v>1767</v>
      </c>
      <c r="F696" s="5">
        <v>0</v>
      </c>
      <c r="G696" s="5">
        <v>287</v>
      </c>
      <c r="H696" s="5">
        <v>0</v>
      </c>
      <c r="I696" s="5">
        <v>0</v>
      </c>
      <c r="J696" s="5">
        <v>0</v>
      </c>
      <c r="K696" s="5">
        <v>0</v>
      </c>
      <c r="L696" s="5">
        <v>0</v>
      </c>
      <c r="M696" s="5">
        <v>0</v>
      </c>
      <c r="N696" s="5">
        <v>0</v>
      </c>
      <c r="O696" s="5">
        <v>0</v>
      </c>
      <c r="P696" s="5">
        <v>0</v>
      </c>
      <c r="Q696" s="5">
        <v>0</v>
      </c>
      <c r="R696" s="5">
        <v>0</v>
      </c>
      <c r="S696" s="5">
        <v>0</v>
      </c>
    </row>
    <row r="697" spans="1:19" x14ac:dyDescent="0.25">
      <c r="A697" s="5" t="s">
        <v>103</v>
      </c>
      <c r="B697" s="5" t="s">
        <v>1768</v>
      </c>
      <c r="C697" s="5">
        <v>44602.934363425928</v>
      </c>
      <c r="D697" s="5">
        <v>44602.955185185187</v>
      </c>
      <c r="E697" s="5" t="s">
        <v>566</v>
      </c>
      <c r="F697" s="5">
        <v>335</v>
      </c>
      <c r="G697" s="5">
        <v>351</v>
      </c>
      <c r="H697" s="5">
        <v>10.24</v>
      </c>
      <c r="I697" s="5">
        <v>466</v>
      </c>
      <c r="J697" s="5">
        <v>433</v>
      </c>
      <c r="K697" s="5">
        <v>186</v>
      </c>
      <c r="L697" s="5">
        <v>124</v>
      </c>
      <c r="M697" s="5">
        <v>79</v>
      </c>
      <c r="N697" s="5">
        <v>69</v>
      </c>
      <c r="O697" s="5">
        <v>51</v>
      </c>
      <c r="P697" s="5">
        <v>28.5</v>
      </c>
      <c r="Q697" s="5">
        <v>20.5</v>
      </c>
      <c r="R697" s="5">
        <v>0</v>
      </c>
      <c r="S697" s="5">
        <v>0</v>
      </c>
    </row>
    <row r="698" spans="1:19" x14ac:dyDescent="0.25">
      <c r="A698" s="5" t="s">
        <v>438</v>
      </c>
      <c r="B698" s="5" t="s">
        <v>1769</v>
      </c>
      <c r="F698" s="5">
        <v>0</v>
      </c>
      <c r="G698" s="5">
        <v>468</v>
      </c>
      <c r="H698" s="5">
        <v>0</v>
      </c>
      <c r="I698" s="5">
        <v>0</v>
      </c>
      <c r="J698" s="5">
        <v>0</v>
      </c>
      <c r="K698" s="5">
        <v>0</v>
      </c>
      <c r="L698" s="5">
        <v>0</v>
      </c>
      <c r="M698" s="5">
        <v>0</v>
      </c>
      <c r="N698" s="5">
        <v>0</v>
      </c>
      <c r="O698" s="5">
        <v>0</v>
      </c>
      <c r="P698" s="5">
        <v>0</v>
      </c>
      <c r="Q698" s="5">
        <v>0</v>
      </c>
      <c r="R698" s="5">
        <v>0</v>
      </c>
      <c r="S698" s="5">
        <v>0</v>
      </c>
    </row>
    <row r="699" spans="1:19" x14ac:dyDescent="0.25">
      <c r="A699" s="5" t="s">
        <v>1770</v>
      </c>
      <c r="B699" s="5" t="s">
        <v>1771</v>
      </c>
      <c r="F699" s="5">
        <v>0</v>
      </c>
      <c r="G699" s="5">
        <v>554</v>
      </c>
      <c r="H699" s="5">
        <v>0</v>
      </c>
      <c r="I699" s="5">
        <v>0</v>
      </c>
      <c r="J699" s="5">
        <v>0</v>
      </c>
      <c r="K699" s="5">
        <v>0</v>
      </c>
      <c r="L699" s="5">
        <v>0</v>
      </c>
      <c r="M699" s="5">
        <v>0</v>
      </c>
      <c r="N699" s="5">
        <v>0</v>
      </c>
      <c r="O699" s="5">
        <v>0</v>
      </c>
      <c r="P699" s="5">
        <v>0</v>
      </c>
      <c r="Q699" s="5">
        <v>0</v>
      </c>
      <c r="R699" s="5">
        <v>0</v>
      </c>
      <c r="S699" s="5">
        <v>0</v>
      </c>
    </row>
    <row r="700" spans="1:19" x14ac:dyDescent="0.25">
      <c r="A700" s="5" t="s">
        <v>1772</v>
      </c>
      <c r="B700" s="5" t="s">
        <v>1773</v>
      </c>
      <c r="F700" s="5">
        <v>0</v>
      </c>
      <c r="G700" s="5">
        <v>0</v>
      </c>
      <c r="H700" s="5">
        <v>0</v>
      </c>
      <c r="I700" s="5">
        <v>0</v>
      </c>
      <c r="J700" s="5">
        <v>0</v>
      </c>
      <c r="K700" s="5">
        <v>0</v>
      </c>
      <c r="L700" s="5">
        <v>0</v>
      </c>
      <c r="M700" s="5">
        <v>0</v>
      </c>
      <c r="N700" s="5">
        <v>0</v>
      </c>
      <c r="O700" s="5">
        <v>0</v>
      </c>
      <c r="P700" s="5">
        <v>0</v>
      </c>
      <c r="Q700" s="5">
        <v>0</v>
      </c>
      <c r="R700" s="5">
        <v>0</v>
      </c>
      <c r="S700" s="5">
        <v>0</v>
      </c>
    </row>
    <row r="701" spans="1:19" x14ac:dyDescent="0.25">
      <c r="A701" s="5" t="s">
        <v>1774</v>
      </c>
      <c r="B701" s="5" t="s">
        <v>1775</v>
      </c>
      <c r="F701" s="5">
        <v>0</v>
      </c>
      <c r="G701" s="5">
        <v>328</v>
      </c>
      <c r="H701" s="5">
        <v>0</v>
      </c>
      <c r="I701" s="5">
        <v>0</v>
      </c>
      <c r="J701" s="5">
        <v>0</v>
      </c>
      <c r="K701" s="5">
        <v>0</v>
      </c>
      <c r="L701" s="5">
        <v>0</v>
      </c>
      <c r="M701" s="5">
        <v>0</v>
      </c>
      <c r="N701" s="5">
        <v>0</v>
      </c>
      <c r="O701" s="5">
        <v>0</v>
      </c>
      <c r="P701" s="5">
        <v>0</v>
      </c>
      <c r="Q701" s="5">
        <v>0</v>
      </c>
      <c r="R701" s="5">
        <v>0</v>
      </c>
      <c r="S701" s="5">
        <v>0</v>
      </c>
    </row>
    <row r="702" spans="1:19" x14ac:dyDescent="0.25">
      <c r="A702" s="5" t="s">
        <v>237</v>
      </c>
      <c r="B702" s="5" t="s">
        <v>1776</v>
      </c>
      <c r="C702" s="5">
        <v>44602.028726851851</v>
      </c>
      <c r="D702" s="5">
        <v>44602.04954861111</v>
      </c>
      <c r="E702" s="5" t="s">
        <v>566</v>
      </c>
      <c r="F702" s="5">
        <v>425</v>
      </c>
      <c r="G702" s="5">
        <v>0</v>
      </c>
      <c r="H702" s="5">
        <v>11.29</v>
      </c>
      <c r="I702" s="5">
        <v>531</v>
      </c>
      <c r="J702" s="5">
        <v>435</v>
      </c>
      <c r="K702" s="5">
        <v>236</v>
      </c>
      <c r="L702" s="5">
        <v>129</v>
      </c>
      <c r="M702" s="5">
        <v>84</v>
      </c>
      <c r="N702" s="5">
        <v>68</v>
      </c>
      <c r="O702" s="5">
        <v>53</v>
      </c>
      <c r="P702" s="5">
        <v>28.5</v>
      </c>
      <c r="Q702" s="5">
        <v>22.6</v>
      </c>
      <c r="R702" s="5">
        <v>175</v>
      </c>
      <c r="S702" s="5">
        <v>167</v>
      </c>
    </row>
    <row r="703" spans="1:19" x14ac:dyDescent="0.25">
      <c r="A703" s="5" t="s">
        <v>373</v>
      </c>
      <c r="B703" s="5" t="s">
        <v>1777</v>
      </c>
      <c r="C703" s="5">
        <v>44602.592488425929</v>
      </c>
      <c r="D703" s="5">
        <v>44602.613310185188</v>
      </c>
      <c r="E703" s="5" t="s">
        <v>566</v>
      </c>
      <c r="F703" s="5">
        <v>457</v>
      </c>
      <c r="G703" s="5">
        <v>0</v>
      </c>
      <c r="H703" s="5">
        <v>11.62</v>
      </c>
      <c r="I703" s="5">
        <v>0</v>
      </c>
      <c r="J703" s="5">
        <v>435</v>
      </c>
      <c r="K703" s="5">
        <v>254</v>
      </c>
      <c r="L703" s="5">
        <v>121</v>
      </c>
      <c r="M703" s="5">
        <v>82</v>
      </c>
      <c r="N703" s="5">
        <v>90</v>
      </c>
      <c r="O703" s="5">
        <v>54</v>
      </c>
      <c r="P703" s="5">
        <v>28.5</v>
      </c>
      <c r="Q703" s="5">
        <v>23.2</v>
      </c>
      <c r="R703" s="5">
        <v>162</v>
      </c>
      <c r="S703" s="5">
        <v>153</v>
      </c>
    </row>
    <row r="704" spans="1:19" x14ac:dyDescent="0.25">
      <c r="A704" s="5" t="s">
        <v>1778</v>
      </c>
      <c r="B704" s="5" t="s">
        <v>1779</v>
      </c>
      <c r="F704" s="5">
        <v>0</v>
      </c>
      <c r="G704" s="5">
        <v>318</v>
      </c>
      <c r="H704" s="5">
        <v>0</v>
      </c>
      <c r="I704" s="5">
        <v>0</v>
      </c>
      <c r="J704" s="5">
        <v>0</v>
      </c>
      <c r="K704" s="5">
        <v>0</v>
      </c>
      <c r="L704" s="5">
        <v>0</v>
      </c>
      <c r="M704" s="5">
        <v>0</v>
      </c>
      <c r="N704" s="5">
        <v>0</v>
      </c>
      <c r="O704" s="5">
        <v>0</v>
      </c>
      <c r="P704" s="5">
        <v>0</v>
      </c>
      <c r="Q704" s="5">
        <v>0</v>
      </c>
      <c r="R704" s="5">
        <v>0</v>
      </c>
      <c r="S704" s="5">
        <v>0</v>
      </c>
    </row>
    <row r="705" spans="1:19" x14ac:dyDescent="0.25">
      <c r="A705" s="5" t="s">
        <v>1780</v>
      </c>
      <c r="B705" s="5" t="s">
        <v>1781</v>
      </c>
      <c r="F705" s="5">
        <v>0</v>
      </c>
      <c r="G705" s="5">
        <v>452</v>
      </c>
      <c r="H705" s="5">
        <v>0</v>
      </c>
      <c r="I705" s="5">
        <v>0</v>
      </c>
      <c r="J705" s="5">
        <v>0</v>
      </c>
      <c r="K705" s="5">
        <v>0</v>
      </c>
      <c r="L705" s="5">
        <v>0</v>
      </c>
      <c r="M705" s="5">
        <v>0</v>
      </c>
      <c r="N705" s="5">
        <v>0</v>
      </c>
      <c r="O705" s="5">
        <v>0</v>
      </c>
      <c r="P705" s="5">
        <v>0</v>
      </c>
      <c r="Q705" s="5">
        <v>0</v>
      </c>
      <c r="R705" s="5">
        <v>0</v>
      </c>
      <c r="S705" s="5">
        <v>0</v>
      </c>
    </row>
    <row r="706" spans="1:19" x14ac:dyDescent="0.25">
      <c r="A706" s="5" t="s">
        <v>1782</v>
      </c>
      <c r="B706" s="5" t="s">
        <v>1783</v>
      </c>
      <c r="F706" s="5">
        <v>0</v>
      </c>
      <c r="G706" s="5">
        <v>403</v>
      </c>
      <c r="H706" s="5">
        <v>0</v>
      </c>
      <c r="I706" s="5">
        <v>0</v>
      </c>
      <c r="J706" s="5">
        <v>0</v>
      </c>
      <c r="K706" s="5">
        <v>0</v>
      </c>
      <c r="L706" s="5">
        <v>0</v>
      </c>
      <c r="M706" s="5">
        <v>0</v>
      </c>
      <c r="N706" s="5">
        <v>0</v>
      </c>
      <c r="O706" s="5">
        <v>0</v>
      </c>
      <c r="P706" s="5">
        <v>0</v>
      </c>
      <c r="Q706" s="5">
        <v>0</v>
      </c>
      <c r="R706" s="5">
        <v>0</v>
      </c>
      <c r="S706" s="5">
        <v>0</v>
      </c>
    </row>
    <row r="707" spans="1:19" x14ac:dyDescent="0.25">
      <c r="A707" s="5" t="s">
        <v>161</v>
      </c>
      <c r="B707" s="5" t="s">
        <v>1784</v>
      </c>
      <c r="C707" s="5">
        <v>44602.73877314815</v>
      </c>
      <c r="D707" s="5">
        <v>44602.759606481479</v>
      </c>
      <c r="E707" s="5" t="s">
        <v>566</v>
      </c>
      <c r="F707" s="5">
        <v>316</v>
      </c>
      <c r="G707" s="5">
        <v>0</v>
      </c>
      <c r="H707" s="5">
        <v>10.14</v>
      </c>
      <c r="I707" s="5">
        <v>490</v>
      </c>
      <c r="J707" s="5">
        <v>259</v>
      </c>
      <c r="K707" s="5">
        <v>176</v>
      </c>
      <c r="L707" s="5">
        <v>110</v>
      </c>
      <c r="M707" s="5">
        <v>83</v>
      </c>
      <c r="N707" s="5">
        <v>53</v>
      </c>
      <c r="O707" s="5">
        <v>46</v>
      </c>
      <c r="P707" s="5">
        <v>23.6</v>
      </c>
      <c r="Q707" s="5">
        <v>20.3</v>
      </c>
      <c r="R707" s="5">
        <v>166</v>
      </c>
      <c r="S707" s="5">
        <v>155</v>
      </c>
    </row>
    <row r="708" spans="1:19" x14ac:dyDescent="0.25">
      <c r="A708" s="5" t="s">
        <v>1785</v>
      </c>
      <c r="B708" s="5" t="s">
        <v>1786</v>
      </c>
      <c r="C708" s="5">
        <v>44603.044803240744</v>
      </c>
      <c r="D708" s="5">
        <v>44603.065625000003</v>
      </c>
      <c r="E708" s="5" t="s">
        <v>566</v>
      </c>
      <c r="F708" s="5">
        <v>356</v>
      </c>
      <c r="G708" s="5">
        <v>433</v>
      </c>
      <c r="H708" s="5">
        <v>10.64</v>
      </c>
      <c r="I708" s="5">
        <v>520</v>
      </c>
      <c r="J708" s="5">
        <v>270</v>
      </c>
      <c r="K708" s="5">
        <v>198</v>
      </c>
      <c r="L708" s="5">
        <v>96</v>
      </c>
      <c r="M708" s="5">
        <v>82</v>
      </c>
      <c r="N708" s="5">
        <v>52</v>
      </c>
      <c r="O708" s="5">
        <v>50</v>
      </c>
      <c r="P708" s="5">
        <v>24</v>
      </c>
      <c r="Q708" s="5">
        <v>21.3</v>
      </c>
      <c r="R708" s="5">
        <v>0</v>
      </c>
      <c r="S708" s="5">
        <v>0</v>
      </c>
    </row>
    <row r="709" spans="1:19" x14ac:dyDescent="0.25">
      <c r="A709" s="5" t="s">
        <v>1787</v>
      </c>
      <c r="B709" s="5" t="s">
        <v>1788</v>
      </c>
      <c r="F709" s="5">
        <v>0</v>
      </c>
      <c r="G709" s="5">
        <v>0</v>
      </c>
      <c r="H709" s="5">
        <v>0</v>
      </c>
      <c r="I709" s="5">
        <v>0</v>
      </c>
      <c r="J709" s="5">
        <v>0</v>
      </c>
      <c r="K709" s="5">
        <v>0</v>
      </c>
      <c r="L709" s="5">
        <v>0</v>
      </c>
      <c r="M709" s="5">
        <v>0</v>
      </c>
      <c r="N709" s="5">
        <v>0</v>
      </c>
      <c r="O709" s="5">
        <v>0</v>
      </c>
      <c r="P709" s="5">
        <v>0</v>
      </c>
      <c r="Q709" s="5">
        <v>0</v>
      </c>
      <c r="R709" s="5">
        <v>0</v>
      </c>
      <c r="S709" s="5">
        <v>0</v>
      </c>
    </row>
    <row r="710" spans="1:19" x14ac:dyDescent="0.25">
      <c r="A710" s="5" t="s">
        <v>1789</v>
      </c>
      <c r="B710" s="5" t="s">
        <v>1790</v>
      </c>
      <c r="F710" s="5">
        <v>0</v>
      </c>
      <c r="G710" s="5">
        <v>0</v>
      </c>
      <c r="H710" s="5">
        <v>0</v>
      </c>
      <c r="I710" s="5">
        <v>0</v>
      </c>
      <c r="J710" s="5">
        <v>0</v>
      </c>
      <c r="K710" s="5">
        <v>0</v>
      </c>
      <c r="L710" s="5">
        <v>0</v>
      </c>
      <c r="M710" s="5">
        <v>0</v>
      </c>
      <c r="N710" s="5">
        <v>0</v>
      </c>
      <c r="O710" s="5">
        <v>0</v>
      </c>
      <c r="P710" s="5">
        <v>0</v>
      </c>
      <c r="Q710" s="5">
        <v>0</v>
      </c>
      <c r="R710" s="5">
        <v>0</v>
      </c>
      <c r="S710" s="5">
        <v>0</v>
      </c>
    </row>
    <row r="711" spans="1:19" x14ac:dyDescent="0.25">
      <c r="A711" s="5" t="s">
        <v>1791</v>
      </c>
      <c r="B711" s="5" t="s">
        <v>1792</v>
      </c>
      <c r="F711" s="5">
        <v>0</v>
      </c>
      <c r="G711" s="5">
        <v>407</v>
      </c>
      <c r="H711" s="5">
        <v>0</v>
      </c>
      <c r="I711" s="5">
        <v>0</v>
      </c>
      <c r="J711" s="5">
        <v>0</v>
      </c>
      <c r="K711" s="5">
        <v>0</v>
      </c>
      <c r="L711" s="5">
        <v>0</v>
      </c>
      <c r="M711" s="5">
        <v>0</v>
      </c>
      <c r="N711" s="5">
        <v>0</v>
      </c>
      <c r="O711" s="5">
        <v>0</v>
      </c>
      <c r="P711" s="5">
        <v>0</v>
      </c>
      <c r="Q711" s="5">
        <v>0</v>
      </c>
      <c r="R711" s="5">
        <v>0</v>
      </c>
      <c r="S711" s="5">
        <v>0</v>
      </c>
    </row>
    <row r="712" spans="1:19" x14ac:dyDescent="0.25">
      <c r="A712" s="5" t="s">
        <v>1793</v>
      </c>
      <c r="B712" s="5" t="s">
        <v>1794</v>
      </c>
      <c r="F712" s="5">
        <v>0</v>
      </c>
      <c r="G712" s="5">
        <v>608</v>
      </c>
      <c r="H712" s="5">
        <v>0</v>
      </c>
      <c r="I712" s="5">
        <v>0</v>
      </c>
      <c r="J712" s="5">
        <v>0</v>
      </c>
      <c r="K712" s="5">
        <v>0</v>
      </c>
      <c r="L712" s="5">
        <v>0</v>
      </c>
      <c r="M712" s="5">
        <v>0</v>
      </c>
      <c r="N712" s="5">
        <v>0</v>
      </c>
      <c r="O712" s="5">
        <v>0</v>
      </c>
      <c r="P712" s="5">
        <v>0</v>
      </c>
      <c r="Q712" s="5">
        <v>0</v>
      </c>
      <c r="R712" s="5">
        <v>0</v>
      </c>
      <c r="S712" s="5">
        <v>0</v>
      </c>
    </row>
    <row r="713" spans="1:19" x14ac:dyDescent="0.25">
      <c r="A713" s="5" t="s">
        <v>1795</v>
      </c>
      <c r="B713" s="5" t="s">
        <v>1796</v>
      </c>
      <c r="F713" s="5">
        <v>0</v>
      </c>
      <c r="G713" s="5">
        <v>0</v>
      </c>
      <c r="H713" s="5">
        <v>0</v>
      </c>
      <c r="I713" s="5">
        <v>0</v>
      </c>
      <c r="J713" s="5">
        <v>0</v>
      </c>
      <c r="K713" s="5">
        <v>0</v>
      </c>
      <c r="L713" s="5">
        <v>0</v>
      </c>
      <c r="M713" s="5">
        <v>0</v>
      </c>
      <c r="N713" s="5">
        <v>0</v>
      </c>
      <c r="O713" s="5">
        <v>0</v>
      </c>
      <c r="P713" s="5">
        <v>0</v>
      </c>
      <c r="Q713" s="5">
        <v>0</v>
      </c>
      <c r="R713" s="5">
        <v>0</v>
      </c>
      <c r="S713" s="5">
        <v>0</v>
      </c>
    </row>
    <row r="714" spans="1:19" x14ac:dyDescent="0.25">
      <c r="A714" s="5" t="s">
        <v>1797</v>
      </c>
      <c r="B714" s="5" t="s">
        <v>1798</v>
      </c>
      <c r="F714" s="5">
        <v>0</v>
      </c>
      <c r="G714" s="5">
        <v>350</v>
      </c>
      <c r="H714" s="5">
        <v>0</v>
      </c>
      <c r="I714" s="5">
        <v>0</v>
      </c>
      <c r="J714" s="5">
        <v>0</v>
      </c>
      <c r="K714" s="5">
        <v>0</v>
      </c>
      <c r="L714" s="5">
        <v>0</v>
      </c>
      <c r="M714" s="5">
        <v>0</v>
      </c>
      <c r="N714" s="5">
        <v>0</v>
      </c>
      <c r="O714" s="5">
        <v>0</v>
      </c>
      <c r="P714" s="5">
        <v>0</v>
      </c>
      <c r="Q714" s="5">
        <v>0</v>
      </c>
      <c r="R714" s="5">
        <v>0</v>
      </c>
      <c r="S714" s="5">
        <v>0</v>
      </c>
    </row>
    <row r="715" spans="1:19" x14ac:dyDescent="0.25">
      <c r="A715" s="5" t="s">
        <v>319</v>
      </c>
      <c r="B715" s="5" t="s">
        <v>1799</v>
      </c>
      <c r="C715" s="5">
        <v>44603.015393518515</v>
      </c>
      <c r="D715" s="5">
        <v>44603.036203703705</v>
      </c>
      <c r="E715" s="5" t="s">
        <v>566</v>
      </c>
      <c r="F715" s="5">
        <v>538</v>
      </c>
      <c r="G715" s="5">
        <v>618</v>
      </c>
      <c r="H715" s="5">
        <v>12.39</v>
      </c>
      <c r="I715" s="5">
        <v>573</v>
      </c>
      <c r="J715" s="5">
        <v>558</v>
      </c>
      <c r="K715" s="5">
        <v>299</v>
      </c>
      <c r="L715" s="5">
        <v>118</v>
      </c>
      <c r="M715" s="5">
        <v>80</v>
      </c>
      <c r="N715" s="5">
        <v>87</v>
      </c>
      <c r="O715" s="5">
        <v>61</v>
      </c>
      <c r="P715" s="5">
        <v>31.2</v>
      </c>
      <c r="Q715" s="5">
        <v>24.8</v>
      </c>
      <c r="R715" s="5">
        <v>165</v>
      </c>
      <c r="S715" s="5">
        <v>145</v>
      </c>
    </row>
    <row r="716" spans="1:19" x14ac:dyDescent="0.25">
      <c r="A716" s="5" t="s">
        <v>411</v>
      </c>
      <c r="B716" s="5" t="s">
        <v>1800</v>
      </c>
      <c r="C716" s="5">
        <v>44602.47861111111</v>
      </c>
      <c r="D716" s="5">
        <v>44602.499421296299</v>
      </c>
      <c r="E716" s="5" t="s">
        <v>566</v>
      </c>
      <c r="F716" s="5">
        <v>365</v>
      </c>
      <c r="G716" s="5">
        <v>455</v>
      </c>
      <c r="H716" s="5">
        <v>10.62</v>
      </c>
      <c r="I716" s="5">
        <v>511</v>
      </c>
      <c r="J716" s="5">
        <v>387</v>
      </c>
      <c r="K716" s="5">
        <v>203</v>
      </c>
      <c r="L716" s="5">
        <v>123</v>
      </c>
      <c r="M716" s="5">
        <v>83</v>
      </c>
      <c r="N716" s="5">
        <v>62</v>
      </c>
      <c r="O716" s="5">
        <v>50</v>
      </c>
      <c r="P716" s="5">
        <v>27.4</v>
      </c>
      <c r="Q716" s="5">
        <v>21.2</v>
      </c>
      <c r="R716" s="5">
        <v>0</v>
      </c>
      <c r="S716" s="5">
        <v>0</v>
      </c>
    </row>
    <row r="717" spans="1:19" x14ac:dyDescent="0.25">
      <c r="A717" s="5" t="s">
        <v>67</v>
      </c>
      <c r="B717" s="5" t="s">
        <v>1801</v>
      </c>
      <c r="C717" s="5">
        <v>44602.954050925924</v>
      </c>
      <c r="D717" s="5">
        <v>44602.974861111114</v>
      </c>
      <c r="E717" s="5" t="s">
        <v>566</v>
      </c>
      <c r="F717" s="5">
        <v>310</v>
      </c>
      <c r="G717" s="5">
        <v>406</v>
      </c>
      <c r="H717" s="5">
        <v>10.01</v>
      </c>
      <c r="I717" s="5">
        <v>589</v>
      </c>
      <c r="J717" s="5">
        <v>321</v>
      </c>
      <c r="K717" s="5">
        <v>172</v>
      </c>
      <c r="L717" s="5">
        <v>120</v>
      </c>
      <c r="M717" s="5">
        <v>84</v>
      </c>
      <c r="N717" s="5">
        <v>67</v>
      </c>
      <c r="O717" s="5">
        <v>47</v>
      </c>
      <c r="P717" s="5">
        <v>25.6</v>
      </c>
      <c r="Q717" s="5">
        <v>20</v>
      </c>
      <c r="R717" s="5">
        <v>175</v>
      </c>
      <c r="S717" s="5">
        <v>167</v>
      </c>
    </row>
    <row r="718" spans="1:19" x14ac:dyDescent="0.25">
      <c r="A718" s="5" t="s">
        <v>1802</v>
      </c>
      <c r="B718" s="5" t="s">
        <v>1803</v>
      </c>
      <c r="F718" s="5">
        <v>0</v>
      </c>
      <c r="G718" s="5">
        <v>352</v>
      </c>
      <c r="H718" s="5">
        <v>0</v>
      </c>
      <c r="I718" s="5">
        <v>0</v>
      </c>
      <c r="J718" s="5">
        <v>0</v>
      </c>
      <c r="K718" s="5">
        <v>0</v>
      </c>
      <c r="L718" s="5">
        <v>0</v>
      </c>
      <c r="M718" s="5">
        <v>0</v>
      </c>
      <c r="N718" s="5">
        <v>0</v>
      </c>
      <c r="O718" s="5">
        <v>0</v>
      </c>
      <c r="P718" s="5">
        <v>0</v>
      </c>
      <c r="Q718" s="5">
        <v>0</v>
      </c>
      <c r="R718" s="5">
        <v>0</v>
      </c>
      <c r="S718" s="5">
        <v>0</v>
      </c>
    </row>
    <row r="719" spans="1:19" x14ac:dyDescent="0.25">
      <c r="A719" s="5" t="s">
        <v>1804</v>
      </c>
      <c r="B719" s="5" t="s">
        <v>1805</v>
      </c>
      <c r="F719" s="5">
        <v>0</v>
      </c>
      <c r="G719" s="5">
        <v>358</v>
      </c>
      <c r="H719" s="5">
        <v>0</v>
      </c>
      <c r="I719" s="5">
        <v>0</v>
      </c>
      <c r="J719" s="5">
        <v>0</v>
      </c>
      <c r="K719" s="5">
        <v>0</v>
      </c>
      <c r="L719" s="5">
        <v>0</v>
      </c>
      <c r="M719" s="5">
        <v>0</v>
      </c>
      <c r="N719" s="5">
        <v>0</v>
      </c>
      <c r="O719" s="5">
        <v>0</v>
      </c>
      <c r="P719" s="5">
        <v>0</v>
      </c>
      <c r="Q719" s="5">
        <v>0</v>
      </c>
      <c r="R719" s="5">
        <v>0</v>
      </c>
      <c r="S719" s="5">
        <v>0</v>
      </c>
    </row>
    <row r="720" spans="1:19" x14ac:dyDescent="0.25">
      <c r="A720" s="5" t="s">
        <v>1806</v>
      </c>
      <c r="B720" s="5" t="s">
        <v>1807</v>
      </c>
      <c r="F720" s="5">
        <v>0</v>
      </c>
      <c r="G720" s="5">
        <v>333</v>
      </c>
      <c r="H720" s="5">
        <v>0</v>
      </c>
      <c r="I720" s="5">
        <v>0</v>
      </c>
      <c r="J720" s="5">
        <v>0</v>
      </c>
      <c r="K720" s="5">
        <v>0</v>
      </c>
      <c r="L720" s="5">
        <v>0</v>
      </c>
      <c r="M720" s="5">
        <v>0</v>
      </c>
      <c r="N720" s="5">
        <v>0</v>
      </c>
      <c r="O720" s="5">
        <v>0</v>
      </c>
      <c r="P720" s="5">
        <v>0</v>
      </c>
      <c r="Q720" s="5">
        <v>0</v>
      </c>
      <c r="R720" s="5">
        <v>0</v>
      </c>
      <c r="S720" s="5">
        <v>0</v>
      </c>
    </row>
    <row r="721" spans="1:19" x14ac:dyDescent="0.25">
      <c r="A721" s="5" t="s">
        <v>1808</v>
      </c>
      <c r="B721" s="5" t="s">
        <v>1809</v>
      </c>
      <c r="F721" s="5">
        <v>0</v>
      </c>
      <c r="G721" s="5">
        <v>444</v>
      </c>
      <c r="H721" s="5">
        <v>0</v>
      </c>
      <c r="I721" s="5">
        <v>0</v>
      </c>
      <c r="J721" s="5">
        <v>0</v>
      </c>
      <c r="K721" s="5">
        <v>0</v>
      </c>
      <c r="L721" s="5">
        <v>0</v>
      </c>
      <c r="M721" s="5">
        <v>0</v>
      </c>
      <c r="N721" s="5">
        <v>0</v>
      </c>
      <c r="O721" s="5">
        <v>0</v>
      </c>
      <c r="P721" s="5">
        <v>0</v>
      </c>
      <c r="Q721" s="5">
        <v>0</v>
      </c>
      <c r="R721" s="5">
        <v>0</v>
      </c>
      <c r="S721" s="5">
        <v>0</v>
      </c>
    </row>
    <row r="722" spans="1:19" x14ac:dyDescent="0.25">
      <c r="A722" s="5" t="s">
        <v>1810</v>
      </c>
      <c r="B722" s="5" t="s">
        <v>1811</v>
      </c>
      <c r="F722" s="5">
        <v>0</v>
      </c>
      <c r="G722" s="5">
        <v>292</v>
      </c>
      <c r="H722" s="5">
        <v>0</v>
      </c>
      <c r="I722" s="5">
        <v>0</v>
      </c>
      <c r="J722" s="5">
        <v>0</v>
      </c>
      <c r="K722" s="5">
        <v>0</v>
      </c>
      <c r="L722" s="5">
        <v>0</v>
      </c>
      <c r="M722" s="5">
        <v>0</v>
      </c>
      <c r="N722" s="5">
        <v>0</v>
      </c>
      <c r="O722" s="5">
        <v>0</v>
      </c>
      <c r="P722" s="5">
        <v>0</v>
      </c>
      <c r="Q722" s="5">
        <v>0</v>
      </c>
      <c r="R722" s="5">
        <v>0</v>
      </c>
      <c r="S722" s="5">
        <v>0</v>
      </c>
    </row>
    <row r="723" spans="1:19" x14ac:dyDescent="0.25">
      <c r="A723" s="5" t="s">
        <v>1812</v>
      </c>
      <c r="B723" s="5" t="s">
        <v>1813</v>
      </c>
      <c r="F723" s="5">
        <v>0</v>
      </c>
      <c r="G723" s="5">
        <v>442</v>
      </c>
      <c r="H723" s="5">
        <v>0</v>
      </c>
      <c r="I723" s="5">
        <v>0</v>
      </c>
      <c r="J723" s="5">
        <v>0</v>
      </c>
      <c r="K723" s="5">
        <v>0</v>
      </c>
      <c r="L723" s="5">
        <v>0</v>
      </c>
      <c r="M723" s="5">
        <v>0</v>
      </c>
      <c r="N723" s="5">
        <v>0</v>
      </c>
      <c r="O723" s="5">
        <v>0</v>
      </c>
      <c r="P723" s="5">
        <v>0</v>
      </c>
      <c r="Q723" s="5">
        <v>0</v>
      </c>
      <c r="R723" s="5">
        <v>0</v>
      </c>
      <c r="S723" s="5">
        <v>0</v>
      </c>
    </row>
    <row r="724" spans="1:19" x14ac:dyDescent="0.25">
      <c r="A724" s="5" t="s">
        <v>1814</v>
      </c>
      <c r="B724" s="5" t="s">
        <v>1815</v>
      </c>
      <c r="F724" s="5">
        <v>0</v>
      </c>
      <c r="G724" s="5">
        <v>555</v>
      </c>
      <c r="H724" s="5">
        <v>0</v>
      </c>
      <c r="I724" s="5">
        <v>0</v>
      </c>
      <c r="J724" s="5">
        <v>0</v>
      </c>
      <c r="K724" s="5">
        <v>0</v>
      </c>
      <c r="L724" s="5">
        <v>0</v>
      </c>
      <c r="M724" s="5">
        <v>0</v>
      </c>
      <c r="N724" s="5">
        <v>0</v>
      </c>
      <c r="O724" s="5">
        <v>0</v>
      </c>
      <c r="P724" s="5">
        <v>0</v>
      </c>
      <c r="Q724" s="5">
        <v>0</v>
      </c>
      <c r="R724" s="5">
        <v>0</v>
      </c>
      <c r="S724" s="5">
        <v>0</v>
      </c>
    </row>
    <row r="725" spans="1:19" x14ac:dyDescent="0.25">
      <c r="A725" s="5" t="s">
        <v>1816</v>
      </c>
      <c r="B725" s="5" t="s">
        <v>1817</v>
      </c>
      <c r="F725" s="5">
        <v>0</v>
      </c>
      <c r="G725" s="5">
        <v>421</v>
      </c>
      <c r="H725" s="5">
        <v>0</v>
      </c>
      <c r="I725" s="5">
        <v>0</v>
      </c>
      <c r="J725" s="5">
        <v>0</v>
      </c>
      <c r="K725" s="5">
        <v>0</v>
      </c>
      <c r="L725" s="5">
        <v>0</v>
      </c>
      <c r="M725" s="5">
        <v>0</v>
      </c>
      <c r="N725" s="5">
        <v>0</v>
      </c>
      <c r="O725" s="5">
        <v>0</v>
      </c>
      <c r="P725" s="5">
        <v>0</v>
      </c>
      <c r="Q725" s="5">
        <v>0</v>
      </c>
      <c r="R725" s="5">
        <v>0</v>
      </c>
      <c r="S725" s="5">
        <v>0</v>
      </c>
    </row>
    <row r="726" spans="1:19" x14ac:dyDescent="0.25">
      <c r="A726" s="5" t="s">
        <v>173</v>
      </c>
      <c r="B726" s="5" t="s">
        <v>1818</v>
      </c>
      <c r="C726" s="5">
        <v>44603.058749999997</v>
      </c>
      <c r="D726" s="5">
        <v>44603.079583333332</v>
      </c>
      <c r="E726" s="5" t="s">
        <v>566</v>
      </c>
      <c r="F726" s="5">
        <v>308</v>
      </c>
      <c r="G726" s="5">
        <v>0</v>
      </c>
      <c r="H726" s="5">
        <v>9.98</v>
      </c>
      <c r="I726" s="5">
        <v>477</v>
      </c>
      <c r="J726" s="5">
        <v>313</v>
      </c>
      <c r="K726" s="5">
        <v>171</v>
      </c>
      <c r="L726" s="5">
        <v>119</v>
      </c>
      <c r="M726" s="5">
        <v>82</v>
      </c>
      <c r="N726" s="5">
        <v>68</v>
      </c>
      <c r="O726" s="5">
        <v>48</v>
      </c>
      <c r="P726" s="5">
        <v>25.3</v>
      </c>
      <c r="Q726" s="5">
        <v>19.899999999999999</v>
      </c>
      <c r="R726" s="5">
        <v>165</v>
      </c>
      <c r="S726" s="5">
        <v>148</v>
      </c>
    </row>
    <row r="727" spans="1:19" x14ac:dyDescent="0.25">
      <c r="A727" s="5" t="s">
        <v>1819</v>
      </c>
      <c r="B727" s="5" t="s">
        <v>1820</v>
      </c>
      <c r="F727" s="5">
        <v>0</v>
      </c>
      <c r="G727" s="5">
        <v>472</v>
      </c>
      <c r="H727" s="5">
        <v>0</v>
      </c>
      <c r="I727" s="5">
        <v>0</v>
      </c>
      <c r="J727" s="5">
        <v>0</v>
      </c>
      <c r="K727" s="5">
        <v>0</v>
      </c>
      <c r="L727" s="5">
        <v>0</v>
      </c>
      <c r="M727" s="5">
        <v>0</v>
      </c>
      <c r="N727" s="5">
        <v>0</v>
      </c>
      <c r="O727" s="5">
        <v>0</v>
      </c>
      <c r="P727" s="5">
        <v>0</v>
      </c>
      <c r="Q727" s="5">
        <v>0</v>
      </c>
      <c r="R727" s="5">
        <v>0</v>
      </c>
      <c r="S727" s="5">
        <v>0</v>
      </c>
    </row>
    <row r="728" spans="1:19" x14ac:dyDescent="0.25">
      <c r="A728" s="5" t="s">
        <v>1821</v>
      </c>
      <c r="B728" s="5" t="s">
        <v>1822</v>
      </c>
      <c r="F728" s="5">
        <v>0</v>
      </c>
      <c r="G728" s="5">
        <v>320</v>
      </c>
      <c r="H728" s="5">
        <v>0</v>
      </c>
      <c r="I728" s="5">
        <v>0</v>
      </c>
      <c r="J728" s="5">
        <v>0</v>
      </c>
      <c r="K728" s="5">
        <v>0</v>
      </c>
      <c r="L728" s="5">
        <v>0</v>
      </c>
      <c r="M728" s="5">
        <v>0</v>
      </c>
      <c r="N728" s="5">
        <v>0</v>
      </c>
      <c r="O728" s="5">
        <v>0</v>
      </c>
      <c r="P728" s="5">
        <v>0</v>
      </c>
      <c r="Q728" s="5">
        <v>0</v>
      </c>
      <c r="R728" s="5">
        <v>0</v>
      </c>
      <c r="S728" s="5">
        <v>0</v>
      </c>
    </row>
    <row r="729" spans="1:19" x14ac:dyDescent="0.25">
      <c r="A729" s="5" t="s">
        <v>1823</v>
      </c>
      <c r="B729" s="5" t="s">
        <v>1824</v>
      </c>
      <c r="F729" s="5">
        <v>0</v>
      </c>
      <c r="G729" s="5">
        <v>419</v>
      </c>
      <c r="H729" s="5">
        <v>0</v>
      </c>
      <c r="I729" s="5">
        <v>0</v>
      </c>
      <c r="J729" s="5">
        <v>0</v>
      </c>
      <c r="K729" s="5">
        <v>0</v>
      </c>
      <c r="L729" s="5">
        <v>0</v>
      </c>
      <c r="M729" s="5">
        <v>0</v>
      </c>
      <c r="N729" s="5">
        <v>0</v>
      </c>
      <c r="O729" s="5">
        <v>0</v>
      </c>
      <c r="P729" s="5">
        <v>0</v>
      </c>
      <c r="Q729" s="5">
        <v>0</v>
      </c>
      <c r="R729" s="5">
        <v>0</v>
      </c>
      <c r="S729" s="5">
        <v>0</v>
      </c>
    </row>
    <row r="730" spans="1:19" x14ac:dyDescent="0.25">
      <c r="A730" s="5" t="s">
        <v>1825</v>
      </c>
      <c r="B730" s="5" t="s">
        <v>1826</v>
      </c>
      <c r="F730" s="5">
        <v>0</v>
      </c>
      <c r="G730" s="5">
        <v>593</v>
      </c>
      <c r="H730" s="5">
        <v>0</v>
      </c>
      <c r="I730" s="5">
        <v>0</v>
      </c>
      <c r="J730" s="5">
        <v>0</v>
      </c>
      <c r="K730" s="5">
        <v>0</v>
      </c>
      <c r="L730" s="5">
        <v>0</v>
      </c>
      <c r="M730" s="5">
        <v>0</v>
      </c>
      <c r="N730" s="5">
        <v>0</v>
      </c>
      <c r="O730" s="5">
        <v>0</v>
      </c>
      <c r="P730" s="5">
        <v>0</v>
      </c>
      <c r="Q730" s="5">
        <v>0</v>
      </c>
      <c r="R730" s="5">
        <v>0</v>
      </c>
      <c r="S730" s="5">
        <v>0</v>
      </c>
    </row>
    <row r="731" spans="1:19" x14ac:dyDescent="0.25">
      <c r="A731" s="5" t="s">
        <v>1827</v>
      </c>
      <c r="B731" s="5" t="s">
        <v>1828</v>
      </c>
      <c r="F731" s="5">
        <v>0</v>
      </c>
      <c r="G731" s="5">
        <v>431</v>
      </c>
      <c r="H731" s="5">
        <v>0</v>
      </c>
      <c r="I731" s="5">
        <v>0</v>
      </c>
      <c r="J731" s="5">
        <v>0</v>
      </c>
      <c r="K731" s="5">
        <v>0</v>
      </c>
      <c r="L731" s="5">
        <v>0</v>
      </c>
      <c r="M731" s="5">
        <v>0</v>
      </c>
      <c r="N731" s="5">
        <v>0</v>
      </c>
      <c r="O731" s="5">
        <v>0</v>
      </c>
      <c r="P731" s="5">
        <v>0</v>
      </c>
      <c r="Q731" s="5">
        <v>0</v>
      </c>
      <c r="R731" s="5">
        <v>0</v>
      </c>
      <c r="S731" s="5">
        <v>0</v>
      </c>
    </row>
    <row r="732" spans="1:19" x14ac:dyDescent="0.25">
      <c r="A732" s="5" t="s">
        <v>1829</v>
      </c>
      <c r="B732" s="5" t="s">
        <v>1830</v>
      </c>
      <c r="F732" s="5">
        <v>0</v>
      </c>
      <c r="G732" s="5">
        <v>434</v>
      </c>
      <c r="H732" s="5">
        <v>0</v>
      </c>
      <c r="I732" s="5">
        <v>0</v>
      </c>
      <c r="J732" s="5">
        <v>0</v>
      </c>
      <c r="K732" s="5">
        <v>0</v>
      </c>
      <c r="L732" s="5">
        <v>0</v>
      </c>
      <c r="M732" s="5">
        <v>0</v>
      </c>
      <c r="N732" s="5">
        <v>0</v>
      </c>
      <c r="O732" s="5">
        <v>0</v>
      </c>
      <c r="P732" s="5">
        <v>0</v>
      </c>
      <c r="Q732" s="5">
        <v>0</v>
      </c>
      <c r="R732" s="5">
        <v>0</v>
      </c>
      <c r="S732" s="5">
        <v>0</v>
      </c>
    </row>
    <row r="733" spans="1:19" x14ac:dyDescent="0.25">
      <c r="A733" s="5" t="s">
        <v>1831</v>
      </c>
      <c r="B733" s="5" t="s">
        <v>1832</v>
      </c>
      <c r="F733" s="5">
        <v>0</v>
      </c>
      <c r="G733" s="5">
        <v>282</v>
      </c>
      <c r="H733" s="5">
        <v>0</v>
      </c>
      <c r="I733" s="5">
        <v>0</v>
      </c>
      <c r="J733" s="5">
        <v>0</v>
      </c>
      <c r="K733" s="5">
        <v>0</v>
      </c>
      <c r="L733" s="5">
        <v>0</v>
      </c>
      <c r="M733" s="5">
        <v>0</v>
      </c>
      <c r="N733" s="5">
        <v>0</v>
      </c>
      <c r="O733" s="5">
        <v>0</v>
      </c>
      <c r="P733" s="5">
        <v>0</v>
      </c>
      <c r="Q733" s="5">
        <v>0</v>
      </c>
      <c r="R733" s="5">
        <v>0</v>
      </c>
      <c r="S733" s="5">
        <v>0</v>
      </c>
    </row>
    <row r="734" spans="1:19" x14ac:dyDescent="0.25">
      <c r="A734" s="5" t="s">
        <v>1833</v>
      </c>
      <c r="B734" s="5" t="s">
        <v>1834</v>
      </c>
      <c r="F734" s="5">
        <v>0</v>
      </c>
      <c r="G734" s="5">
        <v>322</v>
      </c>
      <c r="H734" s="5">
        <v>0</v>
      </c>
      <c r="I734" s="5">
        <v>0</v>
      </c>
      <c r="J734" s="5">
        <v>0</v>
      </c>
      <c r="K734" s="5">
        <v>0</v>
      </c>
      <c r="L734" s="5">
        <v>0</v>
      </c>
      <c r="M734" s="5">
        <v>0</v>
      </c>
      <c r="N734" s="5">
        <v>0</v>
      </c>
      <c r="O734" s="5">
        <v>0</v>
      </c>
      <c r="P734" s="5">
        <v>0</v>
      </c>
      <c r="Q734" s="5">
        <v>0</v>
      </c>
      <c r="R734" s="5">
        <v>0</v>
      </c>
      <c r="S734" s="5">
        <v>0</v>
      </c>
    </row>
    <row r="735" spans="1:19" x14ac:dyDescent="0.25">
      <c r="A735" s="5" t="s">
        <v>157</v>
      </c>
      <c r="B735" s="5" t="s">
        <v>1835</v>
      </c>
      <c r="C735" s="5">
        <v>44602.6481712963</v>
      </c>
      <c r="D735" s="5">
        <v>44602.669004629628</v>
      </c>
      <c r="E735" s="5" t="s">
        <v>566</v>
      </c>
      <c r="F735" s="5">
        <v>308</v>
      </c>
      <c r="G735" s="5">
        <v>0</v>
      </c>
      <c r="H735" s="5">
        <v>9.9700000000000006</v>
      </c>
      <c r="I735" s="5">
        <v>0</v>
      </c>
      <c r="J735" s="5">
        <v>347</v>
      </c>
      <c r="K735" s="5">
        <v>171</v>
      </c>
      <c r="L735" s="5">
        <v>114</v>
      </c>
      <c r="M735" s="5">
        <v>73</v>
      </c>
      <c r="N735" s="5">
        <v>71</v>
      </c>
      <c r="O735" s="5">
        <v>52</v>
      </c>
      <c r="P735" s="5">
        <v>26.3</v>
      </c>
      <c r="Q735" s="5">
        <v>19.899999999999999</v>
      </c>
      <c r="R735" s="5">
        <v>164</v>
      </c>
      <c r="S735" s="5">
        <v>149</v>
      </c>
    </row>
    <row r="736" spans="1:19" x14ac:dyDescent="0.25">
      <c r="A736" s="5" t="s">
        <v>1836</v>
      </c>
      <c r="B736" s="5" t="s">
        <v>1837</v>
      </c>
      <c r="F736" s="5">
        <v>0</v>
      </c>
      <c r="G736" s="5">
        <v>355</v>
      </c>
      <c r="H736" s="5">
        <v>0</v>
      </c>
      <c r="I736" s="5">
        <v>0</v>
      </c>
      <c r="J736" s="5">
        <v>0</v>
      </c>
      <c r="K736" s="5">
        <v>0</v>
      </c>
      <c r="L736" s="5">
        <v>0</v>
      </c>
      <c r="M736" s="5">
        <v>0</v>
      </c>
      <c r="N736" s="5">
        <v>0</v>
      </c>
      <c r="O736" s="5">
        <v>0</v>
      </c>
      <c r="P736" s="5">
        <v>0</v>
      </c>
      <c r="Q736" s="5">
        <v>0</v>
      </c>
      <c r="R736" s="5">
        <v>0</v>
      </c>
      <c r="S736" s="5">
        <v>0</v>
      </c>
    </row>
    <row r="737" spans="1:19" x14ac:dyDescent="0.25">
      <c r="A737" s="5" t="s">
        <v>1838</v>
      </c>
      <c r="B737" s="5" t="s">
        <v>1839</v>
      </c>
      <c r="F737" s="5">
        <v>0</v>
      </c>
      <c r="G737" s="5">
        <v>273</v>
      </c>
      <c r="H737" s="5">
        <v>0</v>
      </c>
      <c r="I737" s="5">
        <v>0</v>
      </c>
      <c r="J737" s="5">
        <v>0</v>
      </c>
      <c r="K737" s="5">
        <v>0</v>
      </c>
      <c r="L737" s="5">
        <v>0</v>
      </c>
      <c r="M737" s="5">
        <v>0</v>
      </c>
      <c r="N737" s="5">
        <v>0</v>
      </c>
      <c r="O737" s="5">
        <v>0</v>
      </c>
      <c r="P737" s="5">
        <v>0</v>
      </c>
      <c r="Q737" s="5">
        <v>0</v>
      </c>
      <c r="R737" s="5">
        <v>0</v>
      </c>
      <c r="S737" s="5">
        <v>0</v>
      </c>
    </row>
    <row r="738" spans="1:19" x14ac:dyDescent="0.25">
      <c r="A738" s="5" t="s">
        <v>1840</v>
      </c>
      <c r="B738" s="5" t="s">
        <v>1841</v>
      </c>
      <c r="F738" s="5">
        <v>0</v>
      </c>
      <c r="G738" s="5">
        <v>431</v>
      </c>
      <c r="H738" s="5">
        <v>0</v>
      </c>
      <c r="I738" s="5">
        <v>0</v>
      </c>
      <c r="J738" s="5">
        <v>0</v>
      </c>
      <c r="K738" s="5">
        <v>0</v>
      </c>
      <c r="L738" s="5">
        <v>0</v>
      </c>
      <c r="M738" s="5">
        <v>0</v>
      </c>
      <c r="N738" s="5">
        <v>0</v>
      </c>
      <c r="O738" s="5">
        <v>0</v>
      </c>
      <c r="P738" s="5">
        <v>0</v>
      </c>
      <c r="Q738" s="5">
        <v>0</v>
      </c>
      <c r="R738" s="5">
        <v>0</v>
      </c>
      <c r="S738" s="5">
        <v>0</v>
      </c>
    </row>
    <row r="739" spans="1:19" x14ac:dyDescent="0.25">
      <c r="A739" s="5" t="s">
        <v>1842</v>
      </c>
      <c r="B739" s="5" t="s">
        <v>1843</v>
      </c>
      <c r="F739" s="5">
        <v>0</v>
      </c>
      <c r="G739" s="5">
        <v>586</v>
      </c>
      <c r="H739" s="5">
        <v>0</v>
      </c>
      <c r="I739" s="5">
        <v>0</v>
      </c>
      <c r="J739" s="5">
        <v>0</v>
      </c>
      <c r="K739" s="5">
        <v>0</v>
      </c>
      <c r="L739" s="5">
        <v>0</v>
      </c>
      <c r="M739" s="5">
        <v>0</v>
      </c>
      <c r="N739" s="5">
        <v>0</v>
      </c>
      <c r="O739" s="5">
        <v>0</v>
      </c>
      <c r="P739" s="5">
        <v>0</v>
      </c>
      <c r="Q739" s="5">
        <v>0</v>
      </c>
      <c r="R739" s="5">
        <v>0</v>
      </c>
      <c r="S739" s="5">
        <v>0</v>
      </c>
    </row>
    <row r="740" spans="1:19" x14ac:dyDescent="0.25">
      <c r="A740" s="5" t="s">
        <v>1844</v>
      </c>
      <c r="B740" s="5" t="s">
        <v>1845</v>
      </c>
      <c r="F740" s="5">
        <v>0</v>
      </c>
      <c r="G740" s="5">
        <v>488</v>
      </c>
      <c r="H740" s="5">
        <v>0</v>
      </c>
      <c r="I740" s="5">
        <v>0</v>
      </c>
      <c r="J740" s="5">
        <v>0</v>
      </c>
      <c r="K740" s="5">
        <v>0</v>
      </c>
      <c r="L740" s="5">
        <v>0</v>
      </c>
      <c r="M740" s="5">
        <v>0</v>
      </c>
      <c r="N740" s="5">
        <v>0</v>
      </c>
      <c r="O740" s="5">
        <v>0</v>
      </c>
      <c r="P740" s="5">
        <v>0</v>
      </c>
      <c r="Q740" s="5">
        <v>0</v>
      </c>
      <c r="R740" s="5">
        <v>0</v>
      </c>
      <c r="S740" s="5">
        <v>0</v>
      </c>
    </row>
    <row r="741" spans="1:19" x14ac:dyDescent="0.25">
      <c r="A741" s="5" t="s">
        <v>1846</v>
      </c>
      <c r="B741" s="5" t="s">
        <v>1847</v>
      </c>
      <c r="F741" s="5">
        <v>0</v>
      </c>
      <c r="G741" s="5">
        <v>334</v>
      </c>
      <c r="H741" s="5">
        <v>0</v>
      </c>
      <c r="I741" s="5">
        <v>0</v>
      </c>
      <c r="J741" s="5">
        <v>0</v>
      </c>
      <c r="K741" s="5">
        <v>0</v>
      </c>
      <c r="L741" s="5">
        <v>0</v>
      </c>
      <c r="M741" s="5">
        <v>0</v>
      </c>
      <c r="N741" s="5">
        <v>0</v>
      </c>
      <c r="O741" s="5">
        <v>0</v>
      </c>
      <c r="P741" s="5">
        <v>0</v>
      </c>
      <c r="Q741" s="5">
        <v>0</v>
      </c>
      <c r="R741" s="5">
        <v>0</v>
      </c>
      <c r="S741" s="5">
        <v>0</v>
      </c>
    </row>
    <row r="742" spans="1:19" x14ac:dyDescent="0.25">
      <c r="A742" s="5" t="s">
        <v>57</v>
      </c>
      <c r="B742" s="5" t="s">
        <v>1848</v>
      </c>
      <c r="C742" s="5">
        <v>44602.650057870371</v>
      </c>
      <c r="D742" s="5">
        <v>44602.670868055553</v>
      </c>
      <c r="E742" s="5" t="s">
        <v>566</v>
      </c>
      <c r="F742" s="5">
        <v>308</v>
      </c>
      <c r="G742" s="5">
        <v>0</v>
      </c>
      <c r="H742" s="5">
        <v>10</v>
      </c>
      <c r="I742" s="5">
        <v>0</v>
      </c>
      <c r="J742" s="5">
        <v>289</v>
      </c>
      <c r="K742" s="5">
        <v>171</v>
      </c>
      <c r="L742" s="5">
        <v>106</v>
      </c>
      <c r="M742" s="5">
        <v>74</v>
      </c>
      <c r="N742" s="5">
        <v>73</v>
      </c>
      <c r="O742" s="5">
        <v>52</v>
      </c>
      <c r="P742" s="5">
        <v>24.6</v>
      </c>
      <c r="Q742" s="5">
        <v>20</v>
      </c>
      <c r="R742" s="5">
        <v>167</v>
      </c>
      <c r="S742" s="5">
        <v>148</v>
      </c>
    </row>
    <row r="743" spans="1:19" x14ac:dyDescent="0.25">
      <c r="A743" s="5" t="s">
        <v>275</v>
      </c>
      <c r="B743" s="5" t="s">
        <v>1849</v>
      </c>
      <c r="C743" s="5">
        <v>44602.606759259259</v>
      </c>
      <c r="D743" s="5">
        <v>44602.627557870372</v>
      </c>
      <c r="E743" s="5" t="s">
        <v>566</v>
      </c>
      <c r="F743" s="5">
        <v>465</v>
      </c>
      <c r="G743" s="5">
        <v>503</v>
      </c>
      <c r="H743" s="5">
        <v>11.62</v>
      </c>
      <c r="I743" s="5">
        <v>673</v>
      </c>
      <c r="J743" s="5">
        <v>487</v>
      </c>
      <c r="K743" s="5">
        <v>258</v>
      </c>
      <c r="L743" s="5">
        <v>115</v>
      </c>
      <c r="M743" s="5">
        <v>83</v>
      </c>
      <c r="N743" s="5">
        <v>80</v>
      </c>
      <c r="O743" s="5">
        <v>57</v>
      </c>
      <c r="P743" s="5">
        <v>29.7</v>
      </c>
      <c r="Q743" s="5">
        <v>23.2</v>
      </c>
      <c r="R743" s="5">
        <v>0</v>
      </c>
      <c r="S743" s="5">
        <v>0</v>
      </c>
    </row>
    <row r="744" spans="1:19" x14ac:dyDescent="0.25">
      <c r="A744" s="5" t="s">
        <v>1850</v>
      </c>
      <c r="B744" s="5" t="s">
        <v>1851</v>
      </c>
      <c r="F744" s="5">
        <v>0</v>
      </c>
      <c r="G744" s="5">
        <v>314</v>
      </c>
      <c r="H744" s="5">
        <v>0</v>
      </c>
      <c r="I744" s="5">
        <v>0</v>
      </c>
      <c r="J744" s="5">
        <v>0</v>
      </c>
      <c r="K744" s="5">
        <v>0</v>
      </c>
      <c r="L744" s="5">
        <v>0</v>
      </c>
      <c r="M744" s="5">
        <v>0</v>
      </c>
      <c r="N744" s="5">
        <v>0</v>
      </c>
      <c r="O744" s="5">
        <v>0</v>
      </c>
      <c r="P744" s="5">
        <v>0</v>
      </c>
      <c r="Q744" s="5">
        <v>0</v>
      </c>
      <c r="R744" s="5">
        <v>0</v>
      </c>
      <c r="S744" s="5">
        <v>0</v>
      </c>
    </row>
    <row r="745" spans="1:19" x14ac:dyDescent="0.25">
      <c r="A745" s="5" t="s">
        <v>415</v>
      </c>
      <c r="B745" s="5" t="s">
        <v>1852</v>
      </c>
      <c r="C745" s="5">
        <v>44602.493888888886</v>
      </c>
      <c r="D745" s="5">
        <v>44602.514710648145</v>
      </c>
      <c r="E745" s="5" t="s">
        <v>566</v>
      </c>
      <c r="F745" s="5">
        <v>487</v>
      </c>
      <c r="G745" s="5">
        <v>566</v>
      </c>
      <c r="H745" s="5">
        <v>11.82</v>
      </c>
      <c r="I745" s="5">
        <v>556</v>
      </c>
      <c r="J745" s="5">
        <v>542</v>
      </c>
      <c r="K745" s="5">
        <v>270</v>
      </c>
      <c r="L745" s="5">
        <v>111</v>
      </c>
      <c r="M745" s="5">
        <v>78</v>
      </c>
      <c r="N745" s="5">
        <v>75</v>
      </c>
      <c r="O745" s="5">
        <v>59</v>
      </c>
      <c r="P745" s="5">
        <v>30.9</v>
      </c>
      <c r="Q745" s="5">
        <v>23.6</v>
      </c>
      <c r="R745" s="5">
        <v>157</v>
      </c>
      <c r="S745" s="5">
        <v>140</v>
      </c>
    </row>
    <row r="746" spans="1:19" x14ac:dyDescent="0.25">
      <c r="A746" s="5" t="s">
        <v>207</v>
      </c>
      <c r="B746" s="5" t="s">
        <v>1853</v>
      </c>
      <c r="C746" s="5">
        <v>44602.837847222225</v>
      </c>
      <c r="D746" s="5">
        <v>44602.85864583333</v>
      </c>
      <c r="E746" s="5" t="s">
        <v>566</v>
      </c>
      <c r="F746" s="5">
        <v>264</v>
      </c>
      <c r="G746" s="5">
        <v>0</v>
      </c>
      <c r="H746" s="5">
        <v>9.34</v>
      </c>
      <c r="I746" s="5">
        <v>0</v>
      </c>
      <c r="J746" s="5">
        <v>453</v>
      </c>
      <c r="K746" s="5">
        <v>147</v>
      </c>
      <c r="L746" s="5">
        <v>126</v>
      </c>
      <c r="M746" s="5">
        <v>80</v>
      </c>
      <c r="N746" s="5">
        <v>78</v>
      </c>
      <c r="O746" s="5">
        <v>47</v>
      </c>
      <c r="P746" s="5">
        <v>28.9</v>
      </c>
      <c r="Q746" s="5">
        <v>18.7</v>
      </c>
      <c r="R746" s="5">
        <v>176</v>
      </c>
      <c r="S746" s="5">
        <v>161</v>
      </c>
    </row>
    <row r="747" spans="1:19" x14ac:dyDescent="0.25">
      <c r="A747" s="5" t="s">
        <v>1854</v>
      </c>
      <c r="B747" s="5" t="s">
        <v>1855</v>
      </c>
      <c r="F747" s="5">
        <v>0</v>
      </c>
      <c r="G747" s="5">
        <v>374</v>
      </c>
      <c r="H747" s="5">
        <v>0</v>
      </c>
      <c r="I747" s="5">
        <v>0</v>
      </c>
      <c r="J747" s="5">
        <v>0</v>
      </c>
      <c r="K747" s="5">
        <v>0</v>
      </c>
      <c r="L747" s="5">
        <v>0</v>
      </c>
      <c r="M747" s="5">
        <v>0</v>
      </c>
      <c r="N747" s="5">
        <v>0</v>
      </c>
      <c r="O747" s="5">
        <v>0</v>
      </c>
      <c r="P747" s="5">
        <v>0</v>
      </c>
      <c r="Q747" s="5">
        <v>0</v>
      </c>
      <c r="R747" s="5">
        <v>0</v>
      </c>
      <c r="S747" s="5">
        <v>0</v>
      </c>
    </row>
    <row r="748" spans="1:19" x14ac:dyDescent="0.25">
      <c r="A748" s="5" t="s">
        <v>1856</v>
      </c>
      <c r="B748" s="5" t="s">
        <v>1857</v>
      </c>
      <c r="F748" s="5">
        <v>0</v>
      </c>
      <c r="G748" s="5">
        <v>330</v>
      </c>
      <c r="H748" s="5">
        <v>0</v>
      </c>
      <c r="I748" s="5">
        <v>0</v>
      </c>
      <c r="J748" s="5">
        <v>0</v>
      </c>
      <c r="K748" s="5">
        <v>0</v>
      </c>
      <c r="L748" s="5">
        <v>0</v>
      </c>
      <c r="M748" s="5">
        <v>0</v>
      </c>
      <c r="N748" s="5">
        <v>0</v>
      </c>
      <c r="O748" s="5">
        <v>0</v>
      </c>
      <c r="P748" s="5">
        <v>0</v>
      </c>
      <c r="Q748" s="5">
        <v>0</v>
      </c>
      <c r="R748" s="5">
        <v>0</v>
      </c>
      <c r="S748" s="5">
        <v>0</v>
      </c>
    </row>
    <row r="749" spans="1:19" x14ac:dyDescent="0.25">
      <c r="A749" s="5" t="s">
        <v>1858</v>
      </c>
      <c r="B749" s="5" t="s">
        <v>1859</v>
      </c>
      <c r="F749" s="5">
        <v>0</v>
      </c>
      <c r="G749" s="5">
        <v>351</v>
      </c>
      <c r="H749" s="5">
        <v>0</v>
      </c>
      <c r="I749" s="5">
        <v>0</v>
      </c>
      <c r="J749" s="5">
        <v>0</v>
      </c>
      <c r="K749" s="5">
        <v>0</v>
      </c>
      <c r="L749" s="5">
        <v>0</v>
      </c>
      <c r="M749" s="5">
        <v>0</v>
      </c>
      <c r="N749" s="5">
        <v>0</v>
      </c>
      <c r="O749" s="5">
        <v>0</v>
      </c>
      <c r="P749" s="5">
        <v>0</v>
      </c>
      <c r="Q749" s="5">
        <v>0</v>
      </c>
      <c r="R749" s="5">
        <v>0</v>
      </c>
      <c r="S749" s="5">
        <v>0</v>
      </c>
    </row>
    <row r="750" spans="1:19" x14ac:dyDescent="0.25">
      <c r="A750" s="5" t="s">
        <v>1860</v>
      </c>
      <c r="B750" s="5" t="s">
        <v>1861</v>
      </c>
      <c r="F750" s="5">
        <v>0</v>
      </c>
      <c r="G750" s="5">
        <v>302</v>
      </c>
      <c r="H750" s="5">
        <v>0</v>
      </c>
      <c r="I750" s="5">
        <v>0</v>
      </c>
      <c r="J750" s="5">
        <v>0</v>
      </c>
      <c r="K750" s="5">
        <v>0</v>
      </c>
      <c r="L750" s="5">
        <v>0</v>
      </c>
      <c r="M750" s="5">
        <v>0</v>
      </c>
      <c r="N750" s="5">
        <v>0</v>
      </c>
      <c r="O750" s="5">
        <v>0</v>
      </c>
      <c r="P750" s="5">
        <v>0</v>
      </c>
      <c r="Q750" s="5">
        <v>0</v>
      </c>
      <c r="R750" s="5">
        <v>0</v>
      </c>
      <c r="S750" s="5">
        <v>0</v>
      </c>
    </row>
    <row r="751" spans="1:19" x14ac:dyDescent="0.25">
      <c r="A751" s="5" t="s">
        <v>1862</v>
      </c>
      <c r="B751" s="5" t="s">
        <v>1863</v>
      </c>
      <c r="F751" s="5">
        <v>0</v>
      </c>
      <c r="G751" s="5">
        <v>0</v>
      </c>
      <c r="H751" s="5">
        <v>0</v>
      </c>
      <c r="I751" s="5">
        <v>0</v>
      </c>
      <c r="J751" s="5">
        <v>0</v>
      </c>
      <c r="K751" s="5">
        <v>0</v>
      </c>
      <c r="L751" s="5">
        <v>0</v>
      </c>
      <c r="M751" s="5">
        <v>0</v>
      </c>
      <c r="N751" s="5">
        <v>0</v>
      </c>
      <c r="O751" s="5">
        <v>0</v>
      </c>
      <c r="P751" s="5">
        <v>0</v>
      </c>
      <c r="Q751" s="5">
        <v>0</v>
      </c>
      <c r="R751" s="5">
        <v>0</v>
      </c>
      <c r="S751" s="5">
        <v>0</v>
      </c>
    </row>
    <row r="752" spans="1:19" x14ac:dyDescent="0.25">
      <c r="A752" s="5" t="s">
        <v>1864</v>
      </c>
      <c r="B752" s="5" t="s">
        <v>1865</v>
      </c>
      <c r="F752" s="5">
        <v>0</v>
      </c>
      <c r="G752" s="5">
        <v>0</v>
      </c>
      <c r="H752" s="5">
        <v>0</v>
      </c>
      <c r="I752" s="5">
        <v>0</v>
      </c>
      <c r="J752" s="5">
        <v>0</v>
      </c>
      <c r="K752" s="5">
        <v>0</v>
      </c>
      <c r="L752" s="5">
        <v>0</v>
      </c>
      <c r="M752" s="5">
        <v>0</v>
      </c>
      <c r="N752" s="5">
        <v>0</v>
      </c>
      <c r="O752" s="5">
        <v>0</v>
      </c>
      <c r="P752" s="5">
        <v>0</v>
      </c>
      <c r="Q752" s="5">
        <v>0</v>
      </c>
      <c r="R752" s="5">
        <v>0</v>
      </c>
      <c r="S752" s="5">
        <v>0</v>
      </c>
    </row>
    <row r="753" spans="1:19" x14ac:dyDescent="0.25">
      <c r="A753" s="5" t="s">
        <v>1866</v>
      </c>
      <c r="B753" s="5" t="s">
        <v>1867</v>
      </c>
      <c r="F753" s="5">
        <v>0</v>
      </c>
      <c r="G753" s="5">
        <v>0</v>
      </c>
      <c r="H753" s="5">
        <v>0</v>
      </c>
      <c r="I753" s="5">
        <v>0</v>
      </c>
      <c r="J753" s="5">
        <v>0</v>
      </c>
      <c r="K753" s="5">
        <v>0</v>
      </c>
      <c r="L753" s="5">
        <v>0</v>
      </c>
      <c r="M753" s="5">
        <v>0</v>
      </c>
      <c r="N753" s="5">
        <v>0</v>
      </c>
      <c r="O753" s="5">
        <v>0</v>
      </c>
      <c r="P753" s="5">
        <v>0</v>
      </c>
      <c r="Q753" s="5">
        <v>0</v>
      </c>
      <c r="R753" s="5">
        <v>0</v>
      </c>
      <c r="S753" s="5">
        <v>0</v>
      </c>
    </row>
    <row r="754" spans="1:19" x14ac:dyDescent="0.25">
      <c r="A754" s="5" t="s">
        <v>229</v>
      </c>
      <c r="B754" s="5" t="s">
        <v>1868</v>
      </c>
      <c r="C754" s="5">
        <v>44603.144826388889</v>
      </c>
      <c r="D754" s="5">
        <v>44603.165636574071</v>
      </c>
      <c r="E754" s="5" t="s">
        <v>566</v>
      </c>
      <c r="F754" s="5">
        <v>252</v>
      </c>
      <c r="G754" s="5">
        <v>0</v>
      </c>
      <c r="H754" s="5">
        <v>9.0500000000000007</v>
      </c>
      <c r="I754" s="5">
        <v>369</v>
      </c>
      <c r="J754" s="5">
        <v>396</v>
      </c>
      <c r="K754" s="5">
        <v>140</v>
      </c>
      <c r="L754" s="5">
        <v>120</v>
      </c>
      <c r="M754" s="5">
        <v>84</v>
      </c>
      <c r="N754" s="5">
        <v>64</v>
      </c>
      <c r="O754" s="5">
        <v>43</v>
      </c>
      <c r="P754" s="5">
        <v>27.6</v>
      </c>
      <c r="Q754" s="5">
        <v>18.100000000000001</v>
      </c>
      <c r="R754" s="5">
        <v>0</v>
      </c>
      <c r="S754" s="5">
        <v>0</v>
      </c>
    </row>
    <row r="755" spans="1:19" x14ac:dyDescent="0.25">
      <c r="A755" s="5" t="s">
        <v>1869</v>
      </c>
      <c r="B755" s="5" t="s">
        <v>1870</v>
      </c>
      <c r="F755" s="5">
        <v>0</v>
      </c>
      <c r="G755" s="5">
        <v>302</v>
      </c>
      <c r="H755" s="5">
        <v>0</v>
      </c>
      <c r="I755" s="5">
        <v>0</v>
      </c>
      <c r="J755" s="5">
        <v>0</v>
      </c>
      <c r="K755" s="5">
        <v>0</v>
      </c>
      <c r="L755" s="5">
        <v>0</v>
      </c>
      <c r="M755" s="5">
        <v>0</v>
      </c>
      <c r="N755" s="5">
        <v>0</v>
      </c>
      <c r="O755" s="5">
        <v>0</v>
      </c>
      <c r="P755" s="5">
        <v>0</v>
      </c>
      <c r="Q755" s="5">
        <v>0</v>
      </c>
      <c r="R755" s="5">
        <v>0</v>
      </c>
      <c r="S755" s="5">
        <v>0</v>
      </c>
    </row>
    <row r="756" spans="1:19" x14ac:dyDescent="0.25">
      <c r="A756" s="5" t="s">
        <v>303</v>
      </c>
      <c r="B756" s="5" t="s">
        <v>1871</v>
      </c>
      <c r="C756" s="5">
        <v>44602.480162037034</v>
      </c>
      <c r="D756" s="5">
        <v>44602.500972222224</v>
      </c>
      <c r="E756" s="5" t="s">
        <v>566</v>
      </c>
      <c r="F756" s="5">
        <v>189</v>
      </c>
      <c r="G756" s="5">
        <v>0</v>
      </c>
      <c r="H756" s="5">
        <v>8.19</v>
      </c>
      <c r="I756" s="5">
        <v>0</v>
      </c>
      <c r="J756" s="5">
        <v>201</v>
      </c>
      <c r="K756" s="5">
        <v>105</v>
      </c>
      <c r="L756" s="5">
        <v>125</v>
      </c>
      <c r="M756" s="5">
        <v>79</v>
      </c>
      <c r="N756" s="5">
        <v>54</v>
      </c>
      <c r="O756" s="5">
        <v>40</v>
      </c>
      <c r="P756" s="5">
        <v>21.4</v>
      </c>
      <c r="Q756" s="5">
        <v>16.399999999999999</v>
      </c>
      <c r="R756" s="5">
        <v>164</v>
      </c>
      <c r="S756" s="5">
        <v>145</v>
      </c>
    </row>
    <row r="757" spans="1:19" x14ac:dyDescent="0.25">
      <c r="A757" s="5" t="s">
        <v>1872</v>
      </c>
      <c r="B757" s="5" t="s">
        <v>1873</v>
      </c>
      <c r="F757" s="5">
        <v>0</v>
      </c>
      <c r="G757" s="5">
        <v>409</v>
      </c>
      <c r="H757" s="5">
        <v>0</v>
      </c>
      <c r="I757" s="5">
        <v>0</v>
      </c>
      <c r="J757" s="5">
        <v>0</v>
      </c>
      <c r="K757" s="5">
        <v>0</v>
      </c>
      <c r="L757" s="5">
        <v>0</v>
      </c>
      <c r="M757" s="5">
        <v>0</v>
      </c>
      <c r="N757" s="5">
        <v>0</v>
      </c>
      <c r="O757" s="5">
        <v>0</v>
      </c>
      <c r="P757" s="5">
        <v>0</v>
      </c>
      <c r="Q757" s="5">
        <v>0</v>
      </c>
      <c r="R757" s="5">
        <v>0</v>
      </c>
      <c r="S757" s="5">
        <v>0</v>
      </c>
    </row>
    <row r="758" spans="1:19" x14ac:dyDescent="0.25">
      <c r="A758" s="5" t="s">
        <v>1874</v>
      </c>
      <c r="B758" s="5" t="s">
        <v>1875</v>
      </c>
      <c r="F758" s="5">
        <v>0</v>
      </c>
      <c r="G758" s="5">
        <v>336</v>
      </c>
      <c r="H758" s="5">
        <v>0</v>
      </c>
      <c r="I758" s="5">
        <v>0</v>
      </c>
      <c r="J758" s="5">
        <v>0</v>
      </c>
      <c r="K758" s="5">
        <v>0</v>
      </c>
      <c r="L758" s="5">
        <v>0</v>
      </c>
      <c r="M758" s="5">
        <v>0</v>
      </c>
      <c r="N758" s="5">
        <v>0</v>
      </c>
      <c r="O758" s="5">
        <v>0</v>
      </c>
      <c r="P758" s="5">
        <v>0</v>
      </c>
      <c r="Q758" s="5">
        <v>0</v>
      </c>
      <c r="R758" s="5">
        <v>0</v>
      </c>
      <c r="S758" s="5">
        <v>0</v>
      </c>
    </row>
    <row r="759" spans="1:19" x14ac:dyDescent="0.25">
      <c r="A759" s="5" t="s">
        <v>1876</v>
      </c>
      <c r="B759" s="5" t="s">
        <v>1877</v>
      </c>
      <c r="F759" s="5">
        <v>0</v>
      </c>
      <c r="G759" s="5">
        <v>0</v>
      </c>
      <c r="H759" s="5">
        <v>0</v>
      </c>
      <c r="I759" s="5">
        <v>0</v>
      </c>
      <c r="J759" s="5">
        <v>0</v>
      </c>
      <c r="K759" s="5">
        <v>0</v>
      </c>
      <c r="L759" s="5">
        <v>0</v>
      </c>
      <c r="M759" s="5">
        <v>0</v>
      </c>
      <c r="N759" s="5">
        <v>0</v>
      </c>
      <c r="O759" s="5">
        <v>0</v>
      </c>
      <c r="P759" s="5">
        <v>0</v>
      </c>
      <c r="Q759" s="5">
        <v>0</v>
      </c>
      <c r="R759" s="5">
        <v>0</v>
      </c>
      <c r="S759" s="5">
        <v>0</v>
      </c>
    </row>
    <row r="760" spans="1:19" x14ac:dyDescent="0.25">
      <c r="A760" s="5" t="s">
        <v>1878</v>
      </c>
      <c r="B760" s="5" t="s">
        <v>1879</v>
      </c>
      <c r="F760" s="5">
        <v>0</v>
      </c>
      <c r="G760" s="5">
        <v>0</v>
      </c>
      <c r="H760" s="5">
        <v>0</v>
      </c>
      <c r="I760" s="5">
        <v>0</v>
      </c>
      <c r="J760" s="5">
        <v>0</v>
      </c>
      <c r="K760" s="5">
        <v>0</v>
      </c>
      <c r="L760" s="5">
        <v>0</v>
      </c>
      <c r="M760" s="5">
        <v>0</v>
      </c>
      <c r="N760" s="5">
        <v>0</v>
      </c>
      <c r="O760" s="5">
        <v>0</v>
      </c>
      <c r="P760" s="5">
        <v>0</v>
      </c>
      <c r="Q760" s="5">
        <v>0</v>
      </c>
      <c r="R760" s="5">
        <v>0</v>
      </c>
      <c r="S760" s="5">
        <v>0</v>
      </c>
    </row>
    <row r="761" spans="1:19" x14ac:dyDescent="0.25">
      <c r="A761" s="5" t="s">
        <v>1880</v>
      </c>
      <c r="B761" s="5" t="s">
        <v>1881</v>
      </c>
      <c r="F761" s="5">
        <v>0</v>
      </c>
      <c r="G761" s="5">
        <v>440</v>
      </c>
      <c r="H761" s="5">
        <v>0</v>
      </c>
      <c r="I761" s="5">
        <v>0</v>
      </c>
      <c r="J761" s="5">
        <v>0</v>
      </c>
      <c r="K761" s="5">
        <v>0</v>
      </c>
      <c r="L761" s="5">
        <v>0</v>
      </c>
      <c r="M761" s="5">
        <v>0</v>
      </c>
      <c r="N761" s="5">
        <v>0</v>
      </c>
      <c r="O761" s="5">
        <v>0</v>
      </c>
      <c r="P761" s="5">
        <v>0</v>
      </c>
      <c r="Q761" s="5">
        <v>0</v>
      </c>
      <c r="R761" s="5">
        <v>0</v>
      </c>
      <c r="S761" s="5">
        <v>0</v>
      </c>
    </row>
    <row r="762" spans="1:19" x14ac:dyDescent="0.25">
      <c r="A762" s="5" t="s">
        <v>1882</v>
      </c>
      <c r="B762" s="5" t="s">
        <v>1883</v>
      </c>
      <c r="F762" s="5">
        <v>0</v>
      </c>
      <c r="G762" s="5">
        <v>600</v>
      </c>
      <c r="H762" s="5">
        <v>0</v>
      </c>
      <c r="I762" s="5">
        <v>0</v>
      </c>
      <c r="J762" s="5">
        <v>0</v>
      </c>
      <c r="K762" s="5">
        <v>0</v>
      </c>
      <c r="L762" s="5">
        <v>0</v>
      </c>
      <c r="M762" s="5">
        <v>0</v>
      </c>
      <c r="N762" s="5">
        <v>0</v>
      </c>
      <c r="O762" s="5">
        <v>0</v>
      </c>
      <c r="P762" s="5">
        <v>0</v>
      </c>
      <c r="Q762" s="5">
        <v>0</v>
      </c>
      <c r="R762" s="5">
        <v>0</v>
      </c>
      <c r="S762" s="5">
        <v>0</v>
      </c>
    </row>
    <row r="763" spans="1:19" x14ac:dyDescent="0.25">
      <c r="A763" s="5" t="s">
        <v>486</v>
      </c>
      <c r="B763" s="5" t="s">
        <v>1884</v>
      </c>
      <c r="C763" s="5">
        <v>44602.945810185185</v>
      </c>
      <c r="D763" s="5">
        <v>44602.966631944444</v>
      </c>
      <c r="E763" s="5" t="s">
        <v>566</v>
      </c>
      <c r="F763" s="5">
        <v>376</v>
      </c>
      <c r="G763" s="5">
        <v>402</v>
      </c>
      <c r="H763" s="5">
        <v>10.77</v>
      </c>
      <c r="I763" s="5">
        <v>492</v>
      </c>
      <c r="J763" s="5">
        <v>359</v>
      </c>
      <c r="K763" s="5">
        <v>209</v>
      </c>
      <c r="L763" s="5">
        <v>119</v>
      </c>
      <c r="M763" s="5">
        <v>83</v>
      </c>
      <c r="N763" s="5">
        <v>64</v>
      </c>
      <c r="O763" s="5">
        <v>51</v>
      </c>
      <c r="P763" s="5">
        <v>26.6</v>
      </c>
      <c r="Q763" s="5">
        <v>21.5</v>
      </c>
      <c r="R763" s="5">
        <v>0</v>
      </c>
      <c r="S763" s="5">
        <v>0</v>
      </c>
    </row>
    <row r="764" spans="1:19" x14ac:dyDescent="0.25">
      <c r="A764" s="5" t="s">
        <v>431</v>
      </c>
      <c r="B764" s="5" t="s">
        <v>1885</v>
      </c>
      <c r="C764" s="5">
        <v>44602.551608796297</v>
      </c>
      <c r="D764" s="5">
        <v>44602.572430555556</v>
      </c>
      <c r="E764" s="5" t="s">
        <v>566</v>
      </c>
      <c r="F764" s="5">
        <v>373</v>
      </c>
      <c r="G764" s="5">
        <v>451</v>
      </c>
      <c r="H764" s="5">
        <v>10.77</v>
      </c>
      <c r="I764" s="5">
        <v>490</v>
      </c>
      <c r="J764" s="5">
        <v>381</v>
      </c>
      <c r="K764" s="5">
        <v>207</v>
      </c>
      <c r="L764" s="5">
        <v>108</v>
      </c>
      <c r="M764" s="5">
        <v>74</v>
      </c>
      <c r="N764" s="5">
        <v>76</v>
      </c>
      <c r="O764" s="5">
        <v>56</v>
      </c>
      <c r="P764" s="5">
        <v>27.2</v>
      </c>
      <c r="Q764" s="5">
        <v>21.6</v>
      </c>
      <c r="R764" s="5">
        <v>0</v>
      </c>
      <c r="S764" s="5">
        <v>0</v>
      </c>
    </row>
    <row r="765" spans="1:19" x14ac:dyDescent="0.25">
      <c r="A765" s="5" t="s">
        <v>347</v>
      </c>
      <c r="B765" s="5" t="s">
        <v>1886</v>
      </c>
      <c r="C765" s="5">
        <v>44601.747210648151</v>
      </c>
      <c r="D765" s="5">
        <v>44601.76803240741</v>
      </c>
      <c r="E765" s="5" t="s">
        <v>566</v>
      </c>
      <c r="F765" s="5">
        <v>392</v>
      </c>
      <c r="G765" s="5">
        <v>0</v>
      </c>
      <c r="H765" s="5">
        <v>10.99</v>
      </c>
      <c r="I765" s="5">
        <v>610</v>
      </c>
      <c r="J765" s="5">
        <v>326</v>
      </c>
      <c r="K765" s="5">
        <v>218</v>
      </c>
      <c r="L765" s="5">
        <v>112</v>
      </c>
      <c r="M765" s="5">
        <v>83</v>
      </c>
      <c r="N765" s="5">
        <v>66</v>
      </c>
      <c r="O765" s="5">
        <v>53</v>
      </c>
      <c r="P765" s="5">
        <v>25.7</v>
      </c>
      <c r="Q765" s="5">
        <v>22</v>
      </c>
      <c r="R765" s="5">
        <v>0</v>
      </c>
      <c r="S765" s="5">
        <v>0</v>
      </c>
    </row>
    <row r="766" spans="1:19" x14ac:dyDescent="0.25">
      <c r="A766" s="5" t="s">
        <v>1887</v>
      </c>
      <c r="B766" s="5" t="s">
        <v>1888</v>
      </c>
      <c r="F766" s="5">
        <v>0</v>
      </c>
      <c r="G766" s="5">
        <v>388</v>
      </c>
      <c r="H766" s="5">
        <v>0</v>
      </c>
      <c r="I766" s="5">
        <v>0</v>
      </c>
      <c r="J766" s="5">
        <v>0</v>
      </c>
      <c r="K766" s="5">
        <v>0</v>
      </c>
      <c r="L766" s="5">
        <v>0</v>
      </c>
      <c r="M766" s="5">
        <v>0</v>
      </c>
      <c r="N766" s="5">
        <v>0</v>
      </c>
      <c r="O766" s="5">
        <v>0</v>
      </c>
      <c r="P766" s="5">
        <v>0</v>
      </c>
      <c r="Q766" s="5">
        <v>0</v>
      </c>
      <c r="R766" s="5">
        <v>0</v>
      </c>
      <c r="S766" s="5">
        <v>0</v>
      </c>
    </row>
    <row r="767" spans="1:19" x14ac:dyDescent="0.25">
      <c r="A767" s="5" t="s">
        <v>1889</v>
      </c>
      <c r="B767" s="5" t="s">
        <v>1890</v>
      </c>
      <c r="F767" s="5">
        <v>0</v>
      </c>
      <c r="G767" s="5">
        <v>0</v>
      </c>
      <c r="H767" s="5">
        <v>0</v>
      </c>
      <c r="I767" s="5">
        <v>0</v>
      </c>
      <c r="J767" s="5">
        <v>0</v>
      </c>
      <c r="K767" s="5">
        <v>0</v>
      </c>
      <c r="L767" s="5">
        <v>0</v>
      </c>
      <c r="M767" s="5">
        <v>0</v>
      </c>
      <c r="N767" s="5">
        <v>0</v>
      </c>
      <c r="O767" s="5">
        <v>0</v>
      </c>
      <c r="P767" s="5">
        <v>0</v>
      </c>
      <c r="Q767" s="5">
        <v>0</v>
      </c>
      <c r="R767" s="5">
        <v>0</v>
      </c>
      <c r="S767" s="5">
        <v>0</v>
      </c>
    </row>
    <row r="768" spans="1:19" x14ac:dyDescent="0.25">
      <c r="A768" s="5" t="s">
        <v>307</v>
      </c>
      <c r="B768" s="5" t="s">
        <v>1891</v>
      </c>
      <c r="C768" s="5">
        <v>44602.72216435185</v>
      </c>
      <c r="D768" s="5">
        <v>44602.742986111109</v>
      </c>
      <c r="E768" s="5" t="s">
        <v>566</v>
      </c>
      <c r="F768" s="5">
        <v>526</v>
      </c>
      <c r="G768" s="5">
        <v>608</v>
      </c>
      <c r="H768" s="5">
        <v>12.22</v>
      </c>
      <c r="I768" s="5">
        <v>579</v>
      </c>
      <c r="J768" s="5">
        <v>565</v>
      </c>
      <c r="K768" s="5">
        <v>292</v>
      </c>
      <c r="L768" s="5">
        <v>121</v>
      </c>
      <c r="M768" s="5">
        <v>81</v>
      </c>
      <c r="N768" s="5">
        <v>91</v>
      </c>
      <c r="O768" s="5">
        <v>59</v>
      </c>
      <c r="P768" s="5">
        <v>31.3</v>
      </c>
      <c r="Q768" s="5">
        <v>24.4</v>
      </c>
      <c r="R768" s="5">
        <v>165</v>
      </c>
      <c r="S768" s="5">
        <v>156</v>
      </c>
    </row>
    <row r="769" spans="1:19" x14ac:dyDescent="0.25">
      <c r="A769" s="5" t="s">
        <v>1892</v>
      </c>
      <c r="B769" s="5" t="s">
        <v>1893</v>
      </c>
      <c r="F769" s="5">
        <v>0</v>
      </c>
      <c r="G769" s="5">
        <v>0</v>
      </c>
      <c r="H769" s="5">
        <v>0</v>
      </c>
      <c r="I769" s="5">
        <v>0</v>
      </c>
      <c r="J769" s="5">
        <v>0</v>
      </c>
      <c r="K769" s="5">
        <v>0</v>
      </c>
      <c r="L769" s="5">
        <v>0</v>
      </c>
      <c r="M769" s="5">
        <v>0</v>
      </c>
      <c r="N769" s="5">
        <v>0</v>
      </c>
      <c r="O769" s="5">
        <v>0</v>
      </c>
      <c r="P769" s="5">
        <v>0</v>
      </c>
      <c r="Q769" s="5">
        <v>0</v>
      </c>
      <c r="R769" s="5">
        <v>0</v>
      </c>
      <c r="S769" s="5">
        <v>0</v>
      </c>
    </row>
    <row r="770" spans="1:19" x14ac:dyDescent="0.25">
      <c r="A770" s="5" t="s">
        <v>1894</v>
      </c>
      <c r="B770" s="5" t="s">
        <v>1895</v>
      </c>
      <c r="F770" s="5">
        <v>0</v>
      </c>
      <c r="G770" s="5">
        <v>280</v>
      </c>
      <c r="H770" s="5">
        <v>0</v>
      </c>
      <c r="I770" s="5">
        <v>0</v>
      </c>
      <c r="J770" s="5">
        <v>0</v>
      </c>
      <c r="K770" s="5">
        <v>0</v>
      </c>
      <c r="L770" s="5">
        <v>0</v>
      </c>
      <c r="M770" s="5">
        <v>0</v>
      </c>
      <c r="N770" s="5">
        <v>0</v>
      </c>
      <c r="O770" s="5">
        <v>0</v>
      </c>
      <c r="P770" s="5">
        <v>0</v>
      </c>
      <c r="Q770" s="5">
        <v>0</v>
      </c>
      <c r="R770" s="5">
        <v>0</v>
      </c>
      <c r="S770" s="5">
        <v>0</v>
      </c>
    </row>
    <row r="771" spans="1:19" x14ac:dyDescent="0.25">
      <c r="A771" s="5" t="s">
        <v>51</v>
      </c>
      <c r="B771" s="5" t="s">
        <v>1896</v>
      </c>
      <c r="C771" s="5">
        <v>44602.564270833333</v>
      </c>
      <c r="D771" s="5">
        <v>44602.585081018522</v>
      </c>
      <c r="E771" s="5" t="s">
        <v>566</v>
      </c>
      <c r="F771" s="5">
        <v>237</v>
      </c>
      <c r="G771" s="5">
        <v>329</v>
      </c>
      <c r="H771" s="5">
        <v>8.84</v>
      </c>
      <c r="I771" s="5">
        <v>367</v>
      </c>
      <c r="J771" s="5">
        <v>301</v>
      </c>
      <c r="K771" s="5">
        <v>132</v>
      </c>
      <c r="L771" s="5">
        <v>120</v>
      </c>
      <c r="M771" s="5">
        <v>82</v>
      </c>
      <c r="N771" s="5">
        <v>62</v>
      </c>
      <c r="O771" s="5">
        <v>43</v>
      </c>
      <c r="P771" s="5">
        <v>24.9</v>
      </c>
      <c r="Q771" s="5">
        <v>17.7</v>
      </c>
      <c r="R771" s="5">
        <v>162</v>
      </c>
      <c r="S771" s="5">
        <v>89</v>
      </c>
    </row>
    <row r="772" spans="1:19" x14ac:dyDescent="0.25">
      <c r="A772" s="5" t="s">
        <v>1897</v>
      </c>
      <c r="B772" s="5" t="s">
        <v>1898</v>
      </c>
      <c r="F772" s="5">
        <v>0</v>
      </c>
      <c r="G772" s="5">
        <v>805</v>
      </c>
      <c r="H772" s="5">
        <v>0</v>
      </c>
      <c r="I772" s="5">
        <v>0</v>
      </c>
      <c r="J772" s="5">
        <v>0</v>
      </c>
      <c r="K772" s="5">
        <v>0</v>
      </c>
      <c r="L772" s="5">
        <v>0</v>
      </c>
      <c r="M772" s="5">
        <v>0</v>
      </c>
      <c r="N772" s="5">
        <v>0</v>
      </c>
      <c r="O772" s="5">
        <v>0</v>
      </c>
      <c r="P772" s="5">
        <v>0</v>
      </c>
      <c r="Q772" s="5">
        <v>0</v>
      </c>
      <c r="R772" s="5">
        <v>0</v>
      </c>
      <c r="S772" s="5">
        <v>0</v>
      </c>
    </row>
    <row r="773" spans="1:19" x14ac:dyDescent="0.25">
      <c r="A773" s="5" t="s">
        <v>1899</v>
      </c>
      <c r="B773" s="5" t="s">
        <v>1900</v>
      </c>
      <c r="F773" s="5">
        <v>0</v>
      </c>
      <c r="G773" s="5">
        <v>344</v>
      </c>
      <c r="H773" s="5">
        <v>0</v>
      </c>
      <c r="I773" s="5">
        <v>0</v>
      </c>
      <c r="J773" s="5">
        <v>0</v>
      </c>
      <c r="K773" s="5">
        <v>0</v>
      </c>
      <c r="L773" s="5">
        <v>0</v>
      </c>
      <c r="M773" s="5">
        <v>0</v>
      </c>
      <c r="N773" s="5">
        <v>0</v>
      </c>
      <c r="O773" s="5">
        <v>0</v>
      </c>
      <c r="P773" s="5">
        <v>0</v>
      </c>
      <c r="Q773" s="5">
        <v>0</v>
      </c>
      <c r="R773" s="5">
        <v>0</v>
      </c>
      <c r="S773" s="5">
        <v>0</v>
      </c>
    </row>
    <row r="774" spans="1:19" x14ac:dyDescent="0.25">
      <c r="A774" s="5" t="s">
        <v>1901</v>
      </c>
      <c r="B774" s="5" t="s">
        <v>1902</v>
      </c>
      <c r="F774" s="5">
        <v>0</v>
      </c>
      <c r="G774" s="5">
        <v>408</v>
      </c>
      <c r="H774" s="5">
        <v>0</v>
      </c>
      <c r="I774" s="5">
        <v>0</v>
      </c>
      <c r="J774" s="5">
        <v>0</v>
      </c>
      <c r="K774" s="5">
        <v>0</v>
      </c>
      <c r="L774" s="5">
        <v>0</v>
      </c>
      <c r="M774" s="5">
        <v>0</v>
      </c>
      <c r="N774" s="5">
        <v>0</v>
      </c>
      <c r="O774" s="5">
        <v>0</v>
      </c>
      <c r="P774" s="5">
        <v>0</v>
      </c>
      <c r="Q774" s="5">
        <v>0</v>
      </c>
      <c r="R774" s="5">
        <v>0</v>
      </c>
      <c r="S774" s="5">
        <v>0</v>
      </c>
    </row>
    <row r="775" spans="1:19" x14ac:dyDescent="0.25">
      <c r="A775" s="5" t="s">
        <v>1903</v>
      </c>
      <c r="B775" s="5" t="s">
        <v>1904</v>
      </c>
      <c r="F775" s="5">
        <v>0</v>
      </c>
      <c r="G775" s="5">
        <v>0</v>
      </c>
      <c r="H775" s="5">
        <v>0</v>
      </c>
      <c r="I775" s="5">
        <v>0</v>
      </c>
      <c r="J775" s="5">
        <v>0</v>
      </c>
      <c r="K775" s="5">
        <v>0</v>
      </c>
      <c r="L775" s="5">
        <v>0</v>
      </c>
      <c r="M775" s="5">
        <v>0</v>
      </c>
      <c r="N775" s="5">
        <v>0</v>
      </c>
      <c r="O775" s="5">
        <v>0</v>
      </c>
      <c r="P775" s="5">
        <v>0</v>
      </c>
      <c r="Q775" s="5">
        <v>0</v>
      </c>
      <c r="R775" s="5">
        <v>0</v>
      </c>
      <c r="S775" s="5">
        <v>0</v>
      </c>
    </row>
    <row r="776" spans="1:19" x14ac:dyDescent="0.25">
      <c r="A776" s="5" t="s">
        <v>215</v>
      </c>
      <c r="B776" s="5" t="s">
        <v>1905</v>
      </c>
      <c r="F776" s="5">
        <v>0</v>
      </c>
      <c r="G776" s="5">
        <v>0</v>
      </c>
      <c r="H776" s="5">
        <v>0</v>
      </c>
      <c r="I776" s="5">
        <v>0</v>
      </c>
      <c r="J776" s="5">
        <v>0</v>
      </c>
      <c r="K776" s="5">
        <v>0</v>
      </c>
      <c r="L776" s="5">
        <v>0</v>
      </c>
      <c r="M776" s="5">
        <v>0</v>
      </c>
      <c r="N776" s="5">
        <v>0</v>
      </c>
      <c r="O776" s="5">
        <v>0</v>
      </c>
      <c r="P776" s="5">
        <v>0</v>
      </c>
      <c r="Q776" s="5">
        <v>0</v>
      </c>
      <c r="R776" s="5">
        <v>0</v>
      </c>
      <c r="S776" s="5">
        <v>0</v>
      </c>
    </row>
    <row r="777" spans="1:19" x14ac:dyDescent="0.25">
      <c r="A777" s="5" t="s">
        <v>1906</v>
      </c>
      <c r="B777" s="5" t="s">
        <v>1907</v>
      </c>
      <c r="F777" s="5">
        <v>0</v>
      </c>
      <c r="G777" s="5">
        <v>411</v>
      </c>
      <c r="H777" s="5">
        <v>0</v>
      </c>
      <c r="I777" s="5">
        <v>0</v>
      </c>
      <c r="J777" s="5">
        <v>0</v>
      </c>
      <c r="K777" s="5">
        <v>0</v>
      </c>
      <c r="L777" s="5">
        <v>0</v>
      </c>
      <c r="M777" s="5">
        <v>0</v>
      </c>
      <c r="N777" s="5">
        <v>0</v>
      </c>
      <c r="O777" s="5">
        <v>0</v>
      </c>
      <c r="P777" s="5">
        <v>0</v>
      </c>
      <c r="Q777" s="5">
        <v>0</v>
      </c>
      <c r="R777" s="5">
        <v>0</v>
      </c>
      <c r="S777" s="5">
        <v>0</v>
      </c>
    </row>
    <row r="778" spans="1:19" x14ac:dyDescent="0.25">
      <c r="A778" s="5" t="s">
        <v>395</v>
      </c>
      <c r="B778" s="5" t="s">
        <v>1908</v>
      </c>
      <c r="C778" s="5">
        <v>44601.825810185182</v>
      </c>
      <c r="D778" s="5">
        <v>44601.846666666665</v>
      </c>
      <c r="E778" s="5" t="s">
        <v>566</v>
      </c>
      <c r="F778" s="5">
        <v>401</v>
      </c>
      <c r="G778" s="5">
        <v>417</v>
      </c>
      <c r="H778" s="5">
        <v>11</v>
      </c>
      <c r="I778" s="5">
        <v>506</v>
      </c>
      <c r="J778" s="5">
        <v>445</v>
      </c>
      <c r="K778" s="5">
        <v>223</v>
      </c>
      <c r="L778" s="5">
        <v>117</v>
      </c>
      <c r="M778" s="5">
        <v>84</v>
      </c>
      <c r="N778" s="5">
        <v>70</v>
      </c>
      <c r="O778" s="5">
        <v>52</v>
      </c>
      <c r="P778" s="5">
        <v>28.8</v>
      </c>
      <c r="Q778" s="5">
        <v>22</v>
      </c>
      <c r="R778" s="5">
        <v>159</v>
      </c>
      <c r="S778" s="5">
        <v>141</v>
      </c>
    </row>
    <row r="779" spans="1:19" x14ac:dyDescent="0.25">
      <c r="A779" s="5" t="s">
        <v>1909</v>
      </c>
      <c r="B779" s="5" t="s">
        <v>1910</v>
      </c>
      <c r="F779" s="5">
        <v>0</v>
      </c>
      <c r="G779" s="5">
        <v>532</v>
      </c>
      <c r="H779" s="5">
        <v>0</v>
      </c>
      <c r="I779" s="5">
        <v>0</v>
      </c>
      <c r="J779" s="5">
        <v>0</v>
      </c>
      <c r="K779" s="5">
        <v>0</v>
      </c>
      <c r="L779" s="5">
        <v>0</v>
      </c>
      <c r="M779" s="5">
        <v>0</v>
      </c>
      <c r="N779" s="5">
        <v>0</v>
      </c>
      <c r="O779" s="5">
        <v>0</v>
      </c>
      <c r="P779" s="5">
        <v>0</v>
      </c>
      <c r="Q779" s="5">
        <v>0</v>
      </c>
      <c r="R779" s="5">
        <v>0</v>
      </c>
      <c r="S779" s="5">
        <v>0</v>
      </c>
    </row>
    <row r="780" spans="1:19" x14ac:dyDescent="0.25">
      <c r="A780" s="5" t="s">
        <v>1911</v>
      </c>
      <c r="B780" s="5" t="s">
        <v>1912</v>
      </c>
      <c r="F780" s="5">
        <v>0</v>
      </c>
      <c r="G780" s="5">
        <v>562</v>
      </c>
      <c r="H780" s="5">
        <v>0</v>
      </c>
      <c r="I780" s="5">
        <v>0</v>
      </c>
      <c r="J780" s="5">
        <v>0</v>
      </c>
      <c r="K780" s="5">
        <v>0</v>
      </c>
      <c r="L780" s="5">
        <v>0</v>
      </c>
      <c r="M780" s="5">
        <v>0</v>
      </c>
      <c r="N780" s="5">
        <v>0</v>
      </c>
      <c r="O780" s="5">
        <v>0</v>
      </c>
      <c r="P780" s="5">
        <v>0</v>
      </c>
      <c r="Q780" s="5">
        <v>0</v>
      </c>
      <c r="R780" s="5">
        <v>0</v>
      </c>
      <c r="S780" s="5">
        <v>0</v>
      </c>
    </row>
    <row r="781" spans="1:19" x14ac:dyDescent="0.25">
      <c r="A781" s="5" t="s">
        <v>1913</v>
      </c>
      <c r="B781" s="5" t="s">
        <v>1914</v>
      </c>
      <c r="F781" s="5">
        <v>0</v>
      </c>
      <c r="G781" s="5">
        <v>284</v>
      </c>
      <c r="H781" s="5">
        <v>0</v>
      </c>
      <c r="I781" s="5">
        <v>0</v>
      </c>
      <c r="J781" s="5">
        <v>0</v>
      </c>
      <c r="K781" s="5">
        <v>0</v>
      </c>
      <c r="L781" s="5">
        <v>0</v>
      </c>
      <c r="M781" s="5">
        <v>0</v>
      </c>
      <c r="N781" s="5">
        <v>0</v>
      </c>
      <c r="O781" s="5">
        <v>0</v>
      </c>
      <c r="P781" s="5">
        <v>0</v>
      </c>
      <c r="Q781" s="5">
        <v>0</v>
      </c>
      <c r="R781" s="5">
        <v>0</v>
      </c>
      <c r="S781" s="5">
        <v>0</v>
      </c>
    </row>
    <row r="782" spans="1:19" x14ac:dyDescent="0.25">
      <c r="A782" s="5" t="s">
        <v>1915</v>
      </c>
      <c r="B782" s="5" t="s">
        <v>1916</v>
      </c>
      <c r="F782" s="5">
        <v>0</v>
      </c>
      <c r="G782" s="5">
        <v>306</v>
      </c>
      <c r="H782" s="5">
        <v>0</v>
      </c>
      <c r="I782" s="5">
        <v>0</v>
      </c>
      <c r="J782" s="5">
        <v>0</v>
      </c>
      <c r="K782" s="5">
        <v>0</v>
      </c>
      <c r="L782" s="5">
        <v>0</v>
      </c>
      <c r="M782" s="5">
        <v>0</v>
      </c>
      <c r="N782" s="5">
        <v>0</v>
      </c>
      <c r="O782" s="5">
        <v>0</v>
      </c>
      <c r="P782" s="5">
        <v>0</v>
      </c>
      <c r="Q782" s="5">
        <v>0</v>
      </c>
      <c r="R782" s="5">
        <v>0</v>
      </c>
      <c r="S782" s="5">
        <v>0</v>
      </c>
    </row>
    <row r="783" spans="1:19" x14ac:dyDescent="0.25">
      <c r="A783" s="5" t="s">
        <v>1917</v>
      </c>
      <c r="B783" s="5" t="s">
        <v>1918</v>
      </c>
      <c r="F783" s="5">
        <v>0</v>
      </c>
      <c r="G783" s="5">
        <v>403</v>
      </c>
      <c r="H783" s="5">
        <v>0</v>
      </c>
      <c r="I783" s="5">
        <v>0</v>
      </c>
      <c r="J783" s="5">
        <v>0</v>
      </c>
      <c r="K783" s="5">
        <v>0</v>
      </c>
      <c r="L783" s="5">
        <v>0</v>
      </c>
      <c r="M783" s="5">
        <v>0</v>
      </c>
      <c r="N783" s="5">
        <v>0</v>
      </c>
      <c r="O783" s="5">
        <v>0</v>
      </c>
      <c r="P783" s="5">
        <v>0</v>
      </c>
      <c r="Q783" s="5">
        <v>0</v>
      </c>
      <c r="R783" s="5">
        <v>0</v>
      </c>
      <c r="S783" s="5">
        <v>0</v>
      </c>
    </row>
    <row r="784" spans="1:19" x14ac:dyDescent="0.25">
      <c r="A784" s="5" t="s">
        <v>1919</v>
      </c>
      <c r="B784" s="5" t="s">
        <v>1920</v>
      </c>
      <c r="F784" s="5">
        <v>0</v>
      </c>
      <c r="G784" s="5">
        <v>644</v>
      </c>
      <c r="H784" s="5">
        <v>0</v>
      </c>
      <c r="I784" s="5">
        <v>0</v>
      </c>
      <c r="J784" s="5">
        <v>0</v>
      </c>
      <c r="K784" s="5">
        <v>0</v>
      </c>
      <c r="L784" s="5">
        <v>0</v>
      </c>
      <c r="M784" s="5">
        <v>0</v>
      </c>
      <c r="N784" s="5">
        <v>0</v>
      </c>
      <c r="O784" s="5">
        <v>0</v>
      </c>
      <c r="P784" s="5">
        <v>0</v>
      </c>
      <c r="Q784" s="5">
        <v>0</v>
      </c>
      <c r="R784" s="5">
        <v>0</v>
      </c>
      <c r="S784" s="5">
        <v>0</v>
      </c>
    </row>
    <row r="785" spans="1:19" x14ac:dyDescent="0.25">
      <c r="A785" s="5" t="s">
        <v>1921</v>
      </c>
      <c r="B785" s="5" t="s">
        <v>1922</v>
      </c>
      <c r="F785" s="5">
        <v>0</v>
      </c>
      <c r="G785" s="5">
        <v>512</v>
      </c>
      <c r="H785" s="5">
        <v>0</v>
      </c>
      <c r="I785" s="5">
        <v>0</v>
      </c>
      <c r="J785" s="5">
        <v>0</v>
      </c>
      <c r="K785" s="5">
        <v>0</v>
      </c>
      <c r="L785" s="5">
        <v>0</v>
      </c>
      <c r="M785" s="5">
        <v>0</v>
      </c>
      <c r="N785" s="5">
        <v>0</v>
      </c>
      <c r="O785" s="5">
        <v>0</v>
      </c>
      <c r="P785" s="5">
        <v>0</v>
      </c>
      <c r="Q785" s="5">
        <v>0</v>
      </c>
      <c r="R785" s="5">
        <v>0</v>
      </c>
      <c r="S785" s="5">
        <v>0</v>
      </c>
    </row>
    <row r="786" spans="1:19" x14ac:dyDescent="0.25">
      <c r="A786" s="5" t="s">
        <v>1923</v>
      </c>
      <c r="B786" s="5" t="s">
        <v>1924</v>
      </c>
      <c r="F786" s="5">
        <v>0</v>
      </c>
      <c r="G786" s="5">
        <v>339</v>
      </c>
      <c r="H786" s="5">
        <v>0</v>
      </c>
      <c r="I786" s="5">
        <v>0</v>
      </c>
      <c r="J786" s="5">
        <v>0</v>
      </c>
      <c r="K786" s="5">
        <v>0</v>
      </c>
      <c r="L786" s="5">
        <v>0</v>
      </c>
      <c r="M786" s="5">
        <v>0</v>
      </c>
      <c r="N786" s="5">
        <v>0</v>
      </c>
      <c r="O786" s="5">
        <v>0</v>
      </c>
      <c r="P786" s="5">
        <v>0</v>
      </c>
      <c r="Q786" s="5">
        <v>0</v>
      </c>
      <c r="R786" s="5">
        <v>0</v>
      </c>
      <c r="S786" s="5">
        <v>0</v>
      </c>
    </row>
    <row r="787" spans="1:19" x14ac:dyDescent="0.25">
      <c r="A787" s="5" t="s">
        <v>1925</v>
      </c>
      <c r="B787" s="5" t="s">
        <v>1926</v>
      </c>
      <c r="F787" s="5">
        <v>0</v>
      </c>
      <c r="G787" s="5">
        <v>287</v>
      </c>
      <c r="H787" s="5">
        <v>0</v>
      </c>
      <c r="I787" s="5">
        <v>0</v>
      </c>
      <c r="J787" s="5">
        <v>0</v>
      </c>
      <c r="K787" s="5">
        <v>0</v>
      </c>
      <c r="L787" s="5">
        <v>0</v>
      </c>
      <c r="M787" s="5">
        <v>0</v>
      </c>
      <c r="N787" s="5">
        <v>0</v>
      </c>
      <c r="O787" s="5">
        <v>0</v>
      </c>
      <c r="P787" s="5">
        <v>0</v>
      </c>
      <c r="Q787" s="5">
        <v>0</v>
      </c>
      <c r="R787" s="5">
        <v>0</v>
      </c>
      <c r="S787" s="5">
        <v>0</v>
      </c>
    </row>
    <row r="788" spans="1:19" x14ac:dyDescent="0.25">
      <c r="A788" s="5" t="s">
        <v>277</v>
      </c>
      <c r="B788" s="5" t="s">
        <v>1927</v>
      </c>
      <c r="C788" s="5">
        <v>44602.465231481481</v>
      </c>
      <c r="D788" s="5">
        <v>44602.486041666663</v>
      </c>
      <c r="E788" s="5" t="s">
        <v>566</v>
      </c>
      <c r="F788" s="5">
        <v>406</v>
      </c>
      <c r="G788" s="5">
        <v>0</v>
      </c>
      <c r="H788" s="5">
        <v>10.89</v>
      </c>
      <c r="I788" s="5">
        <v>489</v>
      </c>
      <c r="J788" s="5">
        <v>603</v>
      </c>
      <c r="K788" s="5">
        <v>226</v>
      </c>
      <c r="L788" s="5">
        <v>130</v>
      </c>
      <c r="M788" s="5">
        <v>82</v>
      </c>
      <c r="N788" s="5">
        <v>75</v>
      </c>
      <c r="O788" s="5">
        <v>53</v>
      </c>
      <c r="P788" s="5">
        <v>32.1</v>
      </c>
      <c r="Q788" s="5">
        <v>21.8</v>
      </c>
      <c r="R788" s="5">
        <v>166</v>
      </c>
      <c r="S788" s="5">
        <v>153</v>
      </c>
    </row>
    <row r="789" spans="1:19" x14ac:dyDescent="0.25">
      <c r="A789" s="5" t="s">
        <v>1928</v>
      </c>
      <c r="B789" s="5" t="s">
        <v>1929</v>
      </c>
      <c r="F789" s="5">
        <v>0</v>
      </c>
      <c r="G789" s="5">
        <v>0</v>
      </c>
      <c r="H789" s="5">
        <v>0</v>
      </c>
      <c r="I789" s="5">
        <v>0</v>
      </c>
      <c r="J789" s="5">
        <v>0</v>
      </c>
      <c r="K789" s="5">
        <v>0</v>
      </c>
      <c r="L789" s="5">
        <v>0</v>
      </c>
      <c r="M789" s="5">
        <v>0</v>
      </c>
      <c r="N789" s="5">
        <v>0</v>
      </c>
      <c r="O789" s="5">
        <v>0</v>
      </c>
      <c r="P789" s="5">
        <v>0</v>
      </c>
      <c r="Q789" s="5">
        <v>0</v>
      </c>
      <c r="R789" s="5">
        <v>0</v>
      </c>
      <c r="S789" s="5">
        <v>0</v>
      </c>
    </row>
    <row r="790" spans="1:19" x14ac:dyDescent="0.25">
      <c r="A790" s="5" t="s">
        <v>1930</v>
      </c>
      <c r="B790" s="5" t="s">
        <v>1931</v>
      </c>
      <c r="F790" s="5">
        <v>0</v>
      </c>
      <c r="G790" s="5">
        <v>439</v>
      </c>
      <c r="H790" s="5">
        <v>0</v>
      </c>
      <c r="I790" s="5">
        <v>0</v>
      </c>
      <c r="J790" s="5">
        <v>0</v>
      </c>
      <c r="K790" s="5">
        <v>0</v>
      </c>
      <c r="L790" s="5">
        <v>0</v>
      </c>
      <c r="M790" s="5">
        <v>0</v>
      </c>
      <c r="N790" s="5">
        <v>0</v>
      </c>
      <c r="O790" s="5">
        <v>0</v>
      </c>
      <c r="P790" s="5">
        <v>0</v>
      </c>
      <c r="Q790" s="5">
        <v>0</v>
      </c>
      <c r="R790" s="5">
        <v>0</v>
      </c>
      <c r="S790" s="5">
        <v>0</v>
      </c>
    </row>
    <row r="791" spans="1:19" x14ac:dyDescent="0.25">
      <c r="A791" s="5" t="s">
        <v>1932</v>
      </c>
      <c r="B791" s="5" t="s">
        <v>1933</v>
      </c>
      <c r="F791" s="5">
        <v>0</v>
      </c>
      <c r="G791" s="5">
        <v>624</v>
      </c>
      <c r="H791" s="5">
        <v>0</v>
      </c>
      <c r="I791" s="5">
        <v>0</v>
      </c>
      <c r="J791" s="5">
        <v>0</v>
      </c>
      <c r="K791" s="5">
        <v>0</v>
      </c>
      <c r="L791" s="5">
        <v>0</v>
      </c>
      <c r="M791" s="5">
        <v>0</v>
      </c>
      <c r="N791" s="5">
        <v>0</v>
      </c>
      <c r="O791" s="5">
        <v>0</v>
      </c>
      <c r="P791" s="5">
        <v>0</v>
      </c>
      <c r="Q791" s="5">
        <v>0</v>
      </c>
      <c r="R791" s="5">
        <v>0</v>
      </c>
      <c r="S791" s="5">
        <v>0</v>
      </c>
    </row>
    <row r="792" spans="1:19" x14ac:dyDescent="0.25">
      <c r="A792" s="5" t="s">
        <v>353</v>
      </c>
      <c r="B792" s="5" t="s">
        <v>1934</v>
      </c>
      <c r="C792" s="5">
        <v>44602.595092592594</v>
      </c>
      <c r="D792" s="5">
        <v>44602.615914351853</v>
      </c>
      <c r="E792" s="5" t="s">
        <v>566</v>
      </c>
      <c r="F792" s="5">
        <v>444</v>
      </c>
      <c r="G792" s="5">
        <v>0</v>
      </c>
      <c r="H792" s="5">
        <v>11.55</v>
      </c>
      <c r="I792" s="5">
        <v>465</v>
      </c>
      <c r="J792" s="5">
        <v>373</v>
      </c>
      <c r="K792" s="5">
        <v>247</v>
      </c>
      <c r="L792" s="5">
        <v>112</v>
      </c>
      <c r="M792" s="5">
        <v>84</v>
      </c>
      <c r="N792" s="5">
        <v>61</v>
      </c>
      <c r="O792" s="5">
        <v>54</v>
      </c>
      <c r="P792" s="5">
        <v>27</v>
      </c>
      <c r="Q792" s="5">
        <v>23.1</v>
      </c>
      <c r="R792" s="5">
        <v>167</v>
      </c>
      <c r="S792" s="5">
        <v>159</v>
      </c>
    </row>
    <row r="793" spans="1:19" x14ac:dyDescent="0.25">
      <c r="A793" s="5" t="s">
        <v>1935</v>
      </c>
      <c r="B793" s="5" t="s">
        <v>1936</v>
      </c>
      <c r="F793" s="5">
        <v>0</v>
      </c>
      <c r="G793" s="5">
        <v>0</v>
      </c>
      <c r="H793" s="5">
        <v>0</v>
      </c>
      <c r="I793" s="5">
        <v>0</v>
      </c>
      <c r="J793" s="5">
        <v>0</v>
      </c>
      <c r="K793" s="5">
        <v>0</v>
      </c>
      <c r="L793" s="5">
        <v>0</v>
      </c>
      <c r="M793" s="5">
        <v>0</v>
      </c>
      <c r="N793" s="5">
        <v>0</v>
      </c>
      <c r="O793" s="5">
        <v>0</v>
      </c>
      <c r="P793" s="5">
        <v>0</v>
      </c>
      <c r="Q793" s="5">
        <v>0</v>
      </c>
      <c r="R793" s="5">
        <v>0</v>
      </c>
      <c r="S793" s="5">
        <v>0</v>
      </c>
    </row>
    <row r="794" spans="1:19" x14ac:dyDescent="0.25">
      <c r="A794" s="5" t="s">
        <v>1937</v>
      </c>
      <c r="B794" s="5" t="s">
        <v>1938</v>
      </c>
      <c r="F794" s="5">
        <v>0</v>
      </c>
      <c r="G794" s="5">
        <v>285</v>
      </c>
      <c r="H794" s="5">
        <v>0</v>
      </c>
      <c r="I794" s="5">
        <v>0</v>
      </c>
      <c r="J794" s="5">
        <v>0</v>
      </c>
      <c r="K794" s="5">
        <v>0</v>
      </c>
      <c r="L794" s="5">
        <v>0</v>
      </c>
      <c r="M794" s="5">
        <v>0</v>
      </c>
      <c r="N794" s="5">
        <v>0</v>
      </c>
      <c r="O794" s="5">
        <v>0</v>
      </c>
      <c r="P794" s="5">
        <v>0</v>
      </c>
      <c r="Q794" s="5">
        <v>0</v>
      </c>
      <c r="R794" s="5">
        <v>0</v>
      </c>
      <c r="S794" s="5">
        <v>0</v>
      </c>
    </row>
    <row r="795" spans="1:19" x14ac:dyDescent="0.25">
      <c r="A795" s="5" t="s">
        <v>383</v>
      </c>
      <c r="B795" s="5" t="s">
        <v>1939</v>
      </c>
      <c r="C795" s="5">
        <v>44602.874548611115</v>
      </c>
      <c r="D795" s="5">
        <v>44602.89539351852</v>
      </c>
      <c r="E795" s="5" t="s">
        <v>566</v>
      </c>
      <c r="F795" s="5">
        <v>432</v>
      </c>
      <c r="G795" s="5">
        <v>360</v>
      </c>
      <c r="H795" s="5">
        <v>11.31</v>
      </c>
      <c r="I795" s="5">
        <v>0</v>
      </c>
      <c r="J795" s="5">
        <v>498</v>
      </c>
      <c r="K795" s="5">
        <v>240</v>
      </c>
      <c r="L795" s="5">
        <v>117</v>
      </c>
      <c r="M795" s="5">
        <v>81</v>
      </c>
      <c r="N795" s="5">
        <v>70</v>
      </c>
      <c r="O795" s="5">
        <v>54</v>
      </c>
      <c r="P795" s="5">
        <v>30</v>
      </c>
      <c r="Q795" s="5">
        <v>22.6</v>
      </c>
      <c r="R795" s="5">
        <v>163</v>
      </c>
      <c r="S795" s="5">
        <v>150</v>
      </c>
    </row>
    <row r="796" spans="1:19" x14ac:dyDescent="0.25">
      <c r="A796" s="5" t="s">
        <v>1940</v>
      </c>
      <c r="B796" s="5" t="s">
        <v>1941</v>
      </c>
      <c r="F796" s="5">
        <v>0</v>
      </c>
      <c r="G796" s="5">
        <v>359</v>
      </c>
      <c r="H796" s="5">
        <v>0</v>
      </c>
      <c r="I796" s="5">
        <v>0</v>
      </c>
      <c r="J796" s="5">
        <v>0</v>
      </c>
      <c r="K796" s="5">
        <v>0</v>
      </c>
      <c r="L796" s="5">
        <v>0</v>
      </c>
      <c r="M796" s="5">
        <v>0</v>
      </c>
      <c r="N796" s="5">
        <v>0</v>
      </c>
      <c r="O796" s="5">
        <v>0</v>
      </c>
      <c r="P796" s="5">
        <v>0</v>
      </c>
      <c r="Q796" s="5">
        <v>0</v>
      </c>
      <c r="R796" s="5">
        <v>0</v>
      </c>
      <c r="S796" s="5">
        <v>0</v>
      </c>
    </row>
    <row r="797" spans="1:19" x14ac:dyDescent="0.25">
      <c r="A797" s="5" t="s">
        <v>1942</v>
      </c>
      <c r="B797" s="5" t="s">
        <v>1943</v>
      </c>
      <c r="F797" s="5">
        <v>0</v>
      </c>
      <c r="G797" s="5">
        <v>287</v>
      </c>
      <c r="H797" s="5">
        <v>0</v>
      </c>
      <c r="I797" s="5">
        <v>0</v>
      </c>
      <c r="J797" s="5">
        <v>0</v>
      </c>
      <c r="K797" s="5">
        <v>0</v>
      </c>
      <c r="L797" s="5">
        <v>0</v>
      </c>
      <c r="M797" s="5">
        <v>0</v>
      </c>
      <c r="N797" s="5">
        <v>0</v>
      </c>
      <c r="O797" s="5">
        <v>0</v>
      </c>
      <c r="P797" s="5">
        <v>0</v>
      </c>
      <c r="Q797" s="5">
        <v>0</v>
      </c>
      <c r="R797" s="5">
        <v>0</v>
      </c>
      <c r="S797" s="5">
        <v>0</v>
      </c>
    </row>
    <row r="798" spans="1:19" x14ac:dyDescent="0.25">
      <c r="A798" s="5" t="s">
        <v>1944</v>
      </c>
      <c r="B798" s="5" t="s">
        <v>1945</v>
      </c>
      <c r="F798" s="5">
        <v>0</v>
      </c>
      <c r="G798" s="5">
        <v>480</v>
      </c>
      <c r="H798" s="5">
        <v>0</v>
      </c>
      <c r="I798" s="5">
        <v>0</v>
      </c>
      <c r="J798" s="5">
        <v>0</v>
      </c>
      <c r="K798" s="5">
        <v>0</v>
      </c>
      <c r="L798" s="5">
        <v>0</v>
      </c>
      <c r="M798" s="5">
        <v>0</v>
      </c>
      <c r="N798" s="5">
        <v>0</v>
      </c>
      <c r="O798" s="5">
        <v>0</v>
      </c>
      <c r="P798" s="5">
        <v>0</v>
      </c>
      <c r="Q798" s="5">
        <v>0</v>
      </c>
      <c r="R798" s="5">
        <v>0</v>
      </c>
      <c r="S798" s="5">
        <v>0</v>
      </c>
    </row>
    <row r="799" spans="1:19" x14ac:dyDescent="0.25">
      <c r="A799" s="5" t="s">
        <v>1946</v>
      </c>
      <c r="B799" s="5" t="s">
        <v>1947</v>
      </c>
      <c r="F799" s="5">
        <v>0</v>
      </c>
      <c r="G799" s="5">
        <v>423</v>
      </c>
      <c r="H799" s="5">
        <v>0</v>
      </c>
      <c r="I799" s="5">
        <v>0</v>
      </c>
      <c r="J799" s="5">
        <v>0</v>
      </c>
      <c r="K799" s="5">
        <v>0</v>
      </c>
      <c r="L799" s="5">
        <v>0</v>
      </c>
      <c r="M799" s="5">
        <v>0</v>
      </c>
      <c r="N799" s="5">
        <v>0</v>
      </c>
      <c r="O799" s="5">
        <v>0</v>
      </c>
      <c r="P799" s="5">
        <v>0</v>
      </c>
      <c r="Q799" s="5">
        <v>0</v>
      </c>
      <c r="R799" s="5">
        <v>0</v>
      </c>
      <c r="S799" s="5">
        <v>0</v>
      </c>
    </row>
    <row r="800" spans="1:19" x14ac:dyDescent="0.25">
      <c r="A800" s="5" t="s">
        <v>1948</v>
      </c>
      <c r="B800" s="5" t="s">
        <v>1949</v>
      </c>
      <c r="F800" s="5">
        <v>0</v>
      </c>
      <c r="G800" s="5">
        <v>461</v>
      </c>
      <c r="H800" s="5">
        <v>0</v>
      </c>
      <c r="I800" s="5">
        <v>0</v>
      </c>
      <c r="J800" s="5">
        <v>0</v>
      </c>
      <c r="K800" s="5">
        <v>0</v>
      </c>
      <c r="L800" s="5">
        <v>0</v>
      </c>
      <c r="M800" s="5">
        <v>0</v>
      </c>
      <c r="N800" s="5">
        <v>0</v>
      </c>
      <c r="O800" s="5">
        <v>0</v>
      </c>
      <c r="P800" s="5">
        <v>0</v>
      </c>
      <c r="Q800" s="5">
        <v>0</v>
      </c>
      <c r="R800" s="5">
        <v>0</v>
      </c>
      <c r="S800" s="5">
        <v>0</v>
      </c>
    </row>
    <row r="801" spans="1:19" x14ac:dyDescent="0.25">
      <c r="A801" s="5" t="s">
        <v>213</v>
      </c>
      <c r="B801" s="5" t="s">
        <v>1950</v>
      </c>
      <c r="C801" s="5">
        <v>44603.295671296299</v>
      </c>
      <c r="D801" s="5">
        <v>44603.31653935185</v>
      </c>
      <c r="E801" s="5" t="s">
        <v>566</v>
      </c>
      <c r="F801" s="5">
        <v>283</v>
      </c>
      <c r="G801" s="5">
        <v>0</v>
      </c>
      <c r="H801" s="5">
        <v>9.4</v>
      </c>
      <c r="I801" s="5">
        <v>0</v>
      </c>
      <c r="J801" s="5">
        <v>493</v>
      </c>
      <c r="K801" s="5">
        <v>157</v>
      </c>
      <c r="L801" s="5">
        <v>134</v>
      </c>
      <c r="M801" s="5">
        <v>64</v>
      </c>
      <c r="N801" s="5">
        <v>84</v>
      </c>
      <c r="O801" s="5">
        <v>55</v>
      </c>
      <c r="P801" s="5">
        <v>29.9</v>
      </c>
      <c r="Q801" s="5">
        <v>18.8</v>
      </c>
      <c r="R801" s="5">
        <v>163</v>
      </c>
      <c r="S801" s="5">
        <v>150</v>
      </c>
    </row>
    <row r="802" spans="1:19" x14ac:dyDescent="0.25">
      <c r="A802" s="5" t="s">
        <v>1951</v>
      </c>
      <c r="B802" s="5" t="s">
        <v>1952</v>
      </c>
      <c r="F802" s="5">
        <v>0</v>
      </c>
      <c r="G802" s="5">
        <v>465</v>
      </c>
      <c r="H802" s="5">
        <v>0</v>
      </c>
      <c r="I802" s="5">
        <v>0</v>
      </c>
      <c r="J802" s="5">
        <v>0</v>
      </c>
      <c r="K802" s="5">
        <v>0</v>
      </c>
      <c r="L802" s="5">
        <v>0</v>
      </c>
      <c r="M802" s="5">
        <v>0</v>
      </c>
      <c r="N802" s="5">
        <v>0</v>
      </c>
      <c r="O802" s="5">
        <v>0</v>
      </c>
      <c r="P802" s="5">
        <v>0</v>
      </c>
      <c r="Q802" s="5">
        <v>0</v>
      </c>
      <c r="R802" s="5">
        <v>0</v>
      </c>
      <c r="S802" s="5">
        <v>0</v>
      </c>
    </row>
    <row r="803" spans="1:19" x14ac:dyDescent="0.25">
      <c r="A803" s="5" t="s">
        <v>223</v>
      </c>
      <c r="B803" s="5" t="s">
        <v>1953</v>
      </c>
      <c r="C803" s="5">
        <v>44603.510659722226</v>
      </c>
      <c r="D803" s="5">
        <v>44603.531446759262</v>
      </c>
      <c r="E803" s="5" t="s">
        <v>566</v>
      </c>
      <c r="F803" s="5">
        <v>357</v>
      </c>
      <c r="G803" s="5">
        <v>0</v>
      </c>
      <c r="H803" s="5">
        <v>10.65</v>
      </c>
      <c r="I803" s="5">
        <v>420</v>
      </c>
      <c r="J803" s="5">
        <v>262</v>
      </c>
      <c r="K803" s="5">
        <v>199</v>
      </c>
      <c r="L803" s="5">
        <v>116</v>
      </c>
      <c r="M803" s="5">
        <v>84</v>
      </c>
      <c r="N803" s="5">
        <v>59</v>
      </c>
      <c r="O803" s="5">
        <v>49</v>
      </c>
      <c r="P803" s="5">
        <v>23.7</v>
      </c>
      <c r="Q803" s="5">
        <v>21.3</v>
      </c>
      <c r="R803" s="5">
        <v>148</v>
      </c>
      <c r="S803" s="5">
        <v>140</v>
      </c>
    </row>
    <row r="804" spans="1:19" x14ac:dyDescent="0.25">
      <c r="A804" s="5" t="s">
        <v>1954</v>
      </c>
      <c r="B804" s="5" t="s">
        <v>1955</v>
      </c>
      <c r="F804" s="5">
        <v>0</v>
      </c>
      <c r="G804" s="5">
        <v>226</v>
      </c>
      <c r="H804" s="5">
        <v>0</v>
      </c>
      <c r="I804" s="5">
        <v>0</v>
      </c>
      <c r="J804" s="5">
        <v>0</v>
      </c>
      <c r="K804" s="5">
        <v>0</v>
      </c>
      <c r="L804" s="5">
        <v>0</v>
      </c>
      <c r="M804" s="5">
        <v>0</v>
      </c>
      <c r="N804" s="5">
        <v>0</v>
      </c>
      <c r="O804" s="5">
        <v>0</v>
      </c>
      <c r="P804" s="5">
        <v>0</v>
      </c>
      <c r="Q804" s="5">
        <v>0</v>
      </c>
      <c r="R804" s="5">
        <v>0</v>
      </c>
      <c r="S804" s="5">
        <v>0</v>
      </c>
    </row>
    <row r="805" spans="1:19" x14ac:dyDescent="0.25">
      <c r="A805" s="5" t="s">
        <v>1956</v>
      </c>
      <c r="B805" s="5" t="s">
        <v>1957</v>
      </c>
      <c r="F805" s="5">
        <v>0</v>
      </c>
      <c r="G805" s="5">
        <v>0</v>
      </c>
      <c r="H805" s="5">
        <v>0</v>
      </c>
      <c r="I805" s="5">
        <v>0</v>
      </c>
      <c r="J805" s="5">
        <v>0</v>
      </c>
      <c r="K805" s="5">
        <v>0</v>
      </c>
      <c r="L805" s="5">
        <v>0</v>
      </c>
      <c r="M805" s="5">
        <v>0</v>
      </c>
      <c r="N805" s="5">
        <v>0</v>
      </c>
      <c r="O805" s="5">
        <v>0</v>
      </c>
      <c r="P805" s="5">
        <v>0</v>
      </c>
      <c r="Q805" s="5">
        <v>0</v>
      </c>
      <c r="R805" s="5">
        <v>0</v>
      </c>
      <c r="S805" s="5">
        <v>0</v>
      </c>
    </row>
    <row r="806" spans="1:19" x14ac:dyDescent="0.25">
      <c r="A806" s="5" t="s">
        <v>191</v>
      </c>
      <c r="B806" s="5" t="s">
        <v>1958</v>
      </c>
      <c r="C806" s="5">
        <v>44602.488726851851</v>
      </c>
      <c r="D806" s="5">
        <v>44602.50953703704</v>
      </c>
      <c r="E806" s="5" t="s">
        <v>566</v>
      </c>
      <c r="F806" s="5">
        <v>534</v>
      </c>
      <c r="G806" s="5">
        <v>0</v>
      </c>
      <c r="H806" s="5">
        <v>12.39</v>
      </c>
      <c r="I806" s="5">
        <v>786</v>
      </c>
      <c r="J806" s="5">
        <v>465</v>
      </c>
      <c r="K806" s="5">
        <v>296</v>
      </c>
      <c r="L806" s="5">
        <v>111</v>
      </c>
      <c r="M806" s="5">
        <v>86</v>
      </c>
      <c r="N806" s="5">
        <v>77</v>
      </c>
      <c r="O806" s="5">
        <v>57</v>
      </c>
      <c r="P806" s="5">
        <v>29.2</v>
      </c>
      <c r="Q806" s="5">
        <v>24.8</v>
      </c>
      <c r="R806" s="5">
        <v>0</v>
      </c>
      <c r="S806" s="5">
        <v>0</v>
      </c>
    </row>
    <row r="807" spans="1:19" x14ac:dyDescent="0.25">
      <c r="A807" s="5" t="s">
        <v>496</v>
      </c>
      <c r="B807" s="5" t="s">
        <v>1959</v>
      </c>
      <c r="C807" s="5">
        <v>44602.034837962965</v>
      </c>
      <c r="D807" s="5">
        <v>44602.055648148147</v>
      </c>
      <c r="E807" s="5" t="s">
        <v>566</v>
      </c>
      <c r="F807" s="5">
        <v>471</v>
      </c>
      <c r="G807" s="5">
        <v>458</v>
      </c>
      <c r="H807" s="5">
        <v>11.76</v>
      </c>
      <c r="I807" s="5">
        <v>427</v>
      </c>
      <c r="J807" s="5">
        <v>450</v>
      </c>
      <c r="K807" s="5">
        <v>262</v>
      </c>
      <c r="L807" s="5">
        <v>123</v>
      </c>
      <c r="M807" s="5">
        <v>73</v>
      </c>
      <c r="N807" s="5">
        <v>80</v>
      </c>
      <c r="O807" s="5">
        <v>62</v>
      </c>
      <c r="P807" s="5">
        <v>28.9</v>
      </c>
      <c r="Q807" s="5">
        <v>23.5</v>
      </c>
      <c r="R807" s="5">
        <v>161</v>
      </c>
      <c r="S807" s="5">
        <v>150</v>
      </c>
    </row>
    <row r="808" spans="1:19" x14ac:dyDescent="0.25">
      <c r="A808" s="5" t="s">
        <v>1960</v>
      </c>
      <c r="B808" s="5" t="s">
        <v>1961</v>
      </c>
      <c r="F808" s="5">
        <v>0</v>
      </c>
      <c r="G808" s="5">
        <v>312</v>
      </c>
      <c r="H808" s="5">
        <v>0</v>
      </c>
      <c r="I808" s="5">
        <v>0</v>
      </c>
      <c r="J808" s="5">
        <v>0</v>
      </c>
      <c r="K808" s="5">
        <v>0</v>
      </c>
      <c r="L808" s="5">
        <v>0</v>
      </c>
      <c r="M808" s="5">
        <v>0</v>
      </c>
      <c r="N808" s="5">
        <v>0</v>
      </c>
      <c r="O808" s="5">
        <v>0</v>
      </c>
      <c r="P808" s="5">
        <v>0</v>
      </c>
      <c r="Q808" s="5">
        <v>0</v>
      </c>
      <c r="R808" s="5">
        <v>0</v>
      </c>
      <c r="S808" s="5">
        <v>0</v>
      </c>
    </row>
    <row r="809" spans="1:19" x14ac:dyDescent="0.25">
      <c r="A809" s="5" t="s">
        <v>1962</v>
      </c>
      <c r="B809" s="5" t="s">
        <v>1963</v>
      </c>
      <c r="F809" s="5">
        <v>0</v>
      </c>
      <c r="G809" s="5">
        <v>425</v>
      </c>
      <c r="H809" s="5">
        <v>0</v>
      </c>
      <c r="I809" s="5">
        <v>0</v>
      </c>
      <c r="J809" s="5">
        <v>0</v>
      </c>
      <c r="K809" s="5">
        <v>0</v>
      </c>
      <c r="L809" s="5">
        <v>0</v>
      </c>
      <c r="M809" s="5">
        <v>0</v>
      </c>
      <c r="N809" s="5">
        <v>0</v>
      </c>
      <c r="O809" s="5">
        <v>0</v>
      </c>
      <c r="P809" s="5">
        <v>0</v>
      </c>
      <c r="Q809" s="5">
        <v>0</v>
      </c>
      <c r="R809" s="5">
        <v>0</v>
      </c>
      <c r="S809" s="5">
        <v>0</v>
      </c>
    </row>
    <row r="810" spans="1:19" x14ac:dyDescent="0.25">
      <c r="A810" s="5" t="s">
        <v>1964</v>
      </c>
      <c r="B810" s="5" t="s">
        <v>1965</v>
      </c>
      <c r="F810" s="5">
        <v>0</v>
      </c>
      <c r="G810" s="5">
        <v>352</v>
      </c>
      <c r="H810" s="5">
        <v>0</v>
      </c>
      <c r="I810" s="5">
        <v>0</v>
      </c>
      <c r="J810" s="5">
        <v>0</v>
      </c>
      <c r="K810" s="5">
        <v>0</v>
      </c>
      <c r="L810" s="5">
        <v>0</v>
      </c>
      <c r="M810" s="5">
        <v>0</v>
      </c>
      <c r="N810" s="5">
        <v>0</v>
      </c>
      <c r="O810" s="5">
        <v>0</v>
      </c>
      <c r="P810" s="5">
        <v>0</v>
      </c>
      <c r="Q810" s="5">
        <v>0</v>
      </c>
      <c r="R810" s="5">
        <v>0</v>
      </c>
      <c r="S810" s="5">
        <v>0</v>
      </c>
    </row>
    <row r="811" spans="1:19" x14ac:dyDescent="0.25">
      <c r="A811" s="5" t="s">
        <v>1966</v>
      </c>
      <c r="B811" s="5" t="s">
        <v>1967</v>
      </c>
      <c r="F811" s="5">
        <v>0</v>
      </c>
      <c r="G811" s="5">
        <v>0</v>
      </c>
      <c r="H811" s="5">
        <v>0</v>
      </c>
      <c r="I811" s="5">
        <v>0</v>
      </c>
      <c r="J811" s="5">
        <v>0</v>
      </c>
      <c r="K811" s="5">
        <v>0</v>
      </c>
      <c r="L811" s="5">
        <v>0</v>
      </c>
      <c r="M811" s="5">
        <v>0</v>
      </c>
      <c r="N811" s="5">
        <v>0</v>
      </c>
      <c r="O811" s="5">
        <v>0</v>
      </c>
      <c r="P811" s="5">
        <v>0</v>
      </c>
      <c r="Q811" s="5">
        <v>0</v>
      </c>
      <c r="R811" s="5">
        <v>0</v>
      </c>
      <c r="S811" s="5">
        <v>0</v>
      </c>
    </row>
    <row r="812" spans="1:19" x14ac:dyDescent="0.25">
      <c r="A812" s="5" t="s">
        <v>1968</v>
      </c>
      <c r="B812" s="5" t="s">
        <v>1969</v>
      </c>
      <c r="F812" s="5">
        <v>0</v>
      </c>
      <c r="G812" s="5">
        <v>310</v>
      </c>
      <c r="H812" s="5">
        <v>0</v>
      </c>
      <c r="I812" s="5">
        <v>0</v>
      </c>
      <c r="J812" s="5">
        <v>0</v>
      </c>
      <c r="K812" s="5">
        <v>0</v>
      </c>
      <c r="L812" s="5">
        <v>0</v>
      </c>
      <c r="M812" s="5">
        <v>0</v>
      </c>
      <c r="N812" s="5">
        <v>0</v>
      </c>
      <c r="O812" s="5">
        <v>0</v>
      </c>
      <c r="P812" s="5">
        <v>0</v>
      </c>
      <c r="Q812" s="5">
        <v>0</v>
      </c>
      <c r="R812" s="5">
        <v>0</v>
      </c>
      <c r="S812" s="5">
        <v>0</v>
      </c>
    </row>
    <row r="813" spans="1:19" x14ac:dyDescent="0.25">
      <c r="A813" s="5" t="s">
        <v>1970</v>
      </c>
      <c r="B813" s="5" t="s">
        <v>1971</v>
      </c>
      <c r="F813" s="5">
        <v>0</v>
      </c>
      <c r="G813" s="5">
        <v>667</v>
      </c>
      <c r="H813" s="5">
        <v>0</v>
      </c>
      <c r="I813" s="5">
        <v>0</v>
      </c>
      <c r="J813" s="5">
        <v>0</v>
      </c>
      <c r="K813" s="5">
        <v>0</v>
      </c>
      <c r="L813" s="5">
        <v>0</v>
      </c>
      <c r="M813" s="5">
        <v>0</v>
      </c>
      <c r="N813" s="5">
        <v>0</v>
      </c>
      <c r="O813" s="5">
        <v>0</v>
      </c>
      <c r="P813" s="5">
        <v>0</v>
      </c>
      <c r="Q813" s="5">
        <v>0</v>
      </c>
      <c r="R813" s="5">
        <v>0</v>
      </c>
      <c r="S813" s="5">
        <v>0</v>
      </c>
    </row>
    <row r="814" spans="1:19" x14ac:dyDescent="0.25">
      <c r="A814" s="5" t="s">
        <v>1972</v>
      </c>
      <c r="B814" s="5" t="s">
        <v>1973</v>
      </c>
      <c r="F814" s="5">
        <v>0</v>
      </c>
      <c r="G814" s="5">
        <v>0</v>
      </c>
      <c r="H814" s="5">
        <v>0</v>
      </c>
      <c r="I814" s="5">
        <v>0</v>
      </c>
      <c r="J814" s="5">
        <v>0</v>
      </c>
      <c r="K814" s="5">
        <v>0</v>
      </c>
      <c r="L814" s="5">
        <v>0</v>
      </c>
      <c r="M814" s="5">
        <v>0</v>
      </c>
      <c r="N814" s="5">
        <v>0</v>
      </c>
      <c r="O814" s="5">
        <v>0</v>
      </c>
      <c r="P814" s="5">
        <v>0</v>
      </c>
      <c r="Q814" s="5">
        <v>0</v>
      </c>
      <c r="R814" s="5">
        <v>0</v>
      </c>
      <c r="S814" s="5">
        <v>0</v>
      </c>
    </row>
    <row r="815" spans="1:19" x14ac:dyDescent="0.25">
      <c r="A815" s="5" t="s">
        <v>1974</v>
      </c>
      <c r="B815" s="5" t="s">
        <v>1975</v>
      </c>
      <c r="F815" s="5">
        <v>0</v>
      </c>
      <c r="G815" s="5">
        <v>357</v>
      </c>
      <c r="H815" s="5">
        <v>0</v>
      </c>
      <c r="I815" s="5">
        <v>0</v>
      </c>
      <c r="J815" s="5">
        <v>0</v>
      </c>
      <c r="K815" s="5">
        <v>0</v>
      </c>
      <c r="L815" s="5">
        <v>0</v>
      </c>
      <c r="M815" s="5">
        <v>0</v>
      </c>
      <c r="N815" s="5">
        <v>0</v>
      </c>
      <c r="O815" s="5">
        <v>0</v>
      </c>
      <c r="P815" s="5">
        <v>0</v>
      </c>
      <c r="Q815" s="5">
        <v>0</v>
      </c>
      <c r="R815" s="5">
        <v>0</v>
      </c>
      <c r="S815" s="5">
        <v>0</v>
      </c>
    </row>
    <row r="816" spans="1:19" x14ac:dyDescent="0.25">
      <c r="A816" s="5" t="s">
        <v>1976</v>
      </c>
      <c r="B816" s="5" t="s">
        <v>1977</v>
      </c>
      <c r="C816" s="5">
        <v>44602.000115740739</v>
      </c>
      <c r="D816" s="5">
        <v>44602.020833333336</v>
      </c>
      <c r="E816" s="5" t="s">
        <v>566</v>
      </c>
      <c r="F816" s="5">
        <v>229</v>
      </c>
      <c r="G816" s="5">
        <v>267</v>
      </c>
      <c r="H816" s="5">
        <v>8.83</v>
      </c>
      <c r="I816" s="5">
        <v>317</v>
      </c>
      <c r="J816" s="5">
        <v>274</v>
      </c>
      <c r="K816" s="5">
        <v>128</v>
      </c>
      <c r="L816" s="5">
        <v>122</v>
      </c>
      <c r="M816" s="5">
        <v>82</v>
      </c>
      <c r="N816" s="5">
        <v>58</v>
      </c>
      <c r="O816" s="5">
        <v>42</v>
      </c>
      <c r="P816" s="5">
        <v>24.1</v>
      </c>
      <c r="Q816" s="5">
        <v>17.8</v>
      </c>
      <c r="R816" s="5">
        <v>0</v>
      </c>
      <c r="S816" s="5">
        <v>0</v>
      </c>
    </row>
    <row r="817" spans="1:19" x14ac:dyDescent="0.25">
      <c r="A817" s="5" t="s">
        <v>1978</v>
      </c>
      <c r="B817" s="5" t="s">
        <v>1979</v>
      </c>
      <c r="F817" s="5">
        <v>0</v>
      </c>
      <c r="G817" s="5">
        <v>347</v>
      </c>
      <c r="H817" s="5">
        <v>0</v>
      </c>
      <c r="I817" s="5">
        <v>0</v>
      </c>
      <c r="J817" s="5">
        <v>0</v>
      </c>
      <c r="K817" s="5">
        <v>0</v>
      </c>
      <c r="L817" s="5">
        <v>0</v>
      </c>
      <c r="M817" s="5">
        <v>0</v>
      </c>
      <c r="N817" s="5">
        <v>0</v>
      </c>
      <c r="O817" s="5">
        <v>0</v>
      </c>
      <c r="P817" s="5">
        <v>0</v>
      </c>
      <c r="Q817" s="5">
        <v>0</v>
      </c>
      <c r="R817" s="5">
        <v>0</v>
      </c>
      <c r="S817" s="5">
        <v>0</v>
      </c>
    </row>
    <row r="818" spans="1:19" x14ac:dyDescent="0.25">
      <c r="A818" s="5" t="s">
        <v>1980</v>
      </c>
      <c r="B818" s="5" t="s">
        <v>1981</v>
      </c>
      <c r="F818" s="5">
        <v>0</v>
      </c>
      <c r="G818" s="5">
        <v>553</v>
      </c>
      <c r="H818" s="5">
        <v>0</v>
      </c>
      <c r="I818" s="5">
        <v>0</v>
      </c>
      <c r="J818" s="5">
        <v>0</v>
      </c>
      <c r="K818" s="5">
        <v>0</v>
      </c>
      <c r="L818" s="5">
        <v>0</v>
      </c>
      <c r="M818" s="5">
        <v>0</v>
      </c>
      <c r="N818" s="5">
        <v>0</v>
      </c>
      <c r="O818" s="5">
        <v>0</v>
      </c>
      <c r="P818" s="5">
        <v>0</v>
      </c>
      <c r="Q818" s="5">
        <v>0</v>
      </c>
      <c r="R818" s="5">
        <v>0</v>
      </c>
      <c r="S818" s="5">
        <v>0</v>
      </c>
    </row>
    <row r="819" spans="1:19" x14ac:dyDescent="0.25">
      <c r="A819" s="5" t="s">
        <v>1982</v>
      </c>
      <c r="B819" s="5" t="s">
        <v>1983</v>
      </c>
      <c r="F819" s="5">
        <v>0</v>
      </c>
      <c r="G819" s="5">
        <v>0</v>
      </c>
      <c r="H819" s="5">
        <v>0</v>
      </c>
      <c r="I819" s="5">
        <v>0</v>
      </c>
      <c r="J819" s="5">
        <v>0</v>
      </c>
      <c r="K819" s="5">
        <v>0</v>
      </c>
      <c r="L819" s="5">
        <v>0</v>
      </c>
      <c r="M819" s="5">
        <v>0</v>
      </c>
      <c r="N819" s="5">
        <v>0</v>
      </c>
      <c r="O819" s="5">
        <v>0</v>
      </c>
      <c r="P819" s="5">
        <v>0</v>
      </c>
      <c r="Q819" s="5">
        <v>0</v>
      </c>
      <c r="R819" s="5">
        <v>0</v>
      </c>
      <c r="S819" s="5">
        <v>0</v>
      </c>
    </row>
    <row r="820" spans="1:19" x14ac:dyDescent="0.25">
      <c r="A820" s="5" t="s">
        <v>1984</v>
      </c>
      <c r="B820" s="5" t="s">
        <v>1985</v>
      </c>
      <c r="F820" s="5">
        <v>0</v>
      </c>
      <c r="G820" s="5">
        <v>361</v>
      </c>
      <c r="H820" s="5">
        <v>0</v>
      </c>
      <c r="I820" s="5">
        <v>0</v>
      </c>
      <c r="J820" s="5">
        <v>0</v>
      </c>
      <c r="K820" s="5">
        <v>0</v>
      </c>
      <c r="L820" s="5">
        <v>0</v>
      </c>
      <c r="M820" s="5">
        <v>0</v>
      </c>
      <c r="N820" s="5">
        <v>0</v>
      </c>
      <c r="O820" s="5">
        <v>0</v>
      </c>
      <c r="P820" s="5">
        <v>0</v>
      </c>
      <c r="Q820" s="5">
        <v>0</v>
      </c>
      <c r="R820" s="5">
        <v>0</v>
      </c>
      <c r="S820" s="5">
        <v>0</v>
      </c>
    </row>
    <row r="821" spans="1:19" x14ac:dyDescent="0.25">
      <c r="A821" s="5" t="s">
        <v>1986</v>
      </c>
      <c r="B821" s="5" t="s">
        <v>1987</v>
      </c>
      <c r="F821" s="5">
        <v>0</v>
      </c>
      <c r="G821" s="5">
        <v>330</v>
      </c>
      <c r="H821" s="5">
        <v>0</v>
      </c>
      <c r="I821" s="5">
        <v>0</v>
      </c>
      <c r="J821" s="5">
        <v>0</v>
      </c>
      <c r="K821" s="5">
        <v>0</v>
      </c>
      <c r="L821" s="5">
        <v>0</v>
      </c>
      <c r="M821" s="5">
        <v>0</v>
      </c>
      <c r="N821" s="5">
        <v>0</v>
      </c>
      <c r="O821" s="5">
        <v>0</v>
      </c>
      <c r="P821" s="5">
        <v>0</v>
      </c>
      <c r="Q821" s="5">
        <v>0</v>
      </c>
      <c r="R821" s="5">
        <v>0</v>
      </c>
      <c r="S821" s="5">
        <v>0</v>
      </c>
    </row>
    <row r="822" spans="1:19" x14ac:dyDescent="0.25">
      <c r="A822" s="5" t="s">
        <v>1988</v>
      </c>
      <c r="B822" s="5" t="s">
        <v>1989</v>
      </c>
      <c r="F822" s="5">
        <v>0</v>
      </c>
      <c r="G822" s="5">
        <v>0</v>
      </c>
      <c r="H822" s="5">
        <v>0</v>
      </c>
      <c r="I822" s="5">
        <v>0</v>
      </c>
      <c r="J822" s="5">
        <v>0</v>
      </c>
      <c r="K822" s="5">
        <v>0</v>
      </c>
      <c r="L822" s="5">
        <v>0</v>
      </c>
      <c r="M822" s="5">
        <v>0</v>
      </c>
      <c r="N822" s="5">
        <v>0</v>
      </c>
      <c r="O822" s="5">
        <v>0</v>
      </c>
      <c r="P822" s="5">
        <v>0</v>
      </c>
      <c r="Q822" s="5">
        <v>0</v>
      </c>
      <c r="R822" s="5">
        <v>0</v>
      </c>
      <c r="S822" s="5">
        <v>0</v>
      </c>
    </row>
    <row r="823" spans="1:19" x14ac:dyDescent="0.25">
      <c r="A823" s="5" t="s">
        <v>1990</v>
      </c>
      <c r="B823" s="5" t="s">
        <v>1991</v>
      </c>
      <c r="C823" s="5">
        <v>44602.625856481478</v>
      </c>
      <c r="D823" s="5">
        <v>44602.646678240744</v>
      </c>
      <c r="E823" s="5" t="s">
        <v>566</v>
      </c>
      <c r="F823" s="5">
        <v>394</v>
      </c>
      <c r="G823" s="5">
        <v>0</v>
      </c>
      <c r="H823" s="5">
        <v>11.02</v>
      </c>
      <c r="I823" s="5">
        <v>549</v>
      </c>
      <c r="J823" s="5">
        <v>362</v>
      </c>
      <c r="K823" s="5">
        <v>219</v>
      </c>
      <c r="L823" s="5">
        <v>105</v>
      </c>
      <c r="M823" s="5">
        <v>77</v>
      </c>
      <c r="N823" s="5">
        <v>72</v>
      </c>
      <c r="O823" s="5">
        <v>55</v>
      </c>
      <c r="P823" s="5">
        <v>26.7</v>
      </c>
      <c r="Q823" s="5">
        <v>22</v>
      </c>
      <c r="R823" s="5">
        <v>0</v>
      </c>
      <c r="S823" s="5">
        <v>0</v>
      </c>
    </row>
    <row r="824" spans="1:19" x14ac:dyDescent="0.25">
      <c r="A824" s="5" t="s">
        <v>1992</v>
      </c>
      <c r="B824" s="5" t="s">
        <v>1993</v>
      </c>
      <c r="F824" s="5">
        <v>0</v>
      </c>
      <c r="G824" s="5">
        <v>461</v>
      </c>
      <c r="H824" s="5">
        <v>0</v>
      </c>
      <c r="I824" s="5">
        <v>0</v>
      </c>
      <c r="J824" s="5">
        <v>0</v>
      </c>
      <c r="K824" s="5">
        <v>0</v>
      </c>
      <c r="L824" s="5">
        <v>0</v>
      </c>
      <c r="M824" s="5">
        <v>0</v>
      </c>
      <c r="N824" s="5">
        <v>0</v>
      </c>
      <c r="O824" s="5">
        <v>0</v>
      </c>
      <c r="P824" s="5">
        <v>0</v>
      </c>
      <c r="Q824" s="5">
        <v>0</v>
      </c>
      <c r="R824" s="5">
        <v>0</v>
      </c>
      <c r="S824" s="5">
        <v>0</v>
      </c>
    </row>
    <row r="825" spans="1:19" x14ac:dyDescent="0.25">
      <c r="A825" s="5" t="s">
        <v>1994</v>
      </c>
      <c r="B825" s="5" t="s">
        <v>1995</v>
      </c>
      <c r="F825" s="5">
        <v>0</v>
      </c>
      <c r="G825" s="5">
        <v>326</v>
      </c>
      <c r="H825" s="5">
        <v>0</v>
      </c>
      <c r="I825" s="5">
        <v>0</v>
      </c>
      <c r="J825" s="5">
        <v>0</v>
      </c>
      <c r="K825" s="5">
        <v>0</v>
      </c>
      <c r="L825" s="5">
        <v>0</v>
      </c>
      <c r="M825" s="5">
        <v>0</v>
      </c>
      <c r="N825" s="5">
        <v>0</v>
      </c>
      <c r="O825" s="5">
        <v>0</v>
      </c>
      <c r="P825" s="5">
        <v>0</v>
      </c>
      <c r="Q825" s="5">
        <v>0</v>
      </c>
      <c r="R825" s="5">
        <v>0</v>
      </c>
      <c r="S825" s="5">
        <v>0</v>
      </c>
    </row>
    <row r="826" spans="1:19" x14ac:dyDescent="0.25">
      <c r="A826" s="5" t="s">
        <v>1996</v>
      </c>
      <c r="B826" s="5" t="s">
        <v>1997</v>
      </c>
      <c r="F826" s="5">
        <v>0</v>
      </c>
      <c r="G826" s="5">
        <v>415</v>
      </c>
      <c r="H826" s="5">
        <v>0</v>
      </c>
      <c r="I826" s="5">
        <v>0</v>
      </c>
      <c r="J826" s="5">
        <v>0</v>
      </c>
      <c r="K826" s="5">
        <v>0</v>
      </c>
      <c r="L826" s="5">
        <v>0</v>
      </c>
      <c r="M826" s="5">
        <v>0</v>
      </c>
      <c r="N826" s="5">
        <v>0</v>
      </c>
      <c r="O826" s="5">
        <v>0</v>
      </c>
      <c r="P826" s="5">
        <v>0</v>
      </c>
      <c r="Q826" s="5">
        <v>0</v>
      </c>
      <c r="R826" s="5">
        <v>0</v>
      </c>
      <c r="S826" s="5">
        <v>0</v>
      </c>
    </row>
    <row r="827" spans="1:19" x14ac:dyDescent="0.25">
      <c r="A827" s="5" t="s">
        <v>37</v>
      </c>
      <c r="B827" s="5" t="s">
        <v>1998</v>
      </c>
      <c r="C827" s="5">
        <v>44602.00037037037</v>
      </c>
      <c r="D827" s="5">
        <v>44602.021192129629</v>
      </c>
      <c r="E827" s="5" t="s">
        <v>566</v>
      </c>
      <c r="F827" s="5">
        <v>503</v>
      </c>
      <c r="G827" s="5">
        <v>558</v>
      </c>
      <c r="H827" s="5">
        <v>11.99</v>
      </c>
      <c r="I827" s="5">
        <v>526</v>
      </c>
      <c r="J827" s="5">
        <v>690</v>
      </c>
      <c r="K827" s="5">
        <v>279</v>
      </c>
      <c r="L827" s="5">
        <v>116</v>
      </c>
      <c r="M827" s="5">
        <v>84</v>
      </c>
      <c r="N827" s="5">
        <v>100</v>
      </c>
      <c r="O827" s="5">
        <v>56</v>
      </c>
      <c r="P827" s="5">
        <v>33.700000000000003</v>
      </c>
      <c r="Q827" s="5">
        <v>24</v>
      </c>
      <c r="R827" s="5">
        <v>171</v>
      </c>
      <c r="S827" s="5">
        <v>154</v>
      </c>
    </row>
    <row r="828" spans="1:19" x14ac:dyDescent="0.25">
      <c r="A828" s="5" t="s">
        <v>1999</v>
      </c>
      <c r="B828" s="5" t="s">
        <v>2000</v>
      </c>
      <c r="F828" s="5">
        <v>0</v>
      </c>
      <c r="G828" s="5">
        <v>364</v>
      </c>
      <c r="H828" s="5">
        <v>0</v>
      </c>
      <c r="I828" s="5">
        <v>0</v>
      </c>
      <c r="J828" s="5">
        <v>0</v>
      </c>
      <c r="K828" s="5">
        <v>0</v>
      </c>
      <c r="L828" s="5">
        <v>0</v>
      </c>
      <c r="M828" s="5">
        <v>0</v>
      </c>
      <c r="N828" s="5">
        <v>0</v>
      </c>
      <c r="O828" s="5">
        <v>0</v>
      </c>
      <c r="P828" s="5">
        <v>0</v>
      </c>
      <c r="Q828" s="5">
        <v>0</v>
      </c>
      <c r="R828" s="5">
        <v>0</v>
      </c>
      <c r="S828" s="5">
        <v>0</v>
      </c>
    </row>
    <row r="829" spans="1:19" x14ac:dyDescent="0.25">
      <c r="A829" s="5" t="s">
        <v>2001</v>
      </c>
      <c r="B829" s="5" t="s">
        <v>2002</v>
      </c>
      <c r="F829" s="5">
        <v>0</v>
      </c>
      <c r="G829" s="5">
        <v>421</v>
      </c>
      <c r="H829" s="5">
        <v>0</v>
      </c>
      <c r="I829" s="5">
        <v>0</v>
      </c>
      <c r="J829" s="5">
        <v>0</v>
      </c>
      <c r="K829" s="5">
        <v>0</v>
      </c>
      <c r="L829" s="5">
        <v>0</v>
      </c>
      <c r="M829" s="5">
        <v>0</v>
      </c>
      <c r="N829" s="5">
        <v>0</v>
      </c>
      <c r="O829" s="5">
        <v>0</v>
      </c>
      <c r="P829" s="5">
        <v>0</v>
      </c>
      <c r="Q829" s="5">
        <v>0</v>
      </c>
      <c r="R829" s="5">
        <v>0</v>
      </c>
      <c r="S829" s="5">
        <v>0</v>
      </c>
    </row>
    <row r="830" spans="1:19" x14ac:dyDescent="0.25">
      <c r="A830" s="5" t="s">
        <v>2003</v>
      </c>
      <c r="B830" s="5" t="s">
        <v>2004</v>
      </c>
      <c r="F830" s="5">
        <v>0</v>
      </c>
      <c r="G830" s="5">
        <v>302</v>
      </c>
      <c r="H830" s="5">
        <v>0</v>
      </c>
      <c r="I830" s="5">
        <v>0</v>
      </c>
      <c r="J830" s="5">
        <v>0</v>
      </c>
      <c r="K830" s="5">
        <v>0</v>
      </c>
      <c r="L830" s="5">
        <v>0</v>
      </c>
      <c r="M830" s="5">
        <v>0</v>
      </c>
      <c r="N830" s="5">
        <v>0</v>
      </c>
      <c r="O830" s="5">
        <v>0</v>
      </c>
      <c r="P830" s="5">
        <v>0</v>
      </c>
      <c r="Q830" s="5">
        <v>0</v>
      </c>
      <c r="R830" s="5">
        <v>0</v>
      </c>
      <c r="S830" s="5">
        <v>0</v>
      </c>
    </row>
    <row r="831" spans="1:19" x14ac:dyDescent="0.25">
      <c r="A831" s="5" t="s">
        <v>2005</v>
      </c>
      <c r="B831" s="5" t="s">
        <v>2006</v>
      </c>
      <c r="F831" s="5">
        <v>0</v>
      </c>
      <c r="G831" s="5">
        <v>301</v>
      </c>
      <c r="H831" s="5">
        <v>0</v>
      </c>
      <c r="I831" s="5">
        <v>0</v>
      </c>
      <c r="J831" s="5">
        <v>0</v>
      </c>
      <c r="K831" s="5">
        <v>0</v>
      </c>
      <c r="L831" s="5">
        <v>0</v>
      </c>
      <c r="M831" s="5">
        <v>0</v>
      </c>
      <c r="N831" s="5">
        <v>0</v>
      </c>
      <c r="O831" s="5">
        <v>0</v>
      </c>
      <c r="P831" s="5">
        <v>0</v>
      </c>
      <c r="Q831" s="5">
        <v>0</v>
      </c>
      <c r="R831" s="5">
        <v>0</v>
      </c>
      <c r="S831" s="5">
        <v>0</v>
      </c>
    </row>
    <row r="832" spans="1:19" x14ac:dyDescent="0.25">
      <c r="A832" s="5" t="s">
        <v>2007</v>
      </c>
      <c r="B832" s="5" t="s">
        <v>2008</v>
      </c>
      <c r="F832" s="5">
        <v>0</v>
      </c>
      <c r="G832" s="5">
        <v>535</v>
      </c>
      <c r="H832" s="5">
        <v>0</v>
      </c>
      <c r="I832" s="5">
        <v>0</v>
      </c>
      <c r="J832" s="5">
        <v>0</v>
      </c>
      <c r="K832" s="5">
        <v>0</v>
      </c>
      <c r="L832" s="5">
        <v>0</v>
      </c>
      <c r="M832" s="5">
        <v>0</v>
      </c>
      <c r="N832" s="5">
        <v>0</v>
      </c>
      <c r="O832" s="5">
        <v>0</v>
      </c>
      <c r="P832" s="5">
        <v>0</v>
      </c>
      <c r="Q832" s="5">
        <v>0</v>
      </c>
      <c r="R832" s="5">
        <v>0</v>
      </c>
      <c r="S832" s="5">
        <v>0</v>
      </c>
    </row>
    <row r="833" spans="1:19" x14ac:dyDescent="0.25">
      <c r="A833" s="5" t="s">
        <v>233</v>
      </c>
      <c r="B833" s="5" t="s">
        <v>2009</v>
      </c>
      <c r="C833" s="5">
        <v>44602.714780092596</v>
      </c>
      <c r="D833" s="5">
        <v>44602.735601851855</v>
      </c>
      <c r="E833" s="5" t="s">
        <v>566</v>
      </c>
      <c r="F833" s="5">
        <v>666</v>
      </c>
      <c r="G833" s="5">
        <v>0</v>
      </c>
      <c r="H833" s="5">
        <v>13.42</v>
      </c>
      <c r="I833" s="5">
        <v>946</v>
      </c>
      <c r="J833" s="5">
        <v>546</v>
      </c>
      <c r="K833" s="5">
        <v>370</v>
      </c>
      <c r="L833" s="5">
        <v>86</v>
      </c>
      <c r="M833" s="5">
        <v>62</v>
      </c>
      <c r="N833" s="5">
        <v>87</v>
      </c>
      <c r="O833" s="5">
        <v>79</v>
      </c>
      <c r="P833" s="5">
        <v>31</v>
      </c>
      <c r="Q833" s="5">
        <v>26.9</v>
      </c>
      <c r="R833" s="5">
        <v>0</v>
      </c>
      <c r="S833" s="5">
        <v>0</v>
      </c>
    </row>
    <row r="834" spans="1:19" x14ac:dyDescent="0.25">
      <c r="A834" s="5" t="s">
        <v>2010</v>
      </c>
      <c r="B834" s="5" t="s">
        <v>2011</v>
      </c>
      <c r="F834" s="5">
        <v>0</v>
      </c>
      <c r="G834" s="5">
        <v>0</v>
      </c>
      <c r="H834" s="5">
        <v>0</v>
      </c>
      <c r="I834" s="5">
        <v>0</v>
      </c>
      <c r="J834" s="5">
        <v>0</v>
      </c>
      <c r="K834" s="5">
        <v>0</v>
      </c>
      <c r="L834" s="5">
        <v>0</v>
      </c>
      <c r="M834" s="5">
        <v>0</v>
      </c>
      <c r="N834" s="5">
        <v>0</v>
      </c>
      <c r="O834" s="5">
        <v>0</v>
      </c>
      <c r="P834" s="5">
        <v>0</v>
      </c>
      <c r="Q834" s="5">
        <v>0</v>
      </c>
      <c r="R834" s="5">
        <v>0</v>
      </c>
      <c r="S834" s="5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Registration Data</vt:lpstr>
      <vt:lpstr>Sortable Results</vt:lpstr>
      <vt:lpstr>Historical Registration Data</vt:lpstr>
      <vt:lpstr>Dashboard</vt:lpstr>
      <vt:lpstr>RIDE DATA</vt:lpstr>
      <vt:lpstr>Results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Adam Clous</cp:lastModifiedBy>
  <dcterms:created xsi:type="dcterms:W3CDTF">2020-09-09T13:12:42Z</dcterms:created>
  <dcterms:modified xsi:type="dcterms:W3CDTF">2022-02-11T14:15:18Z</dcterms:modified>
</cp:coreProperties>
</file>